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cbZXmBOcIZNDKfYxEDPswZSMPLyaQKcMnihu8Wu0MQjToCTS6QljExKB/xqQ+DuBKtaG951lygutfZThfDNjw==" workbookSaltValue="JxZCgS20R8gV/rivO/eha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<sst xmlns="http://schemas.openxmlformats.org/spreadsheetml/2006/main" xmlns:r="http://schemas.openxmlformats.org/officeDocument/2006/relationships" count="111" uniqueCount="111">
  <si>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</si>
  <si>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</si>
  <si>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</si>
  <si>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</si>
  <si>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</si>
  <si>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</si>
  <si>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</si>
  <si>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</si>
  <si>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</si>
  <si>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</si>
  <si>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</si>
  <si>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</si>
  <si>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</si>
  <si>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</si>
  <si>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</si>
  <si>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</si>
  <si>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</si>
  <si>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</si>
  <si>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</si>
  <si>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</si>
  <si>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</si>
  <si>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</si>
  <si>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</si>
  <si>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</si>
  <si>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</si>
  <si>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</si>
  <si>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</si>
  <si>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</si>
  <si>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</si>
  <si>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</si>
  <si>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</si>
  <si>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</si>
  <si>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</si>
  <si>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</si>
  <si>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</si>
  <si>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</si>
  <si>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</si>
  <si>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</si>
  <si>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</si>
  <si>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</si>
  <si>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</si>
  <si>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</si>
  <si>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</si>
  <si>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</si>
  <si>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</si>
  <si>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</si>
  <si>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</si>
  <si>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</si>
  <si>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</si>
  <si>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</si>
  <si>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</si>
  <si>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</si>
  <si>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</si>
  <si>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</si>
  <si>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</si>
  <si>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</si>
  <si>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</si>
  <si>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</si>
  <si>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</si>
  <si>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</si>
  <si>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</si>
  <si>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</si>
  <si>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</si>
  <si>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</si>
  <si>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</si>
  <si>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</si>
  <si>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</si>
  <si>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</si>
  <si>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</si>
  <si>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</si>
  <si>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</si>
  <si>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</si>
  <si>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</si>
  <si>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</si>
  <si>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</si>
  <si>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</si>
  <si>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</si>
  <si>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</si>
  <si>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</si>
  <si>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</si>
  <si>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</si>
  <si>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</si>
  <si>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</si>
  <si>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</si>
  <si>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</si>
  <si>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</si>
  <si>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</si>
  <si>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</si>
  <si>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</si>
  <si>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</si>
  <si>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</si>
  <si>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</si>
  <si>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</si>
  <si>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</si>
  <si>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</si>
  <si>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</si>
  <si>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</si>
  <si>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</si>
  <si>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</si>
  <si>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</si>
  <si>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</si>
  <si>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</si>
  <si>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</si>
  <si>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</si>
  <si>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</si>
  <si>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</si>
  <si>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</si>
  <si>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</si>
  <si>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給水人口の減少が続き、給水収益や水道使用量は減少傾向にある。令和５年度においては前年度比で増となっているが、これは令和４年８月に発生した台風の災害により水道料金を一部減免したことや、被災した旅館や民宿が営業できなかったものが、令和５年度においては通常どおり営業したことが要因と考えられる。また、企業債残高対給水収益比率は類似団体平均値を下回っているものの、依然として企業債の償還金が経営の大きな負担となっている。
　令和５年度においても前年度同様、物価高騰や燃料費高騰の影響を強く受け、費用が収益を上回り欠損が生じることから、一般会計からの繰入れを受けることとなった。給水原価については昨年より減少したものの、依然として供給単価を上回る状態となっている。今後は老朽化した施設の更新費用や収益確保のため、令和７年度から水道料金の改定を行う。
　事業の効率性については、有収率において類似団体平均値を上回っているものの、施設利用率については類似団体平均を下回っている。これは、昭和40年代からの高度経済成長時に人口及び観光交流客数が増加することを見込んで整備されたことが要因となっている。令和７年度以降は老朽化した施設を統合した新設配水池を築造予定だが、その他の施設についても更新時にダウンサイジングや省力化等の検討が必要となる。</t>
    <rPh sb="1" eb="3">
      <t>キュウスイ</t>
    </rPh>
    <rPh sb="3" eb="5">
      <t>ジンコウ</t>
    </rPh>
    <rPh sb="6" eb="8">
      <t>ゲンショウ</t>
    </rPh>
    <rPh sb="9" eb="10">
      <t>ツヅ</t>
    </rPh>
    <rPh sb="12" eb="14">
      <t>キュウスイ</t>
    </rPh>
    <rPh sb="14" eb="16">
      <t>シュウエキ</t>
    </rPh>
    <rPh sb="17" eb="19">
      <t>スイドウ</t>
    </rPh>
    <rPh sb="19" eb="22">
      <t>シヨウリョウ</t>
    </rPh>
    <rPh sb="23" eb="25">
      <t>ゲンショウ</t>
    </rPh>
    <rPh sb="25" eb="27">
      <t>ケイコウ</t>
    </rPh>
    <rPh sb="31" eb="33">
      <t>レイワ</t>
    </rPh>
    <rPh sb="34" eb="36">
      <t>ネンド</t>
    </rPh>
    <rPh sb="41" eb="44">
      <t>ゼンネンド</t>
    </rPh>
    <rPh sb="44" eb="45">
      <t>ヒ</t>
    </rPh>
    <rPh sb="46" eb="47">
      <t>ゾウ</t>
    </rPh>
    <rPh sb="58" eb="60">
      <t>レイワ</t>
    </rPh>
    <rPh sb="61" eb="62">
      <t>トシ</t>
    </rPh>
    <rPh sb="63" eb="64">
      <t>ガツ</t>
    </rPh>
    <rPh sb="65" eb="67">
      <t>ハッセイ</t>
    </rPh>
    <rPh sb="69" eb="71">
      <t>タイフウ</t>
    </rPh>
    <rPh sb="72" eb="74">
      <t>サイガイ</t>
    </rPh>
    <rPh sb="77" eb="79">
      <t>スイドウ</t>
    </rPh>
    <rPh sb="79" eb="81">
      <t>リョウキン</t>
    </rPh>
    <rPh sb="82" eb="84">
      <t>イチブ</t>
    </rPh>
    <rPh sb="84" eb="86">
      <t>ゲンメン</t>
    </rPh>
    <rPh sb="92" eb="94">
      <t>ヒサイ</t>
    </rPh>
    <rPh sb="96" eb="98">
      <t>リョカン</t>
    </rPh>
    <rPh sb="99" eb="101">
      <t>ミンシュク</t>
    </rPh>
    <rPh sb="102" eb="104">
      <t>エイギョウ</t>
    </rPh>
    <rPh sb="114" eb="116">
      <t>レイワ</t>
    </rPh>
    <rPh sb="117" eb="119">
      <t>ネンド</t>
    </rPh>
    <rPh sb="124" eb="126">
      <t>ツウジョウ</t>
    </rPh>
    <rPh sb="129" eb="131">
      <t>エイギョウ</t>
    </rPh>
    <rPh sb="136" eb="138">
      <t>ヨウイン</t>
    </rPh>
    <rPh sb="139" eb="140">
      <t>カンガ</t>
    </rPh>
    <rPh sb="148" eb="151">
      <t>キギョウサイ</t>
    </rPh>
    <rPh sb="151" eb="153">
      <t>ザンダカ</t>
    </rPh>
    <rPh sb="153" eb="154">
      <t>タイ</t>
    </rPh>
    <rPh sb="154" eb="156">
      <t>キュウスイ</t>
    </rPh>
    <rPh sb="156" eb="158">
      <t>シュウエキ</t>
    </rPh>
    <rPh sb="158" eb="160">
      <t>ヒリツ</t>
    </rPh>
    <rPh sb="161" eb="163">
      <t>ルイジ</t>
    </rPh>
    <rPh sb="163" eb="165">
      <t>ダンタイ</t>
    </rPh>
    <rPh sb="165" eb="168">
      <t>ヘイキンチ</t>
    </rPh>
    <rPh sb="169" eb="171">
      <t>シタマワ</t>
    </rPh>
    <rPh sb="179" eb="181">
      <t>イゼン</t>
    </rPh>
    <rPh sb="184" eb="187">
      <t>キギョウサイ</t>
    </rPh>
    <rPh sb="188" eb="191">
      <t>ショウカンキン</t>
    </rPh>
    <rPh sb="192" eb="194">
      <t>ケイエイ</t>
    </rPh>
    <rPh sb="195" eb="196">
      <t>オオ</t>
    </rPh>
    <rPh sb="198" eb="200">
      <t>フタン</t>
    </rPh>
    <rPh sb="209" eb="211">
      <t>レイワ</t>
    </rPh>
    <rPh sb="212" eb="214">
      <t>ネンド</t>
    </rPh>
    <rPh sb="219" eb="222">
      <t>ゼンネンド</t>
    </rPh>
    <rPh sb="222" eb="224">
      <t>ドウヨウ</t>
    </rPh>
    <rPh sb="225" eb="227">
      <t>ブッカ</t>
    </rPh>
    <rPh sb="227" eb="229">
      <t>コウトウ</t>
    </rPh>
    <rPh sb="230" eb="233">
      <t>ネンリョウヒ</t>
    </rPh>
    <rPh sb="233" eb="235">
      <t>コウトウ</t>
    </rPh>
    <rPh sb="236" eb="238">
      <t>エイキョウ</t>
    </rPh>
    <rPh sb="239" eb="240">
      <t>ツヨ</t>
    </rPh>
    <rPh sb="241" eb="242">
      <t>ウ</t>
    </rPh>
    <rPh sb="244" eb="246">
      <t>ヒヨウ</t>
    </rPh>
    <rPh sb="247" eb="249">
      <t>シュウエキ</t>
    </rPh>
    <rPh sb="250" eb="252">
      <t>ウワマワ</t>
    </rPh>
    <rPh sb="253" eb="255">
      <t>ケッソン</t>
    </rPh>
    <rPh sb="256" eb="257">
      <t>ショウ</t>
    </rPh>
    <rPh sb="264" eb="266">
      <t>イッパン</t>
    </rPh>
    <rPh sb="266" eb="268">
      <t>カイケイ</t>
    </rPh>
    <rPh sb="271" eb="273">
      <t>クリイ</t>
    </rPh>
    <rPh sb="275" eb="276">
      <t>ウ</t>
    </rPh>
    <rPh sb="285" eb="287">
      <t>キュウスイ</t>
    </rPh>
    <rPh sb="287" eb="289">
      <t>ゲンカ</t>
    </rPh>
    <rPh sb="294" eb="296">
      <t>サクネン</t>
    </rPh>
    <rPh sb="298" eb="300">
      <t>ゲンショウ</t>
    </rPh>
    <rPh sb="306" eb="308">
      <t>イゼン</t>
    </rPh>
    <rPh sb="311" eb="313">
      <t>キョウキュウ</t>
    </rPh>
    <rPh sb="313" eb="315">
      <t>タンカ</t>
    </rPh>
    <rPh sb="316" eb="318">
      <t>ウワマワ</t>
    </rPh>
    <rPh sb="319" eb="321">
      <t>ジョウタイ</t>
    </rPh>
    <rPh sb="328" eb="330">
      <t>コンゴ</t>
    </rPh>
    <rPh sb="331" eb="334">
      <t>ロウキュウカ</t>
    </rPh>
    <rPh sb="336" eb="338">
      <t>シセツ</t>
    </rPh>
    <rPh sb="339" eb="341">
      <t>コウシン</t>
    </rPh>
    <rPh sb="341" eb="343">
      <t>ヒヨウ</t>
    </rPh>
    <rPh sb="344" eb="346">
      <t>シュウエキ</t>
    </rPh>
    <rPh sb="346" eb="348">
      <t>カクホ</t>
    </rPh>
    <rPh sb="352" eb="354">
      <t>レイワ</t>
    </rPh>
    <rPh sb="355" eb="357">
      <t>ネンド</t>
    </rPh>
    <rPh sb="359" eb="361">
      <t>スイドウ</t>
    </rPh>
    <rPh sb="361" eb="363">
      <t>リョウキン</t>
    </rPh>
    <rPh sb="364" eb="366">
      <t>カイテイ</t>
    </rPh>
    <rPh sb="367" eb="368">
      <t>オコナ</t>
    </rPh>
    <rPh sb="372" eb="374">
      <t>ジギョウ</t>
    </rPh>
    <rPh sb="375" eb="378">
      <t>コウリツセイ</t>
    </rPh>
    <rPh sb="384" eb="386">
      <t>ユウシュウ</t>
    </rPh>
    <rPh sb="386" eb="387">
      <t>リツ</t>
    </rPh>
    <rPh sb="391" eb="393">
      <t>ルイジ</t>
    </rPh>
    <rPh sb="393" eb="395">
      <t>ダンタイ</t>
    </rPh>
    <rPh sb="395" eb="398">
      <t>ヘイキンチ</t>
    </rPh>
    <rPh sb="399" eb="401">
      <t>ウワマワ</t>
    </rPh>
    <rPh sb="409" eb="411">
      <t>シセツ</t>
    </rPh>
    <rPh sb="411" eb="414">
      <t>リヨウリツ</t>
    </rPh>
    <rPh sb="419" eb="421">
      <t>ルイジ</t>
    </rPh>
    <rPh sb="421" eb="423">
      <t>ダンタイ</t>
    </rPh>
    <rPh sb="423" eb="425">
      <t>ヘイキン</t>
    </rPh>
    <rPh sb="426" eb="428">
      <t>シタマワ</t>
    </rPh>
    <rPh sb="437" eb="439">
      <t>ショウワ</t>
    </rPh>
    <rPh sb="441" eb="443">
      <t>ネンダイ</t>
    </rPh>
    <rPh sb="446" eb="448">
      <t>コウド</t>
    </rPh>
    <rPh sb="448" eb="450">
      <t>ケイザイ</t>
    </rPh>
    <rPh sb="450" eb="453">
      <t>セイチョウジ</t>
    </rPh>
    <rPh sb="454" eb="456">
      <t>ジンコウ</t>
    </rPh>
    <rPh sb="456" eb="457">
      <t>オヨ</t>
    </rPh>
    <rPh sb="458" eb="460">
      <t>カンコウ</t>
    </rPh>
    <rPh sb="460" eb="462">
      <t>コウリュウ</t>
    </rPh>
    <rPh sb="462" eb="464">
      <t>キャクスウ</t>
    </rPh>
    <rPh sb="465" eb="467">
      <t>ゾウカ</t>
    </rPh>
    <rPh sb="472" eb="474">
      <t>ミコ</t>
    </rPh>
    <rPh sb="476" eb="478">
      <t>セイビ</t>
    </rPh>
    <rPh sb="484" eb="486">
      <t>ヨウイン</t>
    </rPh>
    <rPh sb="493" eb="495">
      <t>レイワ</t>
    </rPh>
    <rPh sb="496" eb="498">
      <t>ネンド</t>
    </rPh>
    <rPh sb="498" eb="500">
      <t>イコウ</t>
    </rPh>
    <rPh sb="501" eb="504">
      <t>ロウキュウカ</t>
    </rPh>
    <rPh sb="506" eb="508">
      <t>シセツ</t>
    </rPh>
    <rPh sb="509" eb="511">
      <t>トウゴウ</t>
    </rPh>
    <rPh sb="513" eb="515">
      <t>シンセツ</t>
    </rPh>
    <rPh sb="515" eb="518">
      <t>ハイスイチ</t>
    </rPh>
    <rPh sb="519" eb="521">
      <t>チクゾウ</t>
    </rPh>
    <rPh sb="521" eb="523">
      <t>ヨテイ</t>
    </rPh>
    <rPh sb="528" eb="529">
      <t>タ</t>
    </rPh>
    <rPh sb="530" eb="532">
      <t>シセツ</t>
    </rPh>
    <rPh sb="537" eb="540">
      <t>コウシンジ</t>
    </rPh>
    <rPh sb="550" eb="553">
      <t>ショウリョクカ</t>
    </rPh>
    <rPh sb="553" eb="554">
      <t>トウ</t>
    </rPh>
    <rPh sb="555" eb="557">
      <t>ケントウ</t>
    </rPh>
    <rPh sb="558" eb="560">
      <t>ヒツヨウ</t>
    </rPh>
    <phoneticPr fontId="14"/>
  </si>
  <si>
    <t>　有形固定資産減価償却率、管路経年化率は共に類似団体平均値、全国平均を上回っており、施設の老朽化が進行している。
　施設、管路の更新には多額の費用が必要となることから、日常点検を強化し、早期に異常を発見することや損傷箇所の修繕に努め、施設の長寿命化を図るとともに経営戦略等を踏まえた事業費の平準化を図り、計画的かつ効率的に更新に取り組んでいく。</t>
    <rPh sb="1" eb="3">
      <t>ユウケイ</t>
    </rPh>
    <rPh sb="3" eb="7">
      <t>コテイシサン</t>
    </rPh>
    <rPh sb="7" eb="9">
      <t>ゲンカ</t>
    </rPh>
    <rPh sb="9" eb="12">
      <t>ショウキャクリツ</t>
    </rPh>
    <rPh sb="13" eb="15">
      <t>カンロ</t>
    </rPh>
    <rPh sb="15" eb="17">
      <t>ケイネン</t>
    </rPh>
    <rPh sb="17" eb="18">
      <t>カ</t>
    </rPh>
    <rPh sb="18" eb="19">
      <t>リツ</t>
    </rPh>
    <rPh sb="20" eb="21">
      <t>トモ</t>
    </rPh>
    <rPh sb="22" eb="24">
      <t>ルイジ</t>
    </rPh>
    <rPh sb="24" eb="26">
      <t>ダンタイ</t>
    </rPh>
    <rPh sb="26" eb="29">
      <t>ヘイキンチ</t>
    </rPh>
    <rPh sb="30" eb="32">
      <t>ゼンコク</t>
    </rPh>
    <rPh sb="32" eb="34">
      <t>ヘイキン</t>
    </rPh>
    <rPh sb="35" eb="37">
      <t>ウワマワ</t>
    </rPh>
    <rPh sb="42" eb="44">
      <t>シセツ</t>
    </rPh>
    <rPh sb="45" eb="48">
      <t>ロウキュウカ</t>
    </rPh>
    <rPh sb="49" eb="51">
      <t>シンコウ</t>
    </rPh>
    <rPh sb="58" eb="60">
      <t>シセツ</t>
    </rPh>
    <rPh sb="61" eb="63">
      <t>カンロ</t>
    </rPh>
    <rPh sb="64" eb="66">
      <t>コウシン</t>
    </rPh>
    <rPh sb="68" eb="70">
      <t>タガク</t>
    </rPh>
    <rPh sb="71" eb="73">
      <t>ヒヨウ</t>
    </rPh>
    <rPh sb="74" eb="76">
      <t>ヒツヨウ</t>
    </rPh>
    <rPh sb="84" eb="86">
      <t>ニチジョウ</t>
    </rPh>
    <rPh sb="86" eb="88">
      <t>テンケン</t>
    </rPh>
    <rPh sb="89" eb="91">
      <t>キョウカ</t>
    </rPh>
    <rPh sb="93" eb="95">
      <t>ソウキ</t>
    </rPh>
    <rPh sb="96" eb="98">
      <t>イジョウ</t>
    </rPh>
    <rPh sb="99" eb="101">
      <t>ハッケン</t>
    </rPh>
    <rPh sb="106" eb="108">
      <t>ソンショウ</t>
    </rPh>
    <rPh sb="108" eb="110">
      <t>カショ</t>
    </rPh>
    <rPh sb="111" eb="113">
      <t>シュウゼン</t>
    </rPh>
    <rPh sb="114" eb="115">
      <t>ツト</t>
    </rPh>
    <rPh sb="117" eb="119">
      <t>シセツ</t>
    </rPh>
    <rPh sb="120" eb="123">
      <t>チョウジュミョウ</t>
    </rPh>
    <rPh sb="123" eb="124">
      <t>カ</t>
    </rPh>
    <rPh sb="125" eb="126">
      <t>ハカ</t>
    </rPh>
    <rPh sb="131" eb="133">
      <t>ケイエイ</t>
    </rPh>
    <rPh sb="133" eb="135">
      <t>センリャク</t>
    </rPh>
    <rPh sb="135" eb="136">
      <t>トウ</t>
    </rPh>
    <rPh sb="137" eb="138">
      <t>フ</t>
    </rPh>
    <rPh sb="141" eb="144">
      <t>ジギョウヒ</t>
    </rPh>
    <rPh sb="145" eb="148">
      <t>ヘイジュンカ</t>
    </rPh>
    <rPh sb="149" eb="150">
      <t>ハカ</t>
    </rPh>
    <rPh sb="152" eb="155">
      <t>ケイカクテキ</t>
    </rPh>
    <rPh sb="157" eb="160">
      <t>コウリツテキ</t>
    </rPh>
    <rPh sb="161" eb="163">
      <t>コウシン</t>
    </rPh>
    <rPh sb="164" eb="165">
      <t>ト</t>
    </rPh>
    <rPh sb="166" eb="167">
      <t>ク</t>
    </rPh>
    <phoneticPr fontId="14"/>
  </si>
  <si>
    <t>　給水人口の減少、観光交流客数の減少により給水収益の減少が続いている。
　一方で物価高騰や燃料費の高騰などにより費用は増加傾向にある。また、施設や設備は更新時期を迎え、多額の更新費用が必要となる。
　令和７年度の料金改定により設備更新費用や収益を確保するとともに、施設点検を強化し、適時適切な修繕を実施することにより施設の長寿命化を図ることや、計画的な設備の更新を行っていく。</t>
    <rPh sb="1" eb="3">
      <t>キュウスイ</t>
    </rPh>
    <rPh sb="3" eb="5">
      <t>ジンコウ</t>
    </rPh>
    <rPh sb="6" eb="8">
      <t>ゲンショウ</t>
    </rPh>
    <rPh sb="9" eb="11">
      <t>カンコウ</t>
    </rPh>
    <rPh sb="11" eb="13">
      <t>コウリュウ</t>
    </rPh>
    <rPh sb="13" eb="15">
      <t>キャクスウ</t>
    </rPh>
    <rPh sb="16" eb="18">
      <t>ゲンショウ</t>
    </rPh>
    <rPh sb="21" eb="23">
      <t>キュウスイ</t>
    </rPh>
    <rPh sb="23" eb="25">
      <t>シュウエキ</t>
    </rPh>
    <rPh sb="26" eb="28">
      <t>ゲンショウ</t>
    </rPh>
    <rPh sb="29" eb="30">
      <t>ツヅ</t>
    </rPh>
    <rPh sb="37" eb="39">
      <t>イッポウ</t>
    </rPh>
    <rPh sb="40" eb="42">
      <t>ブッカ</t>
    </rPh>
    <rPh sb="42" eb="44">
      <t>コウトウ</t>
    </rPh>
    <rPh sb="45" eb="48">
      <t>ネンリョウヒ</t>
    </rPh>
    <rPh sb="49" eb="51">
      <t>コウトウ</t>
    </rPh>
    <rPh sb="56" eb="58">
      <t>ヒヨウ</t>
    </rPh>
    <rPh sb="59" eb="61">
      <t>ゾウカ</t>
    </rPh>
    <rPh sb="61" eb="63">
      <t>ケイコウ</t>
    </rPh>
    <rPh sb="70" eb="72">
      <t>シセツ</t>
    </rPh>
    <rPh sb="73" eb="75">
      <t>セツビ</t>
    </rPh>
    <rPh sb="76" eb="78">
      <t>コウシン</t>
    </rPh>
    <rPh sb="78" eb="80">
      <t>ジキ</t>
    </rPh>
    <rPh sb="81" eb="82">
      <t>ムカ</t>
    </rPh>
    <rPh sb="84" eb="86">
      <t>タガク</t>
    </rPh>
    <rPh sb="87" eb="89">
      <t>コウシン</t>
    </rPh>
    <rPh sb="89" eb="91">
      <t>ヒヨウ</t>
    </rPh>
    <rPh sb="92" eb="94">
      <t>ヒツヨウ</t>
    </rPh>
    <rPh sb="100" eb="102">
      <t>レイワ</t>
    </rPh>
    <rPh sb="103" eb="105">
      <t>ネンド</t>
    </rPh>
    <rPh sb="106" eb="108">
      <t>リョウキン</t>
    </rPh>
    <rPh sb="108" eb="110">
      <t>カイテイ</t>
    </rPh>
    <rPh sb="113" eb="115">
      <t>セツビ</t>
    </rPh>
    <rPh sb="115" eb="117">
      <t>コウシン</t>
    </rPh>
    <rPh sb="117" eb="119">
      <t>ヒヨウ</t>
    </rPh>
    <rPh sb="120" eb="122">
      <t>シュウエキ</t>
    </rPh>
    <rPh sb="123" eb="125">
      <t>カクホ</t>
    </rPh>
    <rPh sb="132" eb="134">
      <t>シセツ</t>
    </rPh>
    <rPh sb="134" eb="136">
      <t>テンケン</t>
    </rPh>
    <rPh sb="137" eb="139">
      <t>キョウカ</t>
    </rPh>
    <rPh sb="141" eb="143">
      <t>テキジ</t>
    </rPh>
    <rPh sb="143" eb="145">
      <t>テキセツ</t>
    </rPh>
    <rPh sb="146" eb="148">
      <t>シュウゼン</t>
    </rPh>
    <rPh sb="149" eb="151">
      <t>ジッシ</t>
    </rPh>
    <rPh sb="158" eb="160">
      <t>シセツ</t>
    </rPh>
    <rPh sb="161" eb="164">
      <t>チョウジュミョウ</t>
    </rPh>
    <rPh sb="164" eb="165">
      <t>カ</t>
    </rPh>
    <rPh sb="166" eb="167">
      <t>ハカ</t>
    </rPh>
    <rPh sb="172" eb="175">
      <t>ケイカクテキ</t>
    </rPh>
    <rPh sb="176" eb="178">
      <t>セツビ</t>
    </rPh>
    <rPh sb="179" eb="181">
      <t>コウシン</t>
    </rPh>
    <rPh sb="182" eb="183">
      <t>オコナ</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</si>
</sst>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1.23</c:v>
                </c:pt>
                <c:pt idx="1" formatCode="#,##0.00;&quot;△&quot;#,##0.00;&quot;-&quot;">
                  <c:v>1.56</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0.47</c:v>
                </c:pt>
                <c:pt idx="1">
                  <c:v>0.4</c:v>
                </c:pt>
                <c:pt idx="2">
                  <c:v>0.36</c:v>
                </c:pt>
                <c:pt idx="3">
                  <c:v>0.56999999999999995</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105.36</c:v>
                </c:pt>
                <c:pt idx="1">
                  <c:v>101.05</c:v>
                </c:pt>
                <c:pt idx="2">
                  <c:v>106.86</c:v>
                </c:pt>
                <c:pt idx="3">
                  <c:v>104.85</c:v>
                </c:pt>
                <c:pt idx="4">
                  <c:v>119.93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104.35</c:v>
                </c:pt>
                <c:pt idx="1">
                  <c:v>105.34</c:v>
                </c:pt>
                <c:pt idx="2">
                  <c:v>105.77</c:v>
                </c:pt>
                <c:pt idx="3">
                  <c:v>104.82</c:v>
                </c:pt>
                <c:pt idx="4">
                  <c:v>106.46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52.3</c:v>
                </c:pt>
                <c:pt idx="1">
                  <c:v>54.38</c:v>
                </c:pt>
                <c:pt idx="2">
                  <c:v>55.86</c:v>
                </c:pt>
                <c:pt idx="3">
                  <c:v>57.46</c:v>
                </c:pt>
                <c:pt idx="4">
                  <c:v>58.88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47.31</c:v>
                </c:pt>
                <c:pt idx="1">
                  <c:v>47.5</c:v>
                </c:pt>
                <c:pt idx="2">
                  <c:v>48.41</c:v>
                </c:pt>
                <c:pt idx="3">
                  <c:v>50.02</c:v>
                </c:pt>
                <c:pt idx="4">
                  <c:v>51.38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26.51</c:v>
                </c:pt>
                <c:pt idx="1">
                  <c:v>26.35</c:v>
                </c:pt>
                <c:pt idx="2">
                  <c:v>27.24</c:v>
                </c:pt>
                <c:pt idx="3">
                  <c:v>27.71</c:v>
                </c:pt>
                <c:pt idx="4">
                  <c:v>28.22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16.77</c:v>
                </c:pt>
                <c:pt idx="1">
                  <c:v>17.399999999999999</c:v>
                </c:pt>
                <c:pt idx="2">
                  <c:v>18.64</c:v>
                </c:pt>
                <c:pt idx="3">
                  <c:v>19.510000000000002</c:v>
                </c:pt>
                <c:pt idx="4">
                  <c:v>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21.69</c:v>
                </c:pt>
                <c:pt idx="1">
                  <c:v>24.04</c:v>
                </c:pt>
                <c:pt idx="2">
                  <c:v>28.03</c:v>
                </c:pt>
                <c:pt idx="3">
                  <c:v>26.73</c:v>
                </c:pt>
                <c:pt idx="4">
                  <c:v>27.85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160.97999999999999</c:v>
                </c:pt>
                <c:pt idx="1">
                  <c:v>123.06</c:v>
                </c:pt>
                <c:pt idx="2">
                  <c:v>117.12</c:v>
                </c:pt>
                <c:pt idx="3">
                  <c:v>105.7</c:v>
                </c:pt>
                <c:pt idx="4">
                  <c:v>120.03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301.04000000000002</c:v>
                </c:pt>
                <c:pt idx="1">
                  <c:v>305.08</c:v>
                </c:pt>
                <c:pt idx="2">
                  <c:v>305.33999999999997</c:v>
                </c:pt>
                <c:pt idx="3">
                  <c:v>310.01</c:v>
                </c:pt>
                <c:pt idx="4">
                  <c:v>311.12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449.04</c:v>
                </c:pt>
                <c:pt idx="1">
                  <c:v>438.33</c:v>
                </c:pt>
                <c:pt idx="2">
                  <c:v>395.47</c:v>
                </c:pt>
                <c:pt idx="3">
                  <c:v>378.4</c:v>
                </c:pt>
                <c:pt idx="4">
                  <c:v>329.93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551.62</c:v>
                </c:pt>
                <c:pt idx="1">
                  <c:v>585.59</c:v>
                </c:pt>
                <c:pt idx="2">
                  <c:v>561.34</c:v>
                </c:pt>
                <c:pt idx="3">
                  <c:v>538.33000000000004</c:v>
                </c:pt>
                <c:pt idx="4">
                  <c:v>515.14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105.65</c:v>
                </c:pt>
                <c:pt idx="1">
                  <c:v>100.91</c:v>
                </c:pt>
                <c:pt idx="2">
                  <c:v>107.36</c:v>
                </c:pt>
                <c:pt idx="3">
                  <c:v>84.2</c:v>
                </c:pt>
                <c:pt idx="4">
                  <c:v>94.21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87.11</c:v>
                </c:pt>
                <c:pt idx="1">
                  <c:v>82.78</c:v>
                </c:pt>
                <c:pt idx="2">
                  <c:v>84.82</c:v>
                </c:pt>
                <c:pt idx="3">
                  <c:v>82.29</c:v>
                </c:pt>
                <c:pt idx="4">
                  <c:v>84.16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146.38</c:v>
                </c:pt>
                <c:pt idx="1">
                  <c:v>150.30000000000001</c:v>
                </c:pt>
                <c:pt idx="2">
                  <c:v>142.81</c:v>
                </c:pt>
                <c:pt idx="3">
                  <c:v>182.61</c:v>
                </c:pt>
                <c:pt idx="4">
                  <c:v>165.12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223.98</c:v>
                </c:pt>
                <c:pt idx="1">
                  <c:v>225.09</c:v>
                </c:pt>
                <c:pt idx="2">
                  <c:v>224.82</c:v>
                </c:pt>
                <c:pt idx="3">
                  <c:v>230.85</c:v>
                </c:pt>
                <c:pt idx="4">
                  <c:v>230.21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35.1</c:v>
                </c:pt>
                <c:pt idx="1">
                  <c:v>33.28</c:v>
                </c:pt>
                <c:pt idx="2">
                  <c:v>32.6</c:v>
                </c:pt>
                <c:pt idx="3">
                  <c:v>31.66</c:v>
                </c:pt>
                <c:pt idx="4">
                  <c:v>31.72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49.64</c:v>
                </c:pt>
                <c:pt idx="1">
                  <c:v>49.38</c:v>
                </c:pt>
                <c:pt idx="2">
                  <c:v>50.09</c:v>
                </c:pt>
                <c:pt idx="3">
                  <c:v>50.1</c:v>
                </c:pt>
                <c:pt idx="4">
                  <c:v>49.76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85.9</c:v>
                </c:pt>
                <c:pt idx="1">
                  <c:v>85.7</c:v>
                </c:pt>
                <c:pt idx="2">
                  <c:v>85.9</c:v>
                </c:pt>
                <c:pt idx="3">
                  <c:v>85.93</c:v>
                </c:pt>
                <c:pt idx="4">
                  <c:v>85.9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78.09</c:v>
                </c:pt>
                <c:pt idx="1">
                  <c:v>78.010000000000005</c:v>
                </c:pt>
                <c:pt idx="2">
                  <c:v>77.599999999999994</c:v>
                </c:pt>
                <c:pt idx="3">
                  <c:v>77.3</c:v>
                </c:pt>
                <c:pt idx="4">
                  <c:v>76.64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election activeCell="W11" sqref="W11"/>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5824</v>
      </c>
      <c r="AM8" s="29"/>
      <c r="AN8" s="29"/>
      <c r="AO8" s="29"/>
      <c r="AP8" s="29"/>
      <c r="AQ8" s="29"/>
      <c r="AR8" s="29"/>
      <c r="AS8" s="29"/>
      <c r="AT8" s="7">
        <f>データ!$S$6</f>
        <v>85.11</v>
      </c>
      <c r="AU8" s="15"/>
      <c r="AV8" s="15"/>
      <c r="AW8" s="15"/>
      <c r="AX8" s="15"/>
      <c r="AY8" s="15"/>
      <c r="AZ8" s="15"/>
      <c r="BA8" s="15"/>
      <c r="BB8" s="27">
        <f>データ!$T$6</f>
        <v>68.430000000000007</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69.55</v>
      </c>
      <c r="J10" s="15"/>
      <c r="K10" s="15"/>
      <c r="L10" s="15"/>
      <c r="M10" s="15"/>
      <c r="N10" s="15"/>
      <c r="O10" s="24"/>
      <c r="P10" s="27">
        <f>データ!$P$6</f>
        <v>98.94</v>
      </c>
      <c r="Q10" s="27"/>
      <c r="R10" s="27"/>
      <c r="S10" s="27"/>
      <c r="T10" s="27"/>
      <c r="U10" s="27"/>
      <c r="V10" s="27"/>
      <c r="W10" s="29">
        <f>データ!$Q$6</f>
        <v>2632</v>
      </c>
      <c r="X10" s="29"/>
      <c r="Y10" s="29"/>
      <c r="Z10" s="29"/>
      <c r="AA10" s="29"/>
      <c r="AB10" s="29"/>
      <c r="AC10" s="29"/>
      <c r="AD10" s="2"/>
      <c r="AE10" s="2"/>
      <c r="AF10" s="2"/>
      <c r="AG10" s="2"/>
      <c r="AH10" s="2"/>
      <c r="AI10" s="2"/>
      <c r="AJ10" s="2"/>
      <c r="AK10" s="2"/>
      <c r="AL10" s="29">
        <f>データ!$U$6</f>
        <v>5676</v>
      </c>
      <c r="AM10" s="29"/>
      <c r="AN10" s="29"/>
      <c r="AO10" s="29"/>
      <c r="AP10" s="29"/>
      <c r="AQ10" s="29"/>
      <c r="AR10" s="29"/>
      <c r="AS10" s="29"/>
      <c r="AT10" s="7">
        <f>データ!$V$6</f>
        <v>21.83</v>
      </c>
      <c r="AU10" s="15"/>
      <c r="AV10" s="15"/>
      <c r="AW10" s="15"/>
      <c r="AX10" s="15"/>
      <c r="AY10" s="15"/>
      <c r="AZ10" s="15"/>
      <c r="BA10" s="15"/>
      <c r="BB10" s="27">
        <f>データ!$W$6</f>
        <v>260.01</v>
      </c>
      <c r="BC10" s="27"/>
      <c r="BD10" s="27"/>
      <c r="BE10" s="27"/>
      <c r="BF10" s="27"/>
      <c r="BG10" s="27"/>
      <c r="BH10" s="27"/>
      <c r="BI10" s="27"/>
      <c r="BJ10" s="2"/>
      <c r="BK10" s="2"/>
      <c r="BL10" s="38" t="s">
        <v>35</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artppHUdy0PFcRbToaVbx6CYH+A/i7jKdwv6KzRiLplAiK1Awas4JqvtdGAGjZw7QxemhE3zc4cjWiJzEfcOaw==" saltValue="QMs0f6iMUm7qjHRuY4f3K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58</v>
      </c>
      <c r="D3" s="67" t="s">
        <v>59</v>
      </c>
      <c r="E3" s="67" t="s">
        <v>2</v>
      </c>
      <c r="F3" s="67" t="s">
        <v>1</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62</v>
      </c>
      <c r="BF4" s="84"/>
      <c r="BG4" s="84"/>
      <c r="BH4" s="84"/>
      <c r="BI4" s="84"/>
      <c r="BJ4" s="84"/>
      <c r="BK4" s="84"/>
      <c r="BL4" s="84"/>
      <c r="BM4" s="84"/>
      <c r="BN4" s="84"/>
      <c r="BO4" s="84"/>
      <c r="BP4" s="84" t="s">
        <v>34</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61</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27</v>
      </c>
      <c r="B5" s="69"/>
      <c r="C5" s="69"/>
      <c r="D5" s="69"/>
      <c r="E5" s="69"/>
      <c r="F5" s="69"/>
      <c r="G5" s="69"/>
      <c r="H5" s="76" t="s">
        <v>57</v>
      </c>
      <c r="I5" s="76" t="s">
        <v>69</v>
      </c>
      <c r="J5" s="76" t="s">
        <v>70</v>
      </c>
      <c r="K5" s="76" t="s">
        <v>71</v>
      </c>
      <c r="L5" s="76" t="s">
        <v>72</v>
      </c>
      <c r="M5" s="76" t="s">
        <v>3</v>
      </c>
      <c r="N5" s="76" t="s">
        <v>73</v>
      </c>
      <c r="O5" s="76" t="s">
        <v>74</v>
      </c>
      <c r="P5" s="76" t="s">
        <v>75</v>
      </c>
      <c r="Q5" s="76" t="s">
        <v>76</v>
      </c>
      <c r="R5" s="76" t="s">
        <v>77</v>
      </c>
      <c r="S5" s="76" t="s">
        <v>79</v>
      </c>
      <c r="T5" s="76" t="s">
        <v>64</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43</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223051</v>
      </c>
      <c r="D6" s="70">
        <f t="shared" si="1"/>
        <v>46</v>
      </c>
      <c r="E6" s="70">
        <f t="shared" si="1"/>
        <v>1</v>
      </c>
      <c r="F6" s="70">
        <f t="shared" si="1"/>
        <v>0</v>
      </c>
      <c r="G6" s="70">
        <f t="shared" si="1"/>
        <v>1</v>
      </c>
      <c r="H6" s="70" t="str">
        <f t="shared" si="1"/>
        <v>静岡県　松崎町</v>
      </c>
      <c r="I6" s="70" t="str">
        <f t="shared" si="1"/>
        <v>法適用</v>
      </c>
      <c r="J6" s="70" t="str">
        <f t="shared" si="1"/>
        <v>水道事業</v>
      </c>
      <c r="K6" s="70" t="str">
        <f t="shared" si="1"/>
        <v>末端給水事業</v>
      </c>
      <c r="L6" s="70" t="str">
        <f t="shared" si="1"/>
        <v>A8</v>
      </c>
      <c r="M6" s="70" t="str">
        <f t="shared" si="1"/>
        <v>非設置</v>
      </c>
      <c r="N6" s="79" t="str">
        <f t="shared" si="1"/>
        <v>-</v>
      </c>
      <c r="O6" s="79">
        <f t="shared" si="1"/>
        <v>69.55</v>
      </c>
      <c r="P6" s="79">
        <f t="shared" si="1"/>
        <v>98.94</v>
      </c>
      <c r="Q6" s="79">
        <f t="shared" si="1"/>
        <v>2632</v>
      </c>
      <c r="R6" s="79">
        <f t="shared" si="1"/>
        <v>5824</v>
      </c>
      <c r="S6" s="79">
        <f t="shared" si="1"/>
        <v>85.11</v>
      </c>
      <c r="T6" s="79">
        <f t="shared" si="1"/>
        <v>68.430000000000007</v>
      </c>
      <c r="U6" s="79">
        <f t="shared" si="1"/>
        <v>5676</v>
      </c>
      <c r="V6" s="79">
        <f t="shared" si="1"/>
        <v>21.83</v>
      </c>
      <c r="W6" s="79">
        <f t="shared" si="1"/>
        <v>260.01</v>
      </c>
      <c r="X6" s="85">
        <f t="shared" ref="X6:AG6" si="2">IF(X7="",NA(),X7)</f>
        <v>105.36</v>
      </c>
      <c r="Y6" s="85">
        <f t="shared" si="2"/>
        <v>101.05</v>
      </c>
      <c r="Z6" s="85">
        <f t="shared" si="2"/>
        <v>106.86</v>
      </c>
      <c r="AA6" s="85">
        <f t="shared" si="2"/>
        <v>104.85</v>
      </c>
      <c r="AB6" s="85">
        <f t="shared" si="2"/>
        <v>119.93</v>
      </c>
      <c r="AC6" s="85">
        <f t="shared" si="2"/>
        <v>104.35</v>
      </c>
      <c r="AD6" s="85">
        <f t="shared" si="2"/>
        <v>105.34</v>
      </c>
      <c r="AE6" s="85">
        <f t="shared" si="2"/>
        <v>105.77</v>
      </c>
      <c r="AF6" s="85">
        <f t="shared" si="2"/>
        <v>104.82</v>
      </c>
      <c r="AG6" s="85">
        <f t="shared" si="2"/>
        <v>106.46</v>
      </c>
      <c r="AH6" s="79" t="str">
        <f>IF(AH7="","",IF(AH7="-","【-】","【"&amp;SUBSTITUTE(TEXT(AH7,"#,##0.00"),"-","△")&amp;"】"))</f>
        <v>【108.24】</v>
      </c>
      <c r="AI6" s="79">
        <f t="shared" ref="AI6:AR6" si="3">IF(AI7="",NA(),AI7)</f>
        <v>0</v>
      </c>
      <c r="AJ6" s="79">
        <f t="shared" si="3"/>
        <v>0</v>
      </c>
      <c r="AK6" s="79">
        <f t="shared" si="3"/>
        <v>0</v>
      </c>
      <c r="AL6" s="79">
        <f t="shared" si="3"/>
        <v>0</v>
      </c>
      <c r="AM6" s="79">
        <f t="shared" si="3"/>
        <v>0</v>
      </c>
      <c r="AN6" s="85">
        <f t="shared" si="3"/>
        <v>21.69</v>
      </c>
      <c r="AO6" s="85">
        <f t="shared" si="3"/>
        <v>24.04</v>
      </c>
      <c r="AP6" s="85">
        <f t="shared" si="3"/>
        <v>28.03</v>
      </c>
      <c r="AQ6" s="85">
        <f t="shared" si="3"/>
        <v>26.73</v>
      </c>
      <c r="AR6" s="85">
        <f t="shared" si="3"/>
        <v>27.85</v>
      </c>
      <c r="AS6" s="79" t="str">
        <f>IF(AS7="","",IF(AS7="-","【-】","【"&amp;SUBSTITUTE(TEXT(AS7,"#,##0.00"),"-","△")&amp;"】"))</f>
        <v>【1.50】</v>
      </c>
      <c r="AT6" s="85">
        <f t="shared" ref="AT6:BC6" si="4">IF(AT7="",NA(),AT7)</f>
        <v>160.97999999999999</v>
      </c>
      <c r="AU6" s="85">
        <f t="shared" si="4"/>
        <v>123.06</v>
      </c>
      <c r="AV6" s="85">
        <f t="shared" si="4"/>
        <v>117.12</v>
      </c>
      <c r="AW6" s="85">
        <f t="shared" si="4"/>
        <v>105.7</v>
      </c>
      <c r="AX6" s="85">
        <f t="shared" si="4"/>
        <v>120.03</v>
      </c>
      <c r="AY6" s="85">
        <f t="shared" si="4"/>
        <v>301.04000000000002</v>
      </c>
      <c r="AZ6" s="85">
        <f t="shared" si="4"/>
        <v>305.08</v>
      </c>
      <c r="BA6" s="85">
        <f t="shared" si="4"/>
        <v>305.33999999999997</v>
      </c>
      <c r="BB6" s="85">
        <f t="shared" si="4"/>
        <v>310.01</v>
      </c>
      <c r="BC6" s="85">
        <f t="shared" si="4"/>
        <v>311.12</v>
      </c>
      <c r="BD6" s="79" t="str">
        <f>IF(BD7="","",IF(BD7="-","【-】","【"&amp;SUBSTITUTE(TEXT(BD7,"#,##0.00"),"-","△")&amp;"】"))</f>
        <v>【243.36】</v>
      </c>
      <c r="BE6" s="85">
        <f t="shared" ref="BE6:BN6" si="5">IF(BE7="",NA(),BE7)</f>
        <v>449.04</v>
      </c>
      <c r="BF6" s="85">
        <f t="shared" si="5"/>
        <v>438.33</v>
      </c>
      <c r="BG6" s="85">
        <f t="shared" si="5"/>
        <v>395.47</v>
      </c>
      <c r="BH6" s="85">
        <f t="shared" si="5"/>
        <v>378.4</v>
      </c>
      <c r="BI6" s="85">
        <f t="shared" si="5"/>
        <v>329.93</v>
      </c>
      <c r="BJ6" s="85">
        <f t="shared" si="5"/>
        <v>551.62</v>
      </c>
      <c r="BK6" s="85">
        <f t="shared" si="5"/>
        <v>585.59</v>
      </c>
      <c r="BL6" s="85">
        <f t="shared" si="5"/>
        <v>561.34</v>
      </c>
      <c r="BM6" s="85">
        <f t="shared" si="5"/>
        <v>538.33000000000004</v>
      </c>
      <c r="BN6" s="85">
        <f t="shared" si="5"/>
        <v>515.14</v>
      </c>
      <c r="BO6" s="79" t="str">
        <f>IF(BO7="","",IF(BO7="-","【-】","【"&amp;SUBSTITUTE(TEXT(BO7,"#,##0.00"),"-","△")&amp;"】"))</f>
        <v>【265.93】</v>
      </c>
      <c r="BP6" s="85">
        <f t="shared" ref="BP6:BY6" si="6">IF(BP7="",NA(),BP7)</f>
        <v>105.65</v>
      </c>
      <c r="BQ6" s="85">
        <f t="shared" si="6"/>
        <v>100.91</v>
      </c>
      <c r="BR6" s="85">
        <f t="shared" si="6"/>
        <v>107.36</v>
      </c>
      <c r="BS6" s="85">
        <f t="shared" si="6"/>
        <v>84.2</v>
      </c>
      <c r="BT6" s="85">
        <f t="shared" si="6"/>
        <v>94.21</v>
      </c>
      <c r="BU6" s="85">
        <f t="shared" si="6"/>
        <v>87.11</v>
      </c>
      <c r="BV6" s="85">
        <f t="shared" si="6"/>
        <v>82.78</v>
      </c>
      <c r="BW6" s="85">
        <f t="shared" si="6"/>
        <v>84.82</v>
      </c>
      <c r="BX6" s="85">
        <f t="shared" si="6"/>
        <v>82.29</v>
      </c>
      <c r="BY6" s="85">
        <f t="shared" si="6"/>
        <v>84.16</v>
      </c>
      <c r="BZ6" s="79" t="str">
        <f>IF(BZ7="","",IF(BZ7="-","【-】","【"&amp;SUBSTITUTE(TEXT(BZ7,"#,##0.00"),"-","△")&amp;"】"))</f>
        <v>【97.82】</v>
      </c>
      <c r="CA6" s="85">
        <f t="shared" ref="CA6:CJ6" si="7">IF(CA7="",NA(),CA7)</f>
        <v>146.38</v>
      </c>
      <c r="CB6" s="85">
        <f t="shared" si="7"/>
        <v>150.30000000000001</v>
      </c>
      <c r="CC6" s="85">
        <f t="shared" si="7"/>
        <v>142.81</v>
      </c>
      <c r="CD6" s="85">
        <f t="shared" si="7"/>
        <v>182.61</v>
      </c>
      <c r="CE6" s="85">
        <f t="shared" si="7"/>
        <v>165.12</v>
      </c>
      <c r="CF6" s="85">
        <f t="shared" si="7"/>
        <v>223.98</v>
      </c>
      <c r="CG6" s="85">
        <f t="shared" si="7"/>
        <v>225.09</v>
      </c>
      <c r="CH6" s="85">
        <f t="shared" si="7"/>
        <v>224.82</v>
      </c>
      <c r="CI6" s="85">
        <f t="shared" si="7"/>
        <v>230.85</v>
      </c>
      <c r="CJ6" s="85">
        <f t="shared" si="7"/>
        <v>230.21</v>
      </c>
      <c r="CK6" s="79" t="str">
        <f>IF(CK7="","",IF(CK7="-","【-】","【"&amp;SUBSTITUTE(TEXT(CK7,"#,##0.00"),"-","△")&amp;"】"))</f>
        <v>【177.56】</v>
      </c>
      <c r="CL6" s="85">
        <f t="shared" ref="CL6:CU6" si="8">IF(CL7="",NA(),CL7)</f>
        <v>35.1</v>
      </c>
      <c r="CM6" s="85">
        <f t="shared" si="8"/>
        <v>33.28</v>
      </c>
      <c r="CN6" s="85">
        <f t="shared" si="8"/>
        <v>32.6</v>
      </c>
      <c r="CO6" s="85">
        <f t="shared" si="8"/>
        <v>31.66</v>
      </c>
      <c r="CP6" s="85">
        <f t="shared" si="8"/>
        <v>31.72</v>
      </c>
      <c r="CQ6" s="85">
        <f t="shared" si="8"/>
        <v>49.64</v>
      </c>
      <c r="CR6" s="85">
        <f t="shared" si="8"/>
        <v>49.38</v>
      </c>
      <c r="CS6" s="85">
        <f t="shared" si="8"/>
        <v>50.09</v>
      </c>
      <c r="CT6" s="85">
        <f t="shared" si="8"/>
        <v>50.1</v>
      </c>
      <c r="CU6" s="85">
        <f t="shared" si="8"/>
        <v>49.76</v>
      </c>
      <c r="CV6" s="79" t="str">
        <f>IF(CV7="","",IF(CV7="-","【-】","【"&amp;SUBSTITUTE(TEXT(CV7,"#,##0.00"),"-","△")&amp;"】"))</f>
        <v>【59.81】</v>
      </c>
      <c r="CW6" s="85">
        <f t="shared" ref="CW6:DF6" si="9">IF(CW7="",NA(),CW7)</f>
        <v>85.9</v>
      </c>
      <c r="CX6" s="85">
        <f t="shared" si="9"/>
        <v>85.7</v>
      </c>
      <c r="CY6" s="85">
        <f t="shared" si="9"/>
        <v>85.9</v>
      </c>
      <c r="CZ6" s="85">
        <f t="shared" si="9"/>
        <v>85.93</v>
      </c>
      <c r="DA6" s="85">
        <f t="shared" si="9"/>
        <v>85.9</v>
      </c>
      <c r="DB6" s="85">
        <f t="shared" si="9"/>
        <v>78.09</v>
      </c>
      <c r="DC6" s="85">
        <f t="shared" si="9"/>
        <v>78.010000000000005</v>
      </c>
      <c r="DD6" s="85">
        <f t="shared" si="9"/>
        <v>77.599999999999994</v>
      </c>
      <c r="DE6" s="85">
        <f t="shared" si="9"/>
        <v>77.3</v>
      </c>
      <c r="DF6" s="85">
        <f t="shared" si="9"/>
        <v>76.64</v>
      </c>
      <c r="DG6" s="79" t="str">
        <f>IF(DG7="","",IF(DG7="-","【-】","【"&amp;SUBSTITUTE(TEXT(DG7,"#,##0.00"),"-","△")&amp;"】"))</f>
        <v>【89.42】</v>
      </c>
      <c r="DH6" s="85">
        <f t="shared" ref="DH6:DQ6" si="10">IF(DH7="",NA(),DH7)</f>
        <v>52.3</v>
      </c>
      <c r="DI6" s="85">
        <f t="shared" si="10"/>
        <v>54.38</v>
      </c>
      <c r="DJ6" s="85">
        <f t="shared" si="10"/>
        <v>55.86</v>
      </c>
      <c r="DK6" s="85">
        <f t="shared" si="10"/>
        <v>57.46</v>
      </c>
      <c r="DL6" s="85">
        <f t="shared" si="10"/>
        <v>58.88</v>
      </c>
      <c r="DM6" s="85">
        <f t="shared" si="10"/>
        <v>47.31</v>
      </c>
      <c r="DN6" s="85">
        <f t="shared" si="10"/>
        <v>47.5</v>
      </c>
      <c r="DO6" s="85">
        <f t="shared" si="10"/>
        <v>48.41</v>
      </c>
      <c r="DP6" s="85">
        <f t="shared" si="10"/>
        <v>50.02</v>
      </c>
      <c r="DQ6" s="85">
        <f t="shared" si="10"/>
        <v>51.38</v>
      </c>
      <c r="DR6" s="79" t="str">
        <f>IF(DR7="","",IF(DR7="-","【-】","【"&amp;SUBSTITUTE(TEXT(DR7,"#,##0.00"),"-","△")&amp;"】"))</f>
        <v>【52.02】</v>
      </c>
      <c r="DS6" s="85">
        <f t="shared" ref="DS6:EB6" si="11">IF(DS7="",NA(),DS7)</f>
        <v>26.51</v>
      </c>
      <c r="DT6" s="85">
        <f t="shared" si="11"/>
        <v>26.35</v>
      </c>
      <c r="DU6" s="85">
        <f t="shared" si="11"/>
        <v>27.24</v>
      </c>
      <c r="DV6" s="85">
        <f t="shared" si="11"/>
        <v>27.71</v>
      </c>
      <c r="DW6" s="85">
        <f t="shared" si="11"/>
        <v>28.22</v>
      </c>
      <c r="DX6" s="85">
        <f t="shared" si="11"/>
        <v>16.77</v>
      </c>
      <c r="DY6" s="85">
        <f t="shared" si="11"/>
        <v>17.399999999999999</v>
      </c>
      <c r="DZ6" s="85">
        <f t="shared" si="11"/>
        <v>18.64</v>
      </c>
      <c r="EA6" s="85">
        <f t="shared" si="11"/>
        <v>19.510000000000002</v>
      </c>
      <c r="EB6" s="85">
        <f t="shared" si="11"/>
        <v>21.6</v>
      </c>
      <c r="EC6" s="79" t="str">
        <f>IF(EC7="","",IF(EC7="-","【-】","【"&amp;SUBSTITUTE(TEXT(EC7,"#,##0.00"),"-","△")&amp;"】"))</f>
        <v>【25.37】</v>
      </c>
      <c r="ED6" s="85">
        <f t="shared" ref="ED6:EM6" si="12">IF(ED7="",NA(),ED7)</f>
        <v>1.23</v>
      </c>
      <c r="EE6" s="85">
        <f t="shared" si="12"/>
        <v>1.56</v>
      </c>
      <c r="EF6" s="79">
        <f t="shared" si="12"/>
        <v>0</v>
      </c>
      <c r="EG6" s="79">
        <f t="shared" si="12"/>
        <v>0</v>
      </c>
      <c r="EH6" s="79">
        <f t="shared" si="12"/>
        <v>0</v>
      </c>
      <c r="EI6" s="85">
        <f t="shared" si="12"/>
        <v>0.47</v>
      </c>
      <c r="EJ6" s="85">
        <f t="shared" si="12"/>
        <v>0.4</v>
      </c>
      <c r="EK6" s="85">
        <f t="shared" si="12"/>
        <v>0.36</v>
      </c>
      <c r="EL6" s="85">
        <f t="shared" si="12"/>
        <v>0.56999999999999995</v>
      </c>
      <c r="EM6" s="85">
        <f t="shared" si="12"/>
        <v>0.56000000000000005</v>
      </c>
      <c r="EN6" s="79" t="str">
        <f>IF(EN7="","",IF(EN7="-","【-】","【"&amp;SUBSTITUTE(TEXT(EN7,"#,##0.00"),"-","△")&amp;"】"))</f>
        <v>【0.62】</v>
      </c>
    </row>
    <row r="7" spans="1:144" s="64" customFormat="1">
      <c r="A7" s="65"/>
      <c r="B7" s="71">
        <v>2023</v>
      </c>
      <c r="C7" s="71">
        <v>223051</v>
      </c>
      <c r="D7" s="71">
        <v>46</v>
      </c>
      <c r="E7" s="71">
        <v>1</v>
      </c>
      <c r="F7" s="71">
        <v>0</v>
      </c>
      <c r="G7" s="71">
        <v>1</v>
      </c>
      <c r="H7" s="71" t="s">
        <v>21</v>
      </c>
      <c r="I7" s="71" t="s">
        <v>95</v>
      </c>
      <c r="J7" s="71" t="s">
        <v>96</v>
      </c>
      <c r="K7" s="71" t="s">
        <v>97</v>
      </c>
      <c r="L7" s="71" t="s">
        <v>78</v>
      </c>
      <c r="M7" s="71" t="s">
        <v>13</v>
      </c>
      <c r="N7" s="80" t="s">
        <v>98</v>
      </c>
      <c r="O7" s="80">
        <v>69.55</v>
      </c>
      <c r="P7" s="80">
        <v>98.94</v>
      </c>
      <c r="Q7" s="80">
        <v>2632</v>
      </c>
      <c r="R7" s="80">
        <v>5824</v>
      </c>
      <c r="S7" s="80">
        <v>85.11</v>
      </c>
      <c r="T7" s="80">
        <v>68.430000000000007</v>
      </c>
      <c r="U7" s="80">
        <v>5676</v>
      </c>
      <c r="V7" s="80">
        <v>21.83</v>
      </c>
      <c r="W7" s="80">
        <v>260.01</v>
      </c>
      <c r="X7" s="80">
        <v>105.36</v>
      </c>
      <c r="Y7" s="80">
        <v>101.05</v>
      </c>
      <c r="Z7" s="80">
        <v>106.86</v>
      </c>
      <c r="AA7" s="80">
        <v>104.85</v>
      </c>
      <c r="AB7" s="80">
        <v>119.93</v>
      </c>
      <c r="AC7" s="80">
        <v>104.35</v>
      </c>
      <c r="AD7" s="80">
        <v>105.34</v>
      </c>
      <c r="AE7" s="80">
        <v>105.77</v>
      </c>
      <c r="AF7" s="80">
        <v>104.82</v>
      </c>
      <c r="AG7" s="80">
        <v>106.46</v>
      </c>
      <c r="AH7" s="80">
        <v>108.24</v>
      </c>
      <c r="AI7" s="80">
        <v>0</v>
      </c>
      <c r="AJ7" s="80">
        <v>0</v>
      </c>
      <c r="AK7" s="80">
        <v>0</v>
      </c>
      <c r="AL7" s="80">
        <v>0</v>
      </c>
      <c r="AM7" s="80">
        <v>0</v>
      </c>
      <c r="AN7" s="80">
        <v>21.69</v>
      </c>
      <c r="AO7" s="80">
        <v>24.04</v>
      </c>
      <c r="AP7" s="80">
        <v>28.03</v>
      </c>
      <c r="AQ7" s="80">
        <v>26.73</v>
      </c>
      <c r="AR7" s="80">
        <v>27.85</v>
      </c>
      <c r="AS7" s="80">
        <v>1.5</v>
      </c>
      <c r="AT7" s="80">
        <v>160.97999999999999</v>
      </c>
      <c r="AU7" s="80">
        <v>123.06</v>
      </c>
      <c r="AV7" s="80">
        <v>117.12</v>
      </c>
      <c r="AW7" s="80">
        <v>105.7</v>
      </c>
      <c r="AX7" s="80">
        <v>120.03</v>
      </c>
      <c r="AY7" s="80">
        <v>301.04000000000002</v>
      </c>
      <c r="AZ7" s="80">
        <v>305.08</v>
      </c>
      <c r="BA7" s="80">
        <v>305.33999999999997</v>
      </c>
      <c r="BB7" s="80">
        <v>310.01</v>
      </c>
      <c r="BC7" s="80">
        <v>311.12</v>
      </c>
      <c r="BD7" s="80">
        <v>243.36</v>
      </c>
      <c r="BE7" s="80">
        <v>449.04</v>
      </c>
      <c r="BF7" s="80">
        <v>438.33</v>
      </c>
      <c r="BG7" s="80">
        <v>395.47</v>
      </c>
      <c r="BH7" s="80">
        <v>378.4</v>
      </c>
      <c r="BI7" s="80">
        <v>329.93</v>
      </c>
      <c r="BJ7" s="80">
        <v>551.62</v>
      </c>
      <c r="BK7" s="80">
        <v>585.59</v>
      </c>
      <c r="BL7" s="80">
        <v>561.34</v>
      </c>
      <c r="BM7" s="80">
        <v>538.33000000000004</v>
      </c>
      <c r="BN7" s="80">
        <v>515.14</v>
      </c>
      <c r="BO7" s="80">
        <v>265.93</v>
      </c>
      <c r="BP7" s="80">
        <v>105.65</v>
      </c>
      <c r="BQ7" s="80">
        <v>100.91</v>
      </c>
      <c r="BR7" s="80">
        <v>107.36</v>
      </c>
      <c r="BS7" s="80">
        <v>84.2</v>
      </c>
      <c r="BT7" s="80">
        <v>94.21</v>
      </c>
      <c r="BU7" s="80">
        <v>87.11</v>
      </c>
      <c r="BV7" s="80">
        <v>82.78</v>
      </c>
      <c r="BW7" s="80">
        <v>84.82</v>
      </c>
      <c r="BX7" s="80">
        <v>82.29</v>
      </c>
      <c r="BY7" s="80">
        <v>84.16</v>
      </c>
      <c r="BZ7" s="80">
        <v>97.82</v>
      </c>
      <c r="CA7" s="80">
        <v>146.38</v>
      </c>
      <c r="CB7" s="80">
        <v>150.30000000000001</v>
      </c>
      <c r="CC7" s="80">
        <v>142.81</v>
      </c>
      <c r="CD7" s="80">
        <v>182.61</v>
      </c>
      <c r="CE7" s="80">
        <v>165.12</v>
      </c>
      <c r="CF7" s="80">
        <v>223.98</v>
      </c>
      <c r="CG7" s="80">
        <v>225.09</v>
      </c>
      <c r="CH7" s="80">
        <v>224.82</v>
      </c>
      <c r="CI7" s="80">
        <v>230.85</v>
      </c>
      <c r="CJ7" s="80">
        <v>230.21</v>
      </c>
      <c r="CK7" s="80">
        <v>177.56</v>
      </c>
      <c r="CL7" s="80">
        <v>35.1</v>
      </c>
      <c r="CM7" s="80">
        <v>33.28</v>
      </c>
      <c r="CN7" s="80">
        <v>32.6</v>
      </c>
      <c r="CO7" s="80">
        <v>31.66</v>
      </c>
      <c r="CP7" s="80">
        <v>31.72</v>
      </c>
      <c r="CQ7" s="80">
        <v>49.64</v>
      </c>
      <c r="CR7" s="80">
        <v>49.38</v>
      </c>
      <c r="CS7" s="80">
        <v>50.09</v>
      </c>
      <c r="CT7" s="80">
        <v>50.1</v>
      </c>
      <c r="CU7" s="80">
        <v>49.76</v>
      </c>
      <c r="CV7" s="80">
        <v>59.81</v>
      </c>
      <c r="CW7" s="80">
        <v>85.9</v>
      </c>
      <c r="CX7" s="80">
        <v>85.7</v>
      </c>
      <c r="CY7" s="80">
        <v>85.9</v>
      </c>
      <c r="CZ7" s="80">
        <v>85.93</v>
      </c>
      <c r="DA7" s="80">
        <v>85.9</v>
      </c>
      <c r="DB7" s="80">
        <v>78.09</v>
      </c>
      <c r="DC7" s="80">
        <v>78.010000000000005</v>
      </c>
      <c r="DD7" s="80">
        <v>77.599999999999994</v>
      </c>
      <c r="DE7" s="80">
        <v>77.3</v>
      </c>
      <c r="DF7" s="80">
        <v>76.64</v>
      </c>
      <c r="DG7" s="80">
        <v>89.42</v>
      </c>
      <c r="DH7" s="80">
        <v>52.3</v>
      </c>
      <c r="DI7" s="80">
        <v>54.38</v>
      </c>
      <c r="DJ7" s="80">
        <v>55.86</v>
      </c>
      <c r="DK7" s="80">
        <v>57.46</v>
      </c>
      <c r="DL7" s="80">
        <v>58.88</v>
      </c>
      <c r="DM7" s="80">
        <v>47.31</v>
      </c>
      <c r="DN7" s="80">
        <v>47.5</v>
      </c>
      <c r="DO7" s="80">
        <v>48.41</v>
      </c>
      <c r="DP7" s="80">
        <v>50.02</v>
      </c>
      <c r="DQ7" s="80">
        <v>51.38</v>
      </c>
      <c r="DR7" s="80">
        <v>52.02</v>
      </c>
      <c r="DS7" s="80">
        <v>26.51</v>
      </c>
      <c r="DT7" s="80">
        <v>26.35</v>
      </c>
      <c r="DU7" s="80">
        <v>27.24</v>
      </c>
      <c r="DV7" s="80">
        <v>27.71</v>
      </c>
      <c r="DW7" s="80">
        <v>28.22</v>
      </c>
      <c r="DX7" s="80">
        <v>16.77</v>
      </c>
      <c r="DY7" s="80">
        <v>17.399999999999999</v>
      </c>
      <c r="DZ7" s="80">
        <v>18.64</v>
      </c>
      <c r="EA7" s="80">
        <v>19.510000000000002</v>
      </c>
      <c r="EB7" s="80">
        <v>21.6</v>
      </c>
      <c r="EC7" s="80">
        <v>25.37</v>
      </c>
      <c r="ED7" s="80">
        <v>1.23</v>
      </c>
      <c r="EE7" s="80">
        <v>1.56</v>
      </c>
      <c r="EF7" s="80">
        <v>0</v>
      </c>
      <c r="EG7" s="80">
        <v>0</v>
      </c>
      <c r="EH7" s="80">
        <v>0</v>
      </c>
      <c r="EI7" s="80">
        <v>0.47</v>
      </c>
      <c r="EJ7" s="80">
        <v>0.4</v>
      </c>
      <c r="EK7" s="80">
        <v>0.36</v>
      </c>
      <c r="EL7" s="80">
        <v>0.56999999999999995</v>
      </c>
      <c r="EM7" s="80">
        <v>0.56000000000000005</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佐藤 公彦</cp:lastModifiedBy>
  <dcterms:created xsi:type="dcterms:W3CDTF">2025-01-24T06:50:17Z</dcterms:created>
  <dcterms:modified xsi:type="dcterms:W3CDTF">2025-01-28T07:45:24Z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2025-01-28T07:45:24Z</vt:filetime>
  </property>
</Properties>
</file>