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iPDtz7CQwYv+Ojuo00a7F0d+DW9evGpXgtt4JIaRuaqNFy8uE9n12W12cLcli6FM7Bi4wHUCp/sS9hvuSo5hGw==" workbookSaltValue="BwjU8BHdk60Qe+5I0AOnu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<sst xmlns="http://schemas.openxmlformats.org/spreadsheetml/2006/main" xmlns:r="http://schemas.openxmlformats.org/officeDocument/2006/relationships" count="111" uniqueCount="111">
  <si>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</si>
  <si>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</si>
  <si>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</si>
  <si>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</si>
  <si>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</si>
  <si>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</si>
  <si>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</si>
  <si>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</si>
  <si>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</si>
  <si>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</si>
  <si>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</si>
  <si>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</si>
  <si>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</si>
  <si>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</si>
  <si>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</si>
  <si>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</si>
  <si>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</si>
  <si>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</si>
  <si>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</si>
  <si>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</si>
  <si>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</si>
  <si>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</si>
  <si>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</si>
  <si>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静岡県　松崎町</t>
  </si>
  <si>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</si>
  <si>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</si>
  <si>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</si>
  <si>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</si>
  <si>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</si>
  <si>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</si>
  <si>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</si>
  <si>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</si>
  <si>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</si>
  <si>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</si>
  <si>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</si>
  <si>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</si>
  <si>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</si>
  <si>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</si>
  <si>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</si>
  <si>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</si>
  <si>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</si>
  <si>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</si>
  <si>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</si>
  <si>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</si>
  <si>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</si>
  <si>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</si>
  <si>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</si>
  <si>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</si>
  <si>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</si>
  <si>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</si>
  <si>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</si>
  <si>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</si>
  <si>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</si>
  <si>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</si>
  <si>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</si>
  <si>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</si>
  <si>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</si>
  <si>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</si>
  <si>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</si>
  <si>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</si>
  <si>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</si>
  <si>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</si>
  <si>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</si>
  <si>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</si>
  <si>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</si>
  <si>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</si>
  <si>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</si>
  <si>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</si>
  <si>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</si>
  <si>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</si>
  <si>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</si>
  <si>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</si>
  <si>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</si>
  <si>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</si>
  <si>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</si>
  <si>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</si>
  <si>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</si>
  <si>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</si>
  <si>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A8</t>
  </si>
  <si>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</si>
  <si>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</si>
  <si>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</si>
  <si>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</si>
  <si>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</si>
  <si>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</si>
  <si>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</si>
  <si>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</si>
  <si>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</si>
  <si>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</si>
  <si>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</si>
  <si>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</si>
  <si>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</si>
  <si>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</si>
  <si>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</si>
  <si>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</si>
  <si>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</si>
  <si>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</si>
  <si>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</si>
  <si>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</si>
  <si>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</si>
  <si>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</si>
  <si>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</si>
  <si>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</si>
  <si>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</si>
  <si>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</si>
  <si>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</si>
  <si>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</si>
  <si>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</si>
  <si>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有形固定資産減価償却率、管路経年化率は共に類似団体平均値、全国平均を上回っており、施設の老朽化が進行している。
　施設、管路の更新には多額の費用が必要となることから、日常点検を強化し、早期に異常を発見することや損傷箇所の修繕に努め、施設の長寿命化を図るとともに経営戦略等を踏まえた事業費の平準化を図り、計画的かつ効率的に更新に取り組んでいく。</t>
  </si>
  <si>
    <t>　給水人口の減少、観光交流客数の減少により給水収益の減少が続いている。
　一方で物価高騰や燃料費の高騰などにより費用は増加傾向にある。また、施設や設備は更新時期を迎え、多額の更新費用が必要となる。
　令和７年度の料金改定により設備更新費用や収益を確保するとともに、施設点検を強化し、適時適切な修繕を実施することにより施設の長寿命化を図ることや、計画的な設備の更新を行っていく。</t>
  </si>
  <si>
    <t>　給水人口の減少が続き、給水収益や水道使用量は減少傾向にある。経常収支比率について、令和６年度においては前年度比で減となっているが、これは経常費用において貸倒引当金を計上したことが要因となっている。流動比率の前年比増については、一般会計からの繰入金により流動資産が増えたことと、企業債の償還が進み、流動負債が減少したことが要因となっている。また、企業債残高対給水収益比率は類似団体平均値を下回っているものの、依然として企業債の償還金が経営の大きな負担となっている。
　料金回収率について、令和７年４月からの料金改定により供給単価の増が見込まれるが、経常費用の増加及び年間総有収水量の減少に歯止めが効かない状況となっており、給水原価についても増が見込まれるため、令和７年度以降も依然として注視が必要である。
　事業の効率性については、有収率において類似団体平均値を上回っているものの、施設利用率については類似団体平均を下回っている。これは、昭和40年代からの高度経済成長時に人口及び観光交流客数が増加することを見込んで整備されたことが要因となっている。令和７年度以降は老朽化した施設を統合した新設配水池を築造予定だが、その他の施設についても更新時にダウンサイジングや省力化等の検討が必要となる。</t>
    <rPh sb="31" eb="33">
      <t>ケイジョウ</t>
    </rPh>
    <rPh sb="33" eb="35">
      <t>シュウシ</t>
    </rPh>
    <rPh sb="35" eb="37">
      <t>ヒリツ</t>
    </rPh>
    <rPh sb="57" eb="58">
      <t>ゲン</t>
    </rPh>
    <rPh sb="69" eb="71">
      <t>ケイジョウ</t>
    </rPh>
    <rPh sb="71" eb="73">
      <t>ヒヨウ</t>
    </rPh>
    <rPh sb="77" eb="78">
      <t>カ</t>
    </rPh>
    <rPh sb="78" eb="79">
      <t>タオ</t>
    </rPh>
    <rPh sb="79" eb="82">
      <t>ヒキアテキン</t>
    </rPh>
    <rPh sb="83" eb="85">
      <t>ケイジョウ</t>
    </rPh>
    <rPh sb="90" eb="92">
      <t>ヨウイン</t>
    </rPh>
    <rPh sb="99" eb="101">
      <t>リュウドウ</t>
    </rPh>
    <rPh sb="101" eb="103">
      <t>ヒリツ</t>
    </rPh>
    <rPh sb="104" eb="107">
      <t>ゼンネンヒ</t>
    </rPh>
    <rPh sb="107" eb="108">
      <t>ゾウ</t>
    </rPh>
    <rPh sb="114" eb="116">
      <t>イッパン</t>
    </rPh>
    <rPh sb="116" eb="118">
      <t>カイケイ</t>
    </rPh>
    <rPh sb="121" eb="122">
      <t>ク</t>
    </rPh>
    <rPh sb="122" eb="123">
      <t>イ</t>
    </rPh>
    <rPh sb="123" eb="124">
      <t>キン</t>
    </rPh>
    <rPh sb="127" eb="129">
      <t>リュウドウ</t>
    </rPh>
    <rPh sb="129" eb="131">
      <t>シサン</t>
    </rPh>
    <rPh sb="132" eb="133">
      <t>フ</t>
    </rPh>
    <rPh sb="139" eb="142">
      <t>キギョウサイ</t>
    </rPh>
    <rPh sb="143" eb="145">
      <t>ショウカン</t>
    </rPh>
    <rPh sb="146" eb="147">
      <t>スス</t>
    </rPh>
    <rPh sb="149" eb="151">
      <t>リュウドウ</t>
    </rPh>
    <rPh sb="151" eb="153">
      <t>フサイ</t>
    </rPh>
    <rPh sb="154" eb="156">
      <t>ゲンショウ</t>
    </rPh>
    <rPh sb="161" eb="163">
      <t>ヨウイン</t>
    </rPh>
    <rPh sb="234" eb="236">
      <t>リョウキン</t>
    </rPh>
    <rPh sb="236" eb="239">
      <t>カイシュウリツ</t>
    </rPh>
    <rPh sb="244" eb="246">
      <t>レイワ</t>
    </rPh>
    <rPh sb="247" eb="248">
      <t>ネン</t>
    </rPh>
    <rPh sb="249" eb="250">
      <t>ツキ</t>
    </rPh>
    <rPh sb="253" eb="255">
      <t>リョウキン</t>
    </rPh>
    <rPh sb="255" eb="257">
      <t>カイテイ</t>
    </rPh>
    <rPh sb="260" eb="262">
      <t>キョウキュウ</t>
    </rPh>
    <rPh sb="262" eb="264">
      <t>タンカ</t>
    </rPh>
    <rPh sb="265" eb="266">
      <t>ゾウ</t>
    </rPh>
    <rPh sb="267" eb="269">
      <t>ミコ</t>
    </rPh>
    <rPh sb="274" eb="276">
      <t>ケイジョウ</t>
    </rPh>
    <rPh sb="276" eb="278">
      <t>ヒヨウ</t>
    </rPh>
    <rPh sb="279" eb="281">
      <t>ゾウカ</t>
    </rPh>
    <rPh sb="281" eb="282">
      <t>オヨ</t>
    </rPh>
    <rPh sb="283" eb="285">
      <t>ネンカン</t>
    </rPh>
    <rPh sb="285" eb="286">
      <t>ソウ</t>
    </rPh>
    <rPh sb="286" eb="287">
      <t>ア</t>
    </rPh>
    <rPh sb="287" eb="288">
      <t>オサム</t>
    </rPh>
    <rPh sb="288" eb="290">
      <t>スイリョウ</t>
    </rPh>
    <rPh sb="291" eb="293">
      <t>ゲンショウ</t>
    </rPh>
    <rPh sb="294" eb="296">
      <t>ハド</t>
    </rPh>
    <rPh sb="298" eb="299">
      <t>キ</t>
    </rPh>
    <rPh sb="302" eb="304">
      <t>ジョウキョウ</t>
    </rPh>
    <rPh sb="311" eb="313">
      <t>キュウスイ</t>
    </rPh>
    <rPh sb="313" eb="315">
      <t>ゲンカ</t>
    </rPh>
    <rPh sb="320" eb="321">
      <t>ゾウ</t>
    </rPh>
    <rPh sb="322" eb="324">
      <t>ミコ</t>
    </rPh>
    <rPh sb="330" eb="332">
      <t>レイワ</t>
    </rPh>
    <rPh sb="333" eb="335">
      <t>ネンド</t>
    </rPh>
    <rPh sb="335" eb="337">
      <t>イコウ</t>
    </rPh>
    <rPh sb="338" eb="340">
      <t>イゼン</t>
    </rPh>
    <rPh sb="343" eb="345">
      <t>チュウシ</t>
    </rPh>
    <rPh sb="346" eb="348">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</si>
</sst>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1.56</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0.4</c:v>
                </c:pt>
                <c:pt idx="1">
                  <c:v>0.36</c:v>
                </c:pt>
                <c:pt idx="2">
                  <c:v>0.56999999999999995</c:v>
                </c:pt>
                <c:pt idx="3">
                  <c:v>0.56000000000000005</c:v>
                </c:pt>
                <c:pt idx="4">
                  <c:v>0.54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33.28</c:v>
                </c:pt>
                <c:pt idx="1">
                  <c:v>32.6</c:v>
                </c:pt>
                <c:pt idx="2">
                  <c:v>31.66</c:v>
                </c:pt>
                <c:pt idx="3">
                  <c:v>31.72</c:v>
                </c:pt>
                <c:pt idx="4">
                  <c:v>31.37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49.38</c:v>
                </c:pt>
                <c:pt idx="1">
                  <c:v>50.09</c:v>
                </c:pt>
                <c:pt idx="2">
                  <c:v>50.1</c:v>
                </c:pt>
                <c:pt idx="3">
                  <c:v>49.76</c:v>
                </c:pt>
                <c:pt idx="4">
                  <c:v>49.74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85.7</c:v>
                </c:pt>
                <c:pt idx="1">
                  <c:v>85.9</c:v>
                </c:pt>
                <c:pt idx="2">
                  <c:v>85.93</c:v>
                </c:pt>
                <c:pt idx="3">
                  <c:v>85.9</c:v>
                </c:pt>
                <c:pt idx="4">
                  <c:v>85.6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78.010000000000005</c:v>
                </c:pt>
                <c:pt idx="1">
                  <c:v>77.599999999999994</c:v>
                </c:pt>
                <c:pt idx="2">
                  <c:v>77.3</c:v>
                </c:pt>
                <c:pt idx="3">
                  <c:v>76.64</c:v>
                </c:pt>
                <c:pt idx="4">
                  <c:v>75.37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101.05</c:v>
                </c:pt>
                <c:pt idx="1">
                  <c:v>106.86</c:v>
                </c:pt>
                <c:pt idx="2">
                  <c:v>104.85</c:v>
                </c:pt>
                <c:pt idx="3">
                  <c:v>119.93</c:v>
                </c:pt>
                <c:pt idx="4">
                  <c:v>114.71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105.34</c:v>
                </c:pt>
                <c:pt idx="1">
                  <c:v>105.77</c:v>
                </c:pt>
                <c:pt idx="2">
                  <c:v>104.82</c:v>
                </c:pt>
                <c:pt idx="3">
                  <c:v>106.46</c:v>
                </c:pt>
                <c:pt idx="4">
                  <c:v>103.41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54.38</c:v>
                </c:pt>
                <c:pt idx="1">
                  <c:v>55.86</c:v>
                </c:pt>
                <c:pt idx="2">
                  <c:v>57.46</c:v>
                </c:pt>
                <c:pt idx="3">
                  <c:v>58.88</c:v>
                </c:pt>
                <c:pt idx="4">
                  <c:v>60.14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47.5</c:v>
                </c:pt>
                <c:pt idx="1">
                  <c:v>48.41</c:v>
                </c:pt>
                <c:pt idx="2">
                  <c:v>50.02</c:v>
                </c:pt>
                <c:pt idx="3">
                  <c:v>51.38</c:v>
                </c:pt>
                <c:pt idx="4">
                  <c:v>52.3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26.35</c:v>
                </c:pt>
                <c:pt idx="1">
                  <c:v>27.24</c:v>
                </c:pt>
                <c:pt idx="2">
                  <c:v>27.71</c:v>
                </c:pt>
                <c:pt idx="3">
                  <c:v>28.22</c:v>
                </c:pt>
                <c:pt idx="4">
                  <c:v>28.37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17.399999999999999</c:v>
                </c:pt>
                <c:pt idx="1">
                  <c:v>18.64</c:v>
                </c:pt>
                <c:pt idx="2">
                  <c:v>19.510000000000002</c:v>
                </c:pt>
                <c:pt idx="3">
                  <c:v>21.6</c:v>
                </c:pt>
                <c:pt idx="4">
                  <c:v>23.36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24.04</c:v>
                </c:pt>
                <c:pt idx="1">
                  <c:v>28.03</c:v>
                </c:pt>
                <c:pt idx="2">
                  <c:v>26.73</c:v>
                </c:pt>
                <c:pt idx="3">
                  <c:v>27.85</c:v>
                </c:pt>
                <c:pt idx="4">
                  <c:v>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123.06</c:v>
                </c:pt>
                <c:pt idx="1">
                  <c:v>117.12</c:v>
                </c:pt>
                <c:pt idx="2">
                  <c:v>105.7</c:v>
                </c:pt>
                <c:pt idx="3">
                  <c:v>120.03</c:v>
                </c:pt>
                <c:pt idx="4">
                  <c:v>168.02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305.08</c:v>
                </c:pt>
                <c:pt idx="1">
                  <c:v>305.33999999999997</c:v>
                </c:pt>
                <c:pt idx="2">
                  <c:v>310.01</c:v>
                </c:pt>
                <c:pt idx="3">
                  <c:v>311.12</c:v>
                </c:pt>
                <c:pt idx="4">
                  <c:v>293.51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438.33</c:v>
                </c:pt>
                <c:pt idx="1">
                  <c:v>395.47</c:v>
                </c:pt>
                <c:pt idx="2">
                  <c:v>378.4</c:v>
                </c:pt>
                <c:pt idx="3">
                  <c:v>329.93</c:v>
                </c:pt>
                <c:pt idx="4">
                  <c:v>292.48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585.59</c:v>
                </c:pt>
                <c:pt idx="1">
                  <c:v>561.34</c:v>
                </c:pt>
                <c:pt idx="2">
                  <c:v>538.33000000000004</c:v>
                </c:pt>
                <c:pt idx="3">
                  <c:v>515.14</c:v>
                </c:pt>
                <c:pt idx="4">
                  <c:v>498.34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100.91</c:v>
                </c:pt>
                <c:pt idx="1">
                  <c:v>107.36</c:v>
                </c:pt>
                <c:pt idx="2">
                  <c:v>84.2</c:v>
                </c:pt>
                <c:pt idx="3">
                  <c:v>94.21</c:v>
                </c:pt>
                <c:pt idx="4">
                  <c:v>87.4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82.78</c:v>
                </c:pt>
                <c:pt idx="1">
                  <c:v>84.82</c:v>
                </c:pt>
                <c:pt idx="2">
                  <c:v>82.29</c:v>
                </c:pt>
                <c:pt idx="3">
                  <c:v>84.16</c:v>
                </c:pt>
                <c:pt idx="4">
                  <c:v>81.45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150.30000000000001</c:v>
                </c:pt>
                <c:pt idx="1">
                  <c:v>142.81</c:v>
                </c:pt>
                <c:pt idx="2">
                  <c:v>182.61</c:v>
                </c:pt>
                <c:pt idx="3">
                  <c:v>165.12</c:v>
                </c:pt>
                <c:pt idx="4">
                  <c:v>178.85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225.09</c:v>
                </c:pt>
                <c:pt idx="1">
                  <c:v>224.82</c:v>
                </c:pt>
                <c:pt idx="2">
                  <c:v>230.85</c:v>
                </c:pt>
                <c:pt idx="3">
                  <c:v>230.21</c:v>
                </c:pt>
                <c:pt idx="4">
                  <c:v>240.31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静岡県　松崎町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A8</v>
      </c>
      <c r="X8" s="26"/>
      <c r="Y8" s="26"/>
      <c r="Z8" s="26"/>
      <c r="AA8" s="26"/>
      <c r="AB8" s="26"/>
      <c r="AC8" s="26"/>
      <c r="AD8" s="26" t="str">
        <f>データ!$M$6</f>
        <v>非設置</v>
      </c>
      <c r="AE8" s="26"/>
      <c r="AF8" s="26"/>
      <c r="AG8" s="26"/>
      <c r="AH8" s="26"/>
      <c r="AI8" s="26"/>
      <c r="AJ8" s="26"/>
      <c r="AK8" s="2"/>
      <c r="AL8" s="29">
        <f>データ!$R$6</f>
        <v>5658</v>
      </c>
      <c r="AM8" s="29"/>
      <c r="AN8" s="29"/>
      <c r="AO8" s="29"/>
      <c r="AP8" s="29"/>
      <c r="AQ8" s="29"/>
      <c r="AR8" s="29"/>
      <c r="AS8" s="29"/>
      <c r="AT8" s="7">
        <f>データ!$S$6</f>
        <v>85.11</v>
      </c>
      <c r="AU8" s="15"/>
      <c r="AV8" s="15"/>
      <c r="AW8" s="15"/>
      <c r="AX8" s="15"/>
      <c r="AY8" s="15"/>
      <c r="AZ8" s="15"/>
      <c r="BA8" s="15"/>
      <c r="BB8" s="27">
        <f>データ!$T$6</f>
        <v>66.48</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24</v>
      </c>
      <c r="C9" s="13"/>
      <c r="D9" s="13"/>
      <c r="E9" s="13"/>
      <c r="F9" s="13"/>
      <c r="G9" s="13"/>
      <c r="H9" s="13"/>
      <c r="I9" s="5" t="s">
        <v>25</v>
      </c>
      <c r="J9" s="13"/>
      <c r="K9" s="13"/>
      <c r="L9" s="13"/>
      <c r="M9" s="13"/>
      <c r="N9" s="13"/>
      <c r="O9" s="22"/>
      <c r="P9" s="25" t="s">
        <v>27</v>
      </c>
      <c r="Q9" s="25"/>
      <c r="R9" s="25"/>
      <c r="S9" s="25"/>
      <c r="T9" s="25"/>
      <c r="U9" s="25"/>
      <c r="V9" s="25"/>
      <c r="W9" s="25" t="s">
        <v>22</v>
      </c>
      <c r="X9" s="25"/>
      <c r="Y9" s="25"/>
      <c r="Z9" s="25"/>
      <c r="AA9" s="25"/>
      <c r="AB9" s="25"/>
      <c r="AC9" s="25"/>
      <c r="AD9" s="2"/>
      <c r="AE9" s="2"/>
      <c r="AF9" s="2"/>
      <c r="AG9" s="2"/>
      <c r="AH9" s="2"/>
      <c r="AI9" s="2"/>
      <c r="AJ9" s="2"/>
      <c r="AK9" s="2"/>
      <c r="AL9" s="25" t="s">
        <v>28</v>
      </c>
      <c r="AM9" s="25"/>
      <c r="AN9" s="25"/>
      <c r="AO9" s="25"/>
      <c r="AP9" s="25"/>
      <c r="AQ9" s="25"/>
      <c r="AR9" s="25"/>
      <c r="AS9" s="25"/>
      <c r="AT9" s="5" t="s">
        <v>32</v>
      </c>
      <c r="AU9" s="13"/>
      <c r="AV9" s="13"/>
      <c r="AW9" s="13"/>
      <c r="AX9" s="13"/>
      <c r="AY9" s="13"/>
      <c r="AZ9" s="13"/>
      <c r="BA9" s="13"/>
      <c r="BB9" s="25" t="s">
        <v>1</v>
      </c>
      <c r="BC9" s="25"/>
      <c r="BD9" s="25"/>
      <c r="BE9" s="25"/>
      <c r="BF9" s="25"/>
      <c r="BG9" s="25"/>
      <c r="BH9" s="25"/>
      <c r="BI9" s="25"/>
      <c r="BJ9" s="3"/>
      <c r="BK9" s="3"/>
      <c r="BL9" s="37" t="s">
        <v>33</v>
      </c>
      <c r="BM9" s="47"/>
      <c r="BN9" s="54" t="s">
        <v>35</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70.819999999999993</v>
      </c>
      <c r="J10" s="15"/>
      <c r="K10" s="15"/>
      <c r="L10" s="15"/>
      <c r="M10" s="15"/>
      <c r="N10" s="15"/>
      <c r="O10" s="24"/>
      <c r="P10" s="27">
        <f>データ!$P$6</f>
        <v>98.96</v>
      </c>
      <c r="Q10" s="27"/>
      <c r="R10" s="27"/>
      <c r="S10" s="27"/>
      <c r="T10" s="27"/>
      <c r="U10" s="27"/>
      <c r="V10" s="27"/>
      <c r="W10" s="29">
        <f>データ!$Q$6</f>
        <v>2632</v>
      </c>
      <c r="X10" s="29"/>
      <c r="Y10" s="29"/>
      <c r="Z10" s="29"/>
      <c r="AA10" s="29"/>
      <c r="AB10" s="29"/>
      <c r="AC10" s="29"/>
      <c r="AD10" s="2"/>
      <c r="AE10" s="2"/>
      <c r="AF10" s="2"/>
      <c r="AG10" s="2"/>
      <c r="AH10" s="2"/>
      <c r="AI10" s="2"/>
      <c r="AJ10" s="2"/>
      <c r="AK10" s="2"/>
      <c r="AL10" s="29">
        <f>データ!$U$6</f>
        <v>5531</v>
      </c>
      <c r="AM10" s="29"/>
      <c r="AN10" s="29"/>
      <c r="AO10" s="29"/>
      <c r="AP10" s="29"/>
      <c r="AQ10" s="29"/>
      <c r="AR10" s="29"/>
      <c r="AS10" s="29"/>
      <c r="AT10" s="7">
        <f>データ!$V$6</f>
        <v>21.83</v>
      </c>
      <c r="AU10" s="15"/>
      <c r="AV10" s="15"/>
      <c r="AW10" s="15"/>
      <c r="AX10" s="15"/>
      <c r="AY10" s="15"/>
      <c r="AZ10" s="15"/>
      <c r="BA10" s="15"/>
      <c r="BB10" s="27">
        <f>データ!$W$6</f>
        <v>253.37</v>
      </c>
      <c r="BC10" s="27"/>
      <c r="BD10" s="27"/>
      <c r="BE10" s="27"/>
      <c r="BF10" s="27"/>
      <c r="BG10" s="27"/>
      <c r="BH10" s="27"/>
      <c r="BI10" s="27"/>
      <c r="BJ10" s="2"/>
      <c r="BK10" s="2"/>
      <c r="BL10" s="38" t="s">
        <v>37</v>
      </c>
      <c r="BM10" s="48"/>
      <c r="BN10" s="55" t="s">
        <v>39</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108</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48</v>
      </c>
      <c r="F84" s="12" t="s">
        <v>50</v>
      </c>
      <c r="G84" s="12" t="s">
        <v>51</v>
      </c>
      <c r="H84" s="12" t="s">
        <v>44</v>
      </c>
      <c r="I84" s="12" t="s">
        <v>11</v>
      </c>
      <c r="J84" s="12" t="s">
        <v>30</v>
      </c>
      <c r="K84" s="12" t="s">
        <v>52</v>
      </c>
      <c r="L84" s="12" t="s">
        <v>54</v>
      </c>
      <c r="M84" s="12" t="s">
        <v>34</v>
      </c>
      <c r="N84" s="12" t="s">
        <v>56</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o5Fjn5nQCcmuKngvUT4T0LylNrCkImJLVvo81OGjr0SBqVQPS906ceI2+3urxmyZNenMEQGyZFMyiSFb88j9rg==" saltValue="nZirj0NmALt17zkTCmRuq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38" right="0.19685039370078738" top="0.19685039370078738" bottom="0.19685039370078738" header="0.19685039370078738" footer="0.19685039370078738"/>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49</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53</v>
      </c>
      <c r="C3" s="67" t="s">
        <v>61</v>
      </c>
      <c r="D3" s="67" t="s">
        <v>38</v>
      </c>
      <c r="E3" s="67" t="s">
        <v>7</v>
      </c>
      <c r="F3" s="67" t="s">
        <v>6</v>
      </c>
      <c r="G3" s="67" t="s">
        <v>26</v>
      </c>
      <c r="H3" s="74" t="s">
        <v>31</v>
      </c>
      <c r="I3" s="77"/>
      <c r="J3" s="77"/>
      <c r="K3" s="77"/>
      <c r="L3" s="77"/>
      <c r="M3" s="77"/>
      <c r="N3" s="77"/>
      <c r="O3" s="77"/>
      <c r="P3" s="77"/>
      <c r="Q3" s="77"/>
      <c r="R3" s="77"/>
      <c r="S3" s="77"/>
      <c r="T3" s="77"/>
      <c r="U3" s="77"/>
      <c r="V3" s="77"/>
      <c r="W3" s="81"/>
      <c r="X3" s="83" t="s">
        <v>57</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55</v>
      </c>
      <c r="Y4" s="84"/>
      <c r="Z4" s="84"/>
      <c r="AA4" s="84"/>
      <c r="AB4" s="84"/>
      <c r="AC4" s="84"/>
      <c r="AD4" s="84"/>
      <c r="AE4" s="84"/>
      <c r="AF4" s="84"/>
      <c r="AG4" s="84"/>
      <c r="AH4" s="84"/>
      <c r="AI4" s="84" t="s">
        <v>47</v>
      </c>
      <c r="AJ4" s="84"/>
      <c r="AK4" s="84"/>
      <c r="AL4" s="84"/>
      <c r="AM4" s="84"/>
      <c r="AN4" s="84"/>
      <c r="AO4" s="84"/>
      <c r="AP4" s="84"/>
      <c r="AQ4" s="84"/>
      <c r="AR4" s="84"/>
      <c r="AS4" s="84"/>
      <c r="AT4" s="84" t="s">
        <v>41</v>
      </c>
      <c r="AU4" s="84"/>
      <c r="AV4" s="84"/>
      <c r="AW4" s="84"/>
      <c r="AX4" s="84"/>
      <c r="AY4" s="84"/>
      <c r="AZ4" s="84"/>
      <c r="BA4" s="84"/>
      <c r="BB4" s="84"/>
      <c r="BC4" s="84"/>
      <c r="BD4" s="84"/>
      <c r="BE4" s="84" t="s">
        <v>4</v>
      </c>
      <c r="BF4" s="84"/>
      <c r="BG4" s="84"/>
      <c r="BH4" s="84"/>
      <c r="BI4" s="84"/>
      <c r="BJ4" s="84"/>
      <c r="BK4" s="84"/>
      <c r="BL4" s="84"/>
      <c r="BM4" s="84"/>
      <c r="BN4" s="84"/>
      <c r="BO4" s="84"/>
      <c r="BP4" s="84" t="s">
        <v>36</v>
      </c>
      <c r="BQ4" s="84"/>
      <c r="BR4" s="84"/>
      <c r="BS4" s="84"/>
      <c r="BT4" s="84"/>
      <c r="BU4" s="84"/>
      <c r="BV4" s="84"/>
      <c r="BW4" s="84"/>
      <c r="BX4" s="84"/>
      <c r="BY4" s="84"/>
      <c r="BZ4" s="84"/>
      <c r="CA4" s="84" t="s">
        <v>63</v>
      </c>
      <c r="CB4" s="84"/>
      <c r="CC4" s="84"/>
      <c r="CD4" s="84"/>
      <c r="CE4" s="84"/>
      <c r="CF4" s="84"/>
      <c r="CG4" s="84"/>
      <c r="CH4" s="84"/>
      <c r="CI4" s="84"/>
      <c r="CJ4" s="84"/>
      <c r="CK4" s="84"/>
      <c r="CL4" s="84" t="s">
        <v>65</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3</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29</v>
      </c>
      <c r="B5" s="69"/>
      <c r="C5" s="69"/>
      <c r="D5" s="69"/>
      <c r="E5" s="69"/>
      <c r="F5" s="69"/>
      <c r="G5" s="69"/>
      <c r="H5" s="76" t="s">
        <v>60</v>
      </c>
      <c r="I5" s="76" t="s">
        <v>69</v>
      </c>
      <c r="J5" s="76" t="s">
        <v>70</v>
      </c>
      <c r="K5" s="76" t="s">
        <v>71</v>
      </c>
      <c r="L5" s="76" t="s">
        <v>72</v>
      </c>
      <c r="M5" s="76" t="s">
        <v>8</v>
      </c>
      <c r="N5" s="76" t="s">
        <v>73</v>
      </c>
      <c r="O5" s="76" t="s">
        <v>74</v>
      </c>
      <c r="P5" s="76" t="s">
        <v>75</v>
      </c>
      <c r="Q5" s="76" t="s">
        <v>76</v>
      </c>
      <c r="R5" s="76" t="s">
        <v>77</v>
      </c>
      <c r="S5" s="76" t="s">
        <v>79</v>
      </c>
      <c r="T5" s="76" t="s">
        <v>64</v>
      </c>
      <c r="U5" s="76" t="s">
        <v>80</v>
      </c>
      <c r="V5" s="76" t="s">
        <v>81</v>
      </c>
      <c r="W5" s="76" t="s">
        <v>82</v>
      </c>
      <c r="X5" s="76" t="s">
        <v>83</v>
      </c>
      <c r="Y5" s="76" t="s">
        <v>84</v>
      </c>
      <c r="Z5" s="76" t="s">
        <v>85</v>
      </c>
      <c r="AA5" s="76" t="s">
        <v>86</v>
      </c>
      <c r="AB5" s="76" t="s">
        <v>87</v>
      </c>
      <c r="AC5" s="76" t="s">
        <v>89</v>
      </c>
      <c r="AD5" s="76" t="s">
        <v>90</v>
      </c>
      <c r="AE5" s="76" t="s">
        <v>91</v>
      </c>
      <c r="AF5" s="76" t="s">
        <v>92</v>
      </c>
      <c r="AG5" s="76" t="s">
        <v>93</v>
      </c>
      <c r="AH5" s="76" t="s">
        <v>46</v>
      </c>
      <c r="AI5" s="76" t="s">
        <v>83</v>
      </c>
      <c r="AJ5" s="76" t="s">
        <v>84</v>
      </c>
      <c r="AK5" s="76" t="s">
        <v>85</v>
      </c>
      <c r="AL5" s="76" t="s">
        <v>86</v>
      </c>
      <c r="AM5" s="76" t="s">
        <v>87</v>
      </c>
      <c r="AN5" s="76" t="s">
        <v>89</v>
      </c>
      <c r="AO5" s="76" t="s">
        <v>90</v>
      </c>
      <c r="AP5" s="76" t="s">
        <v>91</v>
      </c>
      <c r="AQ5" s="76" t="s">
        <v>92</v>
      </c>
      <c r="AR5" s="76" t="s">
        <v>93</v>
      </c>
      <c r="AS5" s="76" t="s">
        <v>88</v>
      </c>
      <c r="AT5" s="76" t="s">
        <v>83</v>
      </c>
      <c r="AU5" s="76" t="s">
        <v>84</v>
      </c>
      <c r="AV5" s="76" t="s">
        <v>85</v>
      </c>
      <c r="AW5" s="76" t="s">
        <v>86</v>
      </c>
      <c r="AX5" s="76" t="s">
        <v>87</v>
      </c>
      <c r="AY5" s="76" t="s">
        <v>89</v>
      </c>
      <c r="AZ5" s="76" t="s">
        <v>90</v>
      </c>
      <c r="BA5" s="76" t="s">
        <v>91</v>
      </c>
      <c r="BB5" s="76" t="s">
        <v>92</v>
      </c>
      <c r="BC5" s="76" t="s">
        <v>93</v>
      </c>
      <c r="BD5" s="76" t="s">
        <v>88</v>
      </c>
      <c r="BE5" s="76" t="s">
        <v>83</v>
      </c>
      <c r="BF5" s="76" t="s">
        <v>84</v>
      </c>
      <c r="BG5" s="76" t="s">
        <v>85</v>
      </c>
      <c r="BH5" s="76" t="s">
        <v>86</v>
      </c>
      <c r="BI5" s="76" t="s">
        <v>87</v>
      </c>
      <c r="BJ5" s="76" t="s">
        <v>89</v>
      </c>
      <c r="BK5" s="76" t="s">
        <v>90</v>
      </c>
      <c r="BL5" s="76" t="s">
        <v>91</v>
      </c>
      <c r="BM5" s="76" t="s">
        <v>92</v>
      </c>
      <c r="BN5" s="76" t="s">
        <v>93</v>
      </c>
      <c r="BO5" s="76" t="s">
        <v>88</v>
      </c>
      <c r="BP5" s="76" t="s">
        <v>83</v>
      </c>
      <c r="BQ5" s="76" t="s">
        <v>84</v>
      </c>
      <c r="BR5" s="76" t="s">
        <v>85</v>
      </c>
      <c r="BS5" s="76" t="s">
        <v>86</v>
      </c>
      <c r="BT5" s="76" t="s">
        <v>87</v>
      </c>
      <c r="BU5" s="76" t="s">
        <v>89</v>
      </c>
      <c r="BV5" s="76" t="s">
        <v>90</v>
      </c>
      <c r="BW5" s="76" t="s">
        <v>91</v>
      </c>
      <c r="BX5" s="76" t="s">
        <v>92</v>
      </c>
      <c r="BY5" s="76" t="s">
        <v>93</v>
      </c>
      <c r="BZ5" s="76" t="s">
        <v>88</v>
      </c>
      <c r="CA5" s="76" t="s">
        <v>83</v>
      </c>
      <c r="CB5" s="76" t="s">
        <v>84</v>
      </c>
      <c r="CC5" s="76" t="s">
        <v>85</v>
      </c>
      <c r="CD5" s="76" t="s">
        <v>86</v>
      </c>
      <c r="CE5" s="76" t="s">
        <v>87</v>
      </c>
      <c r="CF5" s="76" t="s">
        <v>89</v>
      </c>
      <c r="CG5" s="76" t="s">
        <v>90</v>
      </c>
      <c r="CH5" s="76" t="s">
        <v>91</v>
      </c>
      <c r="CI5" s="76" t="s">
        <v>92</v>
      </c>
      <c r="CJ5" s="76" t="s">
        <v>93</v>
      </c>
      <c r="CK5" s="76" t="s">
        <v>88</v>
      </c>
      <c r="CL5" s="76" t="s">
        <v>83</v>
      </c>
      <c r="CM5" s="76" t="s">
        <v>84</v>
      </c>
      <c r="CN5" s="76" t="s">
        <v>85</v>
      </c>
      <c r="CO5" s="76" t="s">
        <v>86</v>
      </c>
      <c r="CP5" s="76" t="s">
        <v>87</v>
      </c>
      <c r="CQ5" s="76" t="s">
        <v>89</v>
      </c>
      <c r="CR5" s="76" t="s">
        <v>90</v>
      </c>
      <c r="CS5" s="76" t="s">
        <v>91</v>
      </c>
      <c r="CT5" s="76" t="s">
        <v>92</v>
      </c>
      <c r="CU5" s="76" t="s">
        <v>93</v>
      </c>
      <c r="CV5" s="76" t="s">
        <v>88</v>
      </c>
      <c r="CW5" s="76" t="s">
        <v>83</v>
      </c>
      <c r="CX5" s="76" t="s">
        <v>84</v>
      </c>
      <c r="CY5" s="76" t="s">
        <v>85</v>
      </c>
      <c r="CZ5" s="76" t="s">
        <v>86</v>
      </c>
      <c r="DA5" s="76" t="s">
        <v>87</v>
      </c>
      <c r="DB5" s="76" t="s">
        <v>89</v>
      </c>
      <c r="DC5" s="76" t="s">
        <v>90</v>
      </c>
      <c r="DD5" s="76" t="s">
        <v>91</v>
      </c>
      <c r="DE5" s="76" t="s">
        <v>92</v>
      </c>
      <c r="DF5" s="76" t="s">
        <v>93</v>
      </c>
      <c r="DG5" s="76" t="s">
        <v>88</v>
      </c>
      <c r="DH5" s="76" t="s">
        <v>83</v>
      </c>
      <c r="DI5" s="76" t="s">
        <v>84</v>
      </c>
      <c r="DJ5" s="76" t="s">
        <v>85</v>
      </c>
      <c r="DK5" s="76" t="s">
        <v>86</v>
      </c>
      <c r="DL5" s="76" t="s">
        <v>87</v>
      </c>
      <c r="DM5" s="76" t="s">
        <v>89</v>
      </c>
      <c r="DN5" s="76" t="s">
        <v>90</v>
      </c>
      <c r="DO5" s="76" t="s">
        <v>91</v>
      </c>
      <c r="DP5" s="76" t="s">
        <v>92</v>
      </c>
      <c r="DQ5" s="76" t="s">
        <v>93</v>
      </c>
      <c r="DR5" s="76" t="s">
        <v>88</v>
      </c>
      <c r="DS5" s="76" t="s">
        <v>83</v>
      </c>
      <c r="DT5" s="76" t="s">
        <v>84</v>
      </c>
      <c r="DU5" s="76" t="s">
        <v>85</v>
      </c>
      <c r="DV5" s="76" t="s">
        <v>86</v>
      </c>
      <c r="DW5" s="76" t="s">
        <v>87</v>
      </c>
      <c r="DX5" s="76" t="s">
        <v>89</v>
      </c>
      <c r="DY5" s="76" t="s">
        <v>90</v>
      </c>
      <c r="DZ5" s="76" t="s">
        <v>91</v>
      </c>
      <c r="EA5" s="76" t="s">
        <v>92</v>
      </c>
      <c r="EB5" s="76" t="s">
        <v>93</v>
      </c>
      <c r="EC5" s="76" t="s">
        <v>88</v>
      </c>
      <c r="ED5" s="76" t="s">
        <v>83</v>
      </c>
      <c r="EE5" s="76" t="s">
        <v>84</v>
      </c>
      <c r="EF5" s="76" t="s">
        <v>85</v>
      </c>
      <c r="EG5" s="76" t="s">
        <v>86</v>
      </c>
      <c r="EH5" s="76" t="s">
        <v>87</v>
      </c>
      <c r="EI5" s="76" t="s">
        <v>89</v>
      </c>
      <c r="EJ5" s="76" t="s">
        <v>90</v>
      </c>
      <c r="EK5" s="76" t="s">
        <v>91</v>
      </c>
      <c r="EL5" s="76" t="s">
        <v>92</v>
      </c>
      <c r="EM5" s="76" t="s">
        <v>93</v>
      </c>
      <c r="EN5" s="76" t="s">
        <v>88</v>
      </c>
    </row>
    <row r="6" spans="1:144" s="64" customFormat="1">
      <c r="A6" s="65" t="s">
        <v>94</v>
      </c>
      <c r="B6" s="70">
        <f t="shared" ref="B6:W6" si="1">B7</f>
        <v>2024</v>
      </c>
      <c r="C6" s="70">
        <f t="shared" si="1"/>
        <v>223051</v>
      </c>
      <c r="D6" s="70">
        <f t="shared" si="1"/>
        <v>46</v>
      </c>
      <c r="E6" s="70">
        <f t="shared" si="1"/>
        <v>1</v>
      </c>
      <c r="F6" s="70">
        <f t="shared" si="1"/>
        <v>0</v>
      </c>
      <c r="G6" s="70">
        <f t="shared" si="1"/>
        <v>1</v>
      </c>
      <c r="H6" s="70" t="str">
        <f t="shared" si="1"/>
        <v>静岡県　松崎町</v>
      </c>
      <c r="I6" s="70" t="str">
        <f t="shared" si="1"/>
        <v>法適用</v>
      </c>
      <c r="J6" s="70" t="str">
        <f t="shared" si="1"/>
        <v>水道事業</v>
      </c>
      <c r="K6" s="70" t="str">
        <f t="shared" si="1"/>
        <v>末端給水事業</v>
      </c>
      <c r="L6" s="70" t="str">
        <f t="shared" si="1"/>
        <v>A8</v>
      </c>
      <c r="M6" s="70" t="str">
        <f t="shared" si="1"/>
        <v>非設置</v>
      </c>
      <c r="N6" s="79" t="str">
        <f t="shared" si="1"/>
        <v>-</v>
      </c>
      <c r="O6" s="79">
        <f t="shared" si="1"/>
        <v>70.819999999999993</v>
      </c>
      <c r="P6" s="79">
        <f t="shared" si="1"/>
        <v>98.96</v>
      </c>
      <c r="Q6" s="79">
        <f t="shared" si="1"/>
        <v>2632</v>
      </c>
      <c r="R6" s="79">
        <f t="shared" si="1"/>
        <v>5658</v>
      </c>
      <c r="S6" s="79">
        <f t="shared" si="1"/>
        <v>85.11</v>
      </c>
      <c r="T6" s="79">
        <f t="shared" si="1"/>
        <v>66.48</v>
      </c>
      <c r="U6" s="79">
        <f t="shared" si="1"/>
        <v>5531</v>
      </c>
      <c r="V6" s="79">
        <f t="shared" si="1"/>
        <v>21.83</v>
      </c>
      <c r="W6" s="79">
        <f t="shared" si="1"/>
        <v>253.37</v>
      </c>
      <c r="X6" s="85">
        <f t="shared" ref="X6:AG6" si="2">IF(X7="",NA(),X7)</f>
        <v>101.05</v>
      </c>
      <c r="Y6" s="85">
        <f t="shared" si="2"/>
        <v>106.86</v>
      </c>
      <c r="Z6" s="85">
        <f t="shared" si="2"/>
        <v>104.85</v>
      </c>
      <c r="AA6" s="85">
        <f t="shared" si="2"/>
        <v>119.93</v>
      </c>
      <c r="AB6" s="85">
        <f t="shared" si="2"/>
        <v>114.71</v>
      </c>
      <c r="AC6" s="85">
        <f t="shared" si="2"/>
        <v>105.34</v>
      </c>
      <c r="AD6" s="85">
        <f t="shared" si="2"/>
        <v>105.77</v>
      </c>
      <c r="AE6" s="85">
        <f t="shared" si="2"/>
        <v>104.82</v>
      </c>
      <c r="AF6" s="85">
        <f t="shared" si="2"/>
        <v>106.46</v>
      </c>
      <c r="AG6" s="85">
        <f t="shared" si="2"/>
        <v>103.41</v>
      </c>
      <c r="AH6" s="79" t="str">
        <f>IF(AH7="","",IF(AH7="-","【-】","【"&amp;SUBSTITUTE(TEXT(AH7,"#,##0.00"),"-","△")&amp;"】"))</f>
        <v>【107.26】</v>
      </c>
      <c r="AI6" s="79">
        <f t="shared" ref="AI6:AR6" si="3">IF(AI7="",NA(),AI7)</f>
        <v>0</v>
      </c>
      <c r="AJ6" s="79">
        <f t="shared" si="3"/>
        <v>0</v>
      </c>
      <c r="AK6" s="79">
        <f t="shared" si="3"/>
        <v>0</v>
      </c>
      <c r="AL6" s="79">
        <f t="shared" si="3"/>
        <v>0</v>
      </c>
      <c r="AM6" s="79">
        <f t="shared" si="3"/>
        <v>0</v>
      </c>
      <c r="AN6" s="85">
        <f t="shared" si="3"/>
        <v>24.04</v>
      </c>
      <c r="AO6" s="85">
        <f t="shared" si="3"/>
        <v>28.03</v>
      </c>
      <c r="AP6" s="85">
        <f t="shared" si="3"/>
        <v>26.73</v>
      </c>
      <c r="AQ6" s="85">
        <f t="shared" si="3"/>
        <v>27.85</v>
      </c>
      <c r="AR6" s="85">
        <f t="shared" si="3"/>
        <v>28</v>
      </c>
      <c r="AS6" s="79" t="str">
        <f>IF(AS7="","",IF(AS7="-","【-】","【"&amp;SUBSTITUTE(TEXT(AS7,"#,##0.00"),"-","△")&amp;"】"))</f>
        <v>【1.61】</v>
      </c>
      <c r="AT6" s="85">
        <f t="shared" ref="AT6:BC6" si="4">IF(AT7="",NA(),AT7)</f>
        <v>123.06</v>
      </c>
      <c r="AU6" s="85">
        <f t="shared" si="4"/>
        <v>117.12</v>
      </c>
      <c r="AV6" s="85">
        <f t="shared" si="4"/>
        <v>105.7</v>
      </c>
      <c r="AW6" s="85">
        <f t="shared" si="4"/>
        <v>120.03</v>
      </c>
      <c r="AX6" s="85">
        <f t="shared" si="4"/>
        <v>168.02</v>
      </c>
      <c r="AY6" s="85">
        <f t="shared" si="4"/>
        <v>305.08</v>
      </c>
      <c r="AZ6" s="85">
        <f t="shared" si="4"/>
        <v>305.33999999999997</v>
      </c>
      <c r="BA6" s="85">
        <f t="shared" si="4"/>
        <v>310.01</v>
      </c>
      <c r="BB6" s="85">
        <f t="shared" si="4"/>
        <v>311.12</v>
      </c>
      <c r="BC6" s="85">
        <f t="shared" si="4"/>
        <v>293.51</v>
      </c>
      <c r="BD6" s="79" t="str">
        <f>IF(BD7="","",IF(BD7="-","【-】","【"&amp;SUBSTITUTE(TEXT(BD7,"#,##0.00"),"-","△")&amp;"】"))</f>
        <v>【239.69】</v>
      </c>
      <c r="BE6" s="85">
        <f t="shared" ref="BE6:BN6" si="5">IF(BE7="",NA(),BE7)</f>
        <v>438.33</v>
      </c>
      <c r="BF6" s="85">
        <f t="shared" si="5"/>
        <v>395.47</v>
      </c>
      <c r="BG6" s="85">
        <f t="shared" si="5"/>
        <v>378.4</v>
      </c>
      <c r="BH6" s="85">
        <f t="shared" si="5"/>
        <v>329.93</v>
      </c>
      <c r="BI6" s="85">
        <f t="shared" si="5"/>
        <v>292.48</v>
      </c>
      <c r="BJ6" s="85">
        <f t="shared" si="5"/>
        <v>585.59</v>
      </c>
      <c r="BK6" s="85">
        <f t="shared" si="5"/>
        <v>561.34</v>
      </c>
      <c r="BL6" s="85">
        <f t="shared" si="5"/>
        <v>538.33000000000004</v>
      </c>
      <c r="BM6" s="85">
        <f t="shared" si="5"/>
        <v>515.14</v>
      </c>
      <c r="BN6" s="85">
        <f t="shared" si="5"/>
        <v>498.34</v>
      </c>
      <c r="BO6" s="79" t="str">
        <f>IF(BO7="","",IF(BO7="-","【-】","【"&amp;SUBSTITUTE(TEXT(BO7,"#,##0.00"),"-","△")&amp;"】"))</f>
        <v>【264.86】</v>
      </c>
      <c r="BP6" s="85">
        <f t="shared" ref="BP6:BY6" si="6">IF(BP7="",NA(),BP7)</f>
        <v>100.91</v>
      </c>
      <c r="BQ6" s="85">
        <f t="shared" si="6"/>
        <v>107.36</v>
      </c>
      <c r="BR6" s="85">
        <f t="shared" si="6"/>
        <v>84.2</v>
      </c>
      <c r="BS6" s="85">
        <f t="shared" si="6"/>
        <v>94.21</v>
      </c>
      <c r="BT6" s="85">
        <f t="shared" si="6"/>
        <v>87.4</v>
      </c>
      <c r="BU6" s="85">
        <f t="shared" si="6"/>
        <v>82.78</v>
      </c>
      <c r="BV6" s="85">
        <f t="shared" si="6"/>
        <v>84.82</v>
      </c>
      <c r="BW6" s="85">
        <f t="shared" si="6"/>
        <v>82.29</v>
      </c>
      <c r="BX6" s="85">
        <f t="shared" si="6"/>
        <v>84.16</v>
      </c>
      <c r="BY6" s="85">
        <f t="shared" si="6"/>
        <v>81.45</v>
      </c>
      <c r="BZ6" s="79" t="str">
        <f>IF(BZ7="","",IF(BZ7="-","【-】","【"&amp;SUBSTITUTE(TEXT(BZ7,"#,##0.00"),"-","△")&amp;"】"))</f>
        <v>【97.59】</v>
      </c>
      <c r="CA6" s="85">
        <f t="shared" ref="CA6:CJ6" si="7">IF(CA7="",NA(),CA7)</f>
        <v>150.30000000000001</v>
      </c>
      <c r="CB6" s="85">
        <f t="shared" si="7"/>
        <v>142.81</v>
      </c>
      <c r="CC6" s="85">
        <f t="shared" si="7"/>
        <v>182.61</v>
      </c>
      <c r="CD6" s="85">
        <f t="shared" si="7"/>
        <v>165.12</v>
      </c>
      <c r="CE6" s="85">
        <f t="shared" si="7"/>
        <v>178.85</v>
      </c>
      <c r="CF6" s="85">
        <f t="shared" si="7"/>
        <v>225.09</v>
      </c>
      <c r="CG6" s="85">
        <f t="shared" si="7"/>
        <v>224.82</v>
      </c>
      <c r="CH6" s="85">
        <f t="shared" si="7"/>
        <v>230.85</v>
      </c>
      <c r="CI6" s="85">
        <f t="shared" si="7"/>
        <v>230.21</v>
      </c>
      <c r="CJ6" s="85">
        <f t="shared" si="7"/>
        <v>240.31</v>
      </c>
      <c r="CK6" s="79" t="str">
        <f>IF(CK7="","",IF(CK7="-","【-】","【"&amp;SUBSTITUTE(TEXT(CK7,"#,##0.00"),"-","△")&amp;"】"))</f>
        <v>【181.66】</v>
      </c>
      <c r="CL6" s="85">
        <f t="shared" ref="CL6:CU6" si="8">IF(CL7="",NA(),CL7)</f>
        <v>33.28</v>
      </c>
      <c r="CM6" s="85">
        <f t="shared" si="8"/>
        <v>32.6</v>
      </c>
      <c r="CN6" s="85">
        <f t="shared" si="8"/>
        <v>31.66</v>
      </c>
      <c r="CO6" s="85">
        <f t="shared" si="8"/>
        <v>31.72</v>
      </c>
      <c r="CP6" s="85">
        <f t="shared" si="8"/>
        <v>31.37</v>
      </c>
      <c r="CQ6" s="85">
        <f t="shared" si="8"/>
        <v>49.38</v>
      </c>
      <c r="CR6" s="85">
        <f t="shared" si="8"/>
        <v>50.09</v>
      </c>
      <c r="CS6" s="85">
        <f t="shared" si="8"/>
        <v>50.1</v>
      </c>
      <c r="CT6" s="85">
        <f t="shared" si="8"/>
        <v>49.76</v>
      </c>
      <c r="CU6" s="85">
        <f t="shared" si="8"/>
        <v>49.74</v>
      </c>
      <c r="CV6" s="79" t="str">
        <f>IF(CV7="","",IF(CV7="-","【-】","【"&amp;SUBSTITUTE(TEXT(CV7,"#,##0.00"),"-","△")&amp;"】"))</f>
        <v>【60.21】</v>
      </c>
      <c r="CW6" s="85">
        <f t="shared" ref="CW6:DF6" si="9">IF(CW7="",NA(),CW7)</f>
        <v>85.7</v>
      </c>
      <c r="CX6" s="85">
        <f t="shared" si="9"/>
        <v>85.9</v>
      </c>
      <c r="CY6" s="85">
        <f t="shared" si="9"/>
        <v>85.93</v>
      </c>
      <c r="CZ6" s="85">
        <f t="shared" si="9"/>
        <v>85.9</v>
      </c>
      <c r="DA6" s="85">
        <f t="shared" si="9"/>
        <v>85.6</v>
      </c>
      <c r="DB6" s="85">
        <f t="shared" si="9"/>
        <v>78.010000000000005</v>
      </c>
      <c r="DC6" s="85">
        <f t="shared" si="9"/>
        <v>77.599999999999994</v>
      </c>
      <c r="DD6" s="85">
        <f t="shared" si="9"/>
        <v>77.3</v>
      </c>
      <c r="DE6" s="85">
        <f t="shared" si="9"/>
        <v>76.64</v>
      </c>
      <c r="DF6" s="85">
        <f t="shared" si="9"/>
        <v>75.37</v>
      </c>
      <c r="DG6" s="79" t="str">
        <f>IF(DG7="","",IF(DG7="-","【-】","【"&amp;SUBSTITUTE(TEXT(DG7,"#,##0.00"),"-","△")&amp;"】"))</f>
        <v>【89.21】</v>
      </c>
      <c r="DH6" s="85">
        <f t="shared" ref="DH6:DQ6" si="10">IF(DH7="",NA(),DH7)</f>
        <v>54.38</v>
      </c>
      <c r="DI6" s="85">
        <f t="shared" si="10"/>
        <v>55.86</v>
      </c>
      <c r="DJ6" s="85">
        <f t="shared" si="10"/>
        <v>57.46</v>
      </c>
      <c r="DK6" s="85">
        <f t="shared" si="10"/>
        <v>58.88</v>
      </c>
      <c r="DL6" s="85">
        <f t="shared" si="10"/>
        <v>60.14</v>
      </c>
      <c r="DM6" s="85">
        <f t="shared" si="10"/>
        <v>47.5</v>
      </c>
      <c r="DN6" s="85">
        <f t="shared" si="10"/>
        <v>48.41</v>
      </c>
      <c r="DO6" s="85">
        <f t="shared" si="10"/>
        <v>50.02</v>
      </c>
      <c r="DP6" s="85">
        <f t="shared" si="10"/>
        <v>51.38</v>
      </c>
      <c r="DQ6" s="85">
        <f t="shared" si="10"/>
        <v>52.3</v>
      </c>
      <c r="DR6" s="79" t="str">
        <f>IF(DR7="","",IF(DR7="-","【-】","【"&amp;SUBSTITUTE(TEXT(DR7,"#,##0.00"),"-","△")&amp;"】"))</f>
        <v>【52.41】</v>
      </c>
      <c r="DS6" s="85">
        <f t="shared" ref="DS6:EB6" si="11">IF(DS7="",NA(),DS7)</f>
        <v>26.35</v>
      </c>
      <c r="DT6" s="85">
        <f t="shared" si="11"/>
        <v>27.24</v>
      </c>
      <c r="DU6" s="85">
        <f t="shared" si="11"/>
        <v>27.71</v>
      </c>
      <c r="DV6" s="85">
        <f t="shared" si="11"/>
        <v>28.22</v>
      </c>
      <c r="DW6" s="85">
        <f t="shared" si="11"/>
        <v>28.37</v>
      </c>
      <c r="DX6" s="85">
        <f t="shared" si="11"/>
        <v>17.399999999999999</v>
      </c>
      <c r="DY6" s="85">
        <f t="shared" si="11"/>
        <v>18.64</v>
      </c>
      <c r="DZ6" s="85">
        <f t="shared" si="11"/>
        <v>19.510000000000002</v>
      </c>
      <c r="EA6" s="85">
        <f t="shared" si="11"/>
        <v>21.6</v>
      </c>
      <c r="EB6" s="85">
        <f t="shared" si="11"/>
        <v>23.36</v>
      </c>
      <c r="EC6" s="79" t="str">
        <f>IF(EC7="","",IF(EC7="-","【-】","【"&amp;SUBSTITUTE(TEXT(EC7,"#,##0.00"),"-","△")&amp;"】"))</f>
        <v>【26.78】</v>
      </c>
      <c r="ED6" s="85">
        <f t="shared" ref="ED6:EM6" si="12">IF(ED7="",NA(),ED7)</f>
        <v>1.56</v>
      </c>
      <c r="EE6" s="79">
        <f t="shared" si="12"/>
        <v>0</v>
      </c>
      <c r="EF6" s="79">
        <f t="shared" si="12"/>
        <v>0</v>
      </c>
      <c r="EG6" s="79">
        <f t="shared" si="12"/>
        <v>0</v>
      </c>
      <c r="EH6" s="79">
        <f t="shared" si="12"/>
        <v>0</v>
      </c>
      <c r="EI6" s="85">
        <f t="shared" si="12"/>
        <v>0.4</v>
      </c>
      <c r="EJ6" s="85">
        <f t="shared" si="12"/>
        <v>0.36</v>
      </c>
      <c r="EK6" s="85">
        <f t="shared" si="12"/>
        <v>0.56999999999999995</v>
      </c>
      <c r="EL6" s="85">
        <f t="shared" si="12"/>
        <v>0.56000000000000005</v>
      </c>
      <c r="EM6" s="85">
        <f t="shared" si="12"/>
        <v>0.54</v>
      </c>
      <c r="EN6" s="79" t="str">
        <f>IF(EN7="","",IF(EN7="-","【-】","【"&amp;SUBSTITUTE(TEXT(EN7,"#,##0.00"),"-","△")&amp;"】"))</f>
        <v>【0.59】</v>
      </c>
    </row>
    <row r="7" spans="1:144" s="64" customFormat="1">
      <c r="A7" s="65"/>
      <c r="B7" s="71">
        <v>2024</v>
      </c>
      <c r="C7" s="71">
        <v>223051</v>
      </c>
      <c r="D7" s="71">
        <v>46</v>
      </c>
      <c r="E7" s="71">
        <v>1</v>
      </c>
      <c r="F7" s="71">
        <v>0</v>
      </c>
      <c r="G7" s="71">
        <v>1</v>
      </c>
      <c r="H7" s="71" t="s">
        <v>23</v>
      </c>
      <c r="I7" s="71" t="s">
        <v>95</v>
      </c>
      <c r="J7" s="71" t="s">
        <v>96</v>
      </c>
      <c r="K7" s="71" t="s">
        <v>97</v>
      </c>
      <c r="L7" s="71" t="s">
        <v>78</v>
      </c>
      <c r="M7" s="71" t="s">
        <v>0</v>
      </c>
      <c r="N7" s="80" t="s">
        <v>98</v>
      </c>
      <c r="O7" s="80">
        <v>70.819999999999993</v>
      </c>
      <c r="P7" s="80">
        <v>98.96</v>
      </c>
      <c r="Q7" s="80">
        <v>2632</v>
      </c>
      <c r="R7" s="80">
        <v>5658</v>
      </c>
      <c r="S7" s="80">
        <v>85.11</v>
      </c>
      <c r="T7" s="80">
        <v>66.48</v>
      </c>
      <c r="U7" s="80">
        <v>5531</v>
      </c>
      <c r="V7" s="80">
        <v>21.83</v>
      </c>
      <c r="W7" s="80">
        <v>253.37</v>
      </c>
      <c r="X7" s="80">
        <v>101.05</v>
      </c>
      <c r="Y7" s="80">
        <v>106.86</v>
      </c>
      <c r="Z7" s="80">
        <v>104.85</v>
      </c>
      <c r="AA7" s="80">
        <v>119.93</v>
      </c>
      <c r="AB7" s="80">
        <v>114.71</v>
      </c>
      <c r="AC7" s="80">
        <v>105.34</v>
      </c>
      <c r="AD7" s="80">
        <v>105.77</v>
      </c>
      <c r="AE7" s="80">
        <v>104.82</v>
      </c>
      <c r="AF7" s="80">
        <v>106.46</v>
      </c>
      <c r="AG7" s="80">
        <v>103.41</v>
      </c>
      <c r="AH7" s="80">
        <v>107.26</v>
      </c>
      <c r="AI7" s="80">
        <v>0</v>
      </c>
      <c r="AJ7" s="80">
        <v>0</v>
      </c>
      <c r="AK7" s="80">
        <v>0</v>
      </c>
      <c r="AL7" s="80">
        <v>0</v>
      </c>
      <c r="AM7" s="80">
        <v>0</v>
      </c>
      <c r="AN7" s="80">
        <v>24.04</v>
      </c>
      <c r="AO7" s="80">
        <v>28.03</v>
      </c>
      <c r="AP7" s="80">
        <v>26.73</v>
      </c>
      <c r="AQ7" s="80">
        <v>27.85</v>
      </c>
      <c r="AR7" s="80">
        <v>28</v>
      </c>
      <c r="AS7" s="80">
        <v>1.61</v>
      </c>
      <c r="AT7" s="80">
        <v>123.06</v>
      </c>
      <c r="AU7" s="80">
        <v>117.12</v>
      </c>
      <c r="AV7" s="80">
        <v>105.7</v>
      </c>
      <c r="AW7" s="80">
        <v>120.03</v>
      </c>
      <c r="AX7" s="80">
        <v>168.02</v>
      </c>
      <c r="AY7" s="80">
        <v>305.08</v>
      </c>
      <c r="AZ7" s="80">
        <v>305.33999999999997</v>
      </c>
      <c r="BA7" s="80">
        <v>310.01</v>
      </c>
      <c r="BB7" s="80">
        <v>311.12</v>
      </c>
      <c r="BC7" s="80">
        <v>293.51</v>
      </c>
      <c r="BD7" s="80">
        <v>239.69</v>
      </c>
      <c r="BE7" s="80">
        <v>438.33</v>
      </c>
      <c r="BF7" s="80">
        <v>395.47</v>
      </c>
      <c r="BG7" s="80">
        <v>378.4</v>
      </c>
      <c r="BH7" s="80">
        <v>329.93</v>
      </c>
      <c r="BI7" s="80">
        <v>292.48</v>
      </c>
      <c r="BJ7" s="80">
        <v>585.59</v>
      </c>
      <c r="BK7" s="80">
        <v>561.34</v>
      </c>
      <c r="BL7" s="80">
        <v>538.33000000000004</v>
      </c>
      <c r="BM7" s="80">
        <v>515.14</v>
      </c>
      <c r="BN7" s="80">
        <v>498.34</v>
      </c>
      <c r="BO7" s="80">
        <v>264.86</v>
      </c>
      <c r="BP7" s="80">
        <v>100.91</v>
      </c>
      <c r="BQ7" s="80">
        <v>107.36</v>
      </c>
      <c r="BR7" s="80">
        <v>84.2</v>
      </c>
      <c r="BS7" s="80">
        <v>94.21</v>
      </c>
      <c r="BT7" s="80">
        <v>87.4</v>
      </c>
      <c r="BU7" s="80">
        <v>82.78</v>
      </c>
      <c r="BV7" s="80">
        <v>84.82</v>
      </c>
      <c r="BW7" s="80">
        <v>82.29</v>
      </c>
      <c r="BX7" s="80">
        <v>84.16</v>
      </c>
      <c r="BY7" s="80">
        <v>81.45</v>
      </c>
      <c r="BZ7" s="80">
        <v>97.59</v>
      </c>
      <c r="CA7" s="80">
        <v>150.30000000000001</v>
      </c>
      <c r="CB7" s="80">
        <v>142.81</v>
      </c>
      <c r="CC7" s="80">
        <v>182.61</v>
      </c>
      <c r="CD7" s="80">
        <v>165.12</v>
      </c>
      <c r="CE7" s="80">
        <v>178.85</v>
      </c>
      <c r="CF7" s="80">
        <v>225.09</v>
      </c>
      <c r="CG7" s="80">
        <v>224.82</v>
      </c>
      <c r="CH7" s="80">
        <v>230.85</v>
      </c>
      <c r="CI7" s="80">
        <v>230.21</v>
      </c>
      <c r="CJ7" s="80">
        <v>240.31</v>
      </c>
      <c r="CK7" s="80">
        <v>181.66</v>
      </c>
      <c r="CL7" s="80">
        <v>33.28</v>
      </c>
      <c r="CM7" s="80">
        <v>32.6</v>
      </c>
      <c r="CN7" s="80">
        <v>31.66</v>
      </c>
      <c r="CO7" s="80">
        <v>31.72</v>
      </c>
      <c r="CP7" s="80">
        <v>31.37</v>
      </c>
      <c r="CQ7" s="80">
        <v>49.38</v>
      </c>
      <c r="CR7" s="80">
        <v>50.09</v>
      </c>
      <c r="CS7" s="80">
        <v>50.1</v>
      </c>
      <c r="CT7" s="80">
        <v>49.76</v>
      </c>
      <c r="CU7" s="80">
        <v>49.74</v>
      </c>
      <c r="CV7" s="80">
        <v>60.21</v>
      </c>
      <c r="CW7" s="80">
        <v>85.7</v>
      </c>
      <c r="CX7" s="80">
        <v>85.9</v>
      </c>
      <c r="CY7" s="80">
        <v>85.93</v>
      </c>
      <c r="CZ7" s="80">
        <v>85.9</v>
      </c>
      <c r="DA7" s="80">
        <v>85.6</v>
      </c>
      <c r="DB7" s="80">
        <v>78.010000000000005</v>
      </c>
      <c r="DC7" s="80">
        <v>77.599999999999994</v>
      </c>
      <c r="DD7" s="80">
        <v>77.3</v>
      </c>
      <c r="DE7" s="80">
        <v>76.64</v>
      </c>
      <c r="DF7" s="80">
        <v>75.37</v>
      </c>
      <c r="DG7" s="80">
        <v>89.21</v>
      </c>
      <c r="DH7" s="80">
        <v>54.38</v>
      </c>
      <c r="DI7" s="80">
        <v>55.86</v>
      </c>
      <c r="DJ7" s="80">
        <v>57.46</v>
      </c>
      <c r="DK7" s="80">
        <v>58.88</v>
      </c>
      <c r="DL7" s="80">
        <v>60.14</v>
      </c>
      <c r="DM7" s="80">
        <v>47.5</v>
      </c>
      <c r="DN7" s="80">
        <v>48.41</v>
      </c>
      <c r="DO7" s="80">
        <v>50.02</v>
      </c>
      <c r="DP7" s="80">
        <v>51.38</v>
      </c>
      <c r="DQ7" s="80">
        <v>52.3</v>
      </c>
      <c r="DR7" s="80">
        <v>52.41</v>
      </c>
      <c r="DS7" s="80">
        <v>26.35</v>
      </c>
      <c r="DT7" s="80">
        <v>27.24</v>
      </c>
      <c r="DU7" s="80">
        <v>27.71</v>
      </c>
      <c r="DV7" s="80">
        <v>28.22</v>
      </c>
      <c r="DW7" s="80">
        <v>28.37</v>
      </c>
      <c r="DX7" s="80">
        <v>17.399999999999999</v>
      </c>
      <c r="DY7" s="80">
        <v>18.64</v>
      </c>
      <c r="DZ7" s="80">
        <v>19.510000000000002</v>
      </c>
      <c r="EA7" s="80">
        <v>21.6</v>
      </c>
      <c r="EB7" s="80">
        <v>23.36</v>
      </c>
      <c r="EC7" s="80">
        <v>26.78</v>
      </c>
      <c r="ED7" s="80">
        <v>1.56</v>
      </c>
      <c r="EE7" s="80">
        <v>0</v>
      </c>
      <c r="EF7" s="80">
        <v>0</v>
      </c>
      <c r="EG7" s="80">
        <v>0</v>
      </c>
      <c r="EH7" s="80">
        <v>0</v>
      </c>
      <c r="EI7" s="80">
        <v>0.4</v>
      </c>
      <c r="EJ7" s="80">
        <v>0.36</v>
      </c>
      <c r="EK7" s="80">
        <v>0.56999999999999995</v>
      </c>
      <c r="EL7" s="80">
        <v>0.56000000000000005</v>
      </c>
      <c r="EM7" s="80">
        <v>0.54</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53</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平澤　孝明</cp:lastModifiedBy>
  <dcterms:created xsi:type="dcterms:W3CDTF">2025-12-12T09:18:07Z</dcterms:created>
  <dcterms:modified xsi:type="dcterms:W3CDTF">2026-03-03T05:09:28Z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3.1.7.0</vt:lpwstr>
    </vt:vector>
  </property>
  <property fmtid="{DCFEDD21-7773-49B2-8022-6FC58DB5260B}" pid="3" name="LastSavedVersion">
    <vt:lpwstr>3.1.7.0</vt:lpwstr>
  </property>
  <property fmtid="{DCFEDD21-7773-49B2-8022-6FC58DB5260B}" pid="4" name="LastSavedDate">
    <vt:filetime>2026-03-03T05:09:28Z</vt:filetime>
  </property>
</Properties>
</file>