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Kik//dpSLKJDB9O3yFjS4VxOuwh4vI6Gxg4GROt5ks0jf41+ePM4BBYhKtx+4gnCoKmWphi0MH5IpoJ7X5u7A==" workbookSaltValue="qHMNoKtjgYCkUJ3+Iokpk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<sst xmlns="http://schemas.openxmlformats.org/spreadsheetml/2006/main" xmlns:r="http://schemas.openxmlformats.org/officeDocument/2006/relationships" count="114" uniqueCount="114">
  <si>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</si>
  <si>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</si>
  <si>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</si>
  <si>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</si>
  <si>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</si>
  <si>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</si>
  <si>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</si>
  <si>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</si>
  <si>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</si>
  <si>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</si>
  <si>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</si>
  <si>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</si>
  <si>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</si>
  <si>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</si>
  <si>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</si>
  <si>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</si>
  <si>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</si>
  <si>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</si>
  <si>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</si>
  <si>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</si>
  <si>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</si>
  <si>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</si>
  <si>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静岡県　松崎町</t>
  </si>
  <si>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</si>
  <si>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</si>
  <si>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</si>
  <si>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</si>
  <si>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</si>
  <si>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</si>
  <si>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</si>
  <si>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</si>
  <si>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</si>
  <si>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</si>
  <si>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</si>
  <si>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</si>
  <si>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</si>
  <si>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</si>
  <si>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</si>
  <si>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</si>
  <si>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</si>
  <si>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</si>
  <si>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</si>
  <si>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</si>
  <si>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</si>
  <si>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</si>
  <si>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</si>
  <si>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</si>
  <si>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</si>
  <si>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</si>
  <si>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</si>
  <si>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</si>
  <si>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</si>
  <si>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</si>
  <si>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</si>
  <si>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</si>
  <si>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</si>
  <si>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</si>
  <si>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</si>
  <si>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</si>
  <si>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</si>
  <si>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</si>
  <si>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</si>
  <si>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</si>
  <si>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</si>
  <si>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</si>
  <si>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</si>
  <si>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</si>
  <si>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</si>
  <si>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</si>
  <si>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</si>
  <si>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</si>
  <si>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</si>
  <si>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</si>
  <si>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</si>
  <si>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</si>
  <si>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</si>
  <si>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</si>
  <si>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</si>
  <si>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</si>
  <si>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</si>
  <si>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</si>
  <si>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</si>
  <si>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</si>
  <si>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</si>
  <si>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</si>
  <si>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</si>
  <si>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</si>
  <si>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</si>
  <si>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</si>
  <si>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</si>
  <si>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</si>
  <si>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</si>
  <si>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</si>
  <si>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</si>
  <si>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</si>
  <si>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</si>
  <si>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</si>
  <si>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</si>
  <si>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</si>
  <si>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</si>
  <si>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</si>
  <si>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</si>
  <si>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</si>
  <si>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</si>
  <si>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</si>
  <si>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</si>
  <si>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</si>
  <si>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</si>
  <si>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</si>
  <si>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</si>
  <si>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</si>
  <si>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令和６年度から地方公営企業法を適用し、企業会計方式の会計処理に移行した。
　経常収支比率は100％を超え、流動比率も高い数値を示しているが、実際は料金収入のみで費用を賄うことができず、一般会計からの補助金に頼っている状況となっており、経費回収率は100％に満たない数値となっている。
　地区人口、観光交流人口の減少により、施設利用者は平成27年度より減少し続けている。今後も過疎化、高齢化により地域住民は減少していくことが予想されるため、施設運転経費の削減、施設運転の効率化が必要となっている。</t>
    <rPh sb="1" eb="3">
      <t>レイワ</t>
    </rPh>
    <rPh sb="4" eb="6">
      <t>ネンド</t>
    </rPh>
    <rPh sb="8" eb="15">
      <t>チホウコウエイキギョウホウ</t>
    </rPh>
    <rPh sb="16" eb="18">
      <t>テキヨウ</t>
    </rPh>
    <rPh sb="20" eb="27">
      <t>キギョウカイ</t>
    </rPh>
    <rPh sb="27" eb="32">
      <t>カイケイシ</t>
    </rPh>
    <rPh sb="32" eb="34">
      <t>イコウ</t>
    </rPh>
    <rPh sb="39" eb="41">
      <t>ケイジョウ</t>
    </rPh>
    <rPh sb="41" eb="45">
      <t>シュウシヒリツ</t>
    </rPh>
    <rPh sb="51" eb="52">
      <t>コ</t>
    </rPh>
    <rPh sb="54" eb="59">
      <t>リュウド</t>
    </rPh>
    <rPh sb="59" eb="60">
      <t>タカ</t>
    </rPh>
    <rPh sb="61" eb="64">
      <t>スウ</t>
    </rPh>
    <rPh sb="64" eb="65">
      <t>シメ</t>
    </rPh>
    <rPh sb="71" eb="73">
      <t>ジッサイ</t>
    </rPh>
    <rPh sb="74" eb="81">
      <t>リョウキンシュ</t>
    </rPh>
    <rPh sb="81" eb="83">
      <t>ヒヨウ</t>
    </rPh>
    <rPh sb="84" eb="85">
      <t>マカナ</t>
    </rPh>
    <rPh sb="93" eb="97">
      <t>イッパン</t>
    </rPh>
    <rPh sb="100" eb="103">
      <t>ホジョキン</t>
    </rPh>
    <rPh sb="104" eb="105">
      <t>タヨ</t>
    </rPh>
    <rPh sb="109" eb="111">
      <t>ジョウキョウ</t>
    </rPh>
    <rPh sb="118" eb="124">
      <t>ケイヒカイシ</t>
    </rPh>
    <rPh sb="129" eb="130">
      <t>ミ</t>
    </rPh>
    <rPh sb="131" eb="135">
      <t>ナイスウチ</t>
    </rPh>
    <phoneticPr fontId="1"/>
  </si>
  <si>
    <t>　令和６年度から地方公営企業法を適用したため、過去との比較はできないが、今後も過疎化や高齢化により処理区域の人口は減少していくことが予想されるため、施設利用率は下がり、使用料の増収は望めないと思われる。
　施設の重要設備の修繕が必要となってきており、修繕費が増額傾向となっている。
　現在の資金では、老朽化が進んだ施設を一度に改修することは困難であるため、最適化構想に基づき施設の長寿命化を図るとともに更新時期の平準化を行い、計画的な改修の検討により持続可能な運営をしていく必要がある。</t>
    <rPh sb="23" eb="25">
      <t>カコ</t>
    </rPh>
    <rPh sb="27" eb="29">
      <t>ヒカク</t>
    </rPh>
    <rPh sb="36" eb="38">
      <t>コンゴ</t>
    </rPh>
    <rPh sb="74" eb="80">
      <t>シセツリヨウ</t>
    </rPh>
    <rPh sb="80" eb="81">
      <t>サ</t>
    </rPh>
    <phoneticPr fontId="1"/>
  </si>
  <si>
    <t>　有形固定資産減価償却率は低い数値となっているが、これは企業会計移行時は、償却対象資産の帳簿価格を移行時点の経過年数に相当する減価償却累計額を控除した価格としているためであり、実際は、施設稼働から現在に至るまで施設更新を実施していないため、全体的に老朽化が進んでいる。
　日々のメンテナンスや設備の交換、修繕により対応しており、施設停止等の重篤なトラブルもなく施設は稼働している。
　今後も施設利用を継続する必要があるため、施設の機能診断や最適化構想を踏まえて、計画的な設備更新を検討する必要がある。</t>
    <rPh sb="1" eb="5">
      <t>ユウケイコテイ</t>
    </rPh>
    <rPh sb="5" eb="11">
      <t>シサンゲンカショウキャク</t>
    </rPh>
    <rPh sb="11" eb="12">
      <t>リツ</t>
    </rPh>
    <rPh sb="13" eb="14">
      <t>ヒク</t>
    </rPh>
    <rPh sb="15" eb="17">
      <t>スウチ</t>
    </rPh>
    <rPh sb="28" eb="32">
      <t>キギョ</t>
    </rPh>
    <rPh sb="32" eb="35">
      <t>イコウジ</t>
    </rPh>
    <rPh sb="37" eb="44">
      <t>ショウキャクタ</t>
    </rPh>
    <rPh sb="44" eb="48">
      <t>チョウボカカク</t>
    </rPh>
    <rPh sb="49" eb="51">
      <t>イコウ</t>
    </rPh>
    <rPh sb="51" eb="53">
      <t>ジテン</t>
    </rPh>
    <rPh sb="54" eb="59">
      <t>ケイカネン</t>
    </rPh>
    <rPh sb="59" eb="61">
      <t>ソウトウ</t>
    </rPh>
    <rPh sb="63" eb="67">
      <t>ゲンカショウキャク</t>
    </rPh>
    <rPh sb="67" eb="69">
      <t>ルイケイ</t>
    </rPh>
    <rPh sb="69" eb="70">
      <t>ガク</t>
    </rPh>
    <rPh sb="71" eb="73">
      <t>コウジョ</t>
    </rPh>
    <rPh sb="75" eb="77">
      <t>カカク</t>
    </rPh>
    <rPh sb="88" eb="90">
      <t>ジッサイ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</si>
</sst>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56.41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3151.22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63.37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269.81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G40"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松崎町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5658</v>
      </c>
      <c r="AM8" s="21"/>
      <c r="AN8" s="21"/>
      <c r="AO8" s="21"/>
      <c r="AP8" s="21"/>
      <c r="AQ8" s="21"/>
      <c r="AR8" s="21"/>
      <c r="AS8" s="21"/>
      <c r="AT8" s="7">
        <f>データ!T6</f>
        <v>85.11</v>
      </c>
      <c r="AU8" s="7"/>
      <c r="AV8" s="7"/>
      <c r="AW8" s="7"/>
      <c r="AX8" s="7"/>
      <c r="AY8" s="7"/>
      <c r="AZ8" s="7"/>
      <c r="BA8" s="7"/>
      <c r="BB8" s="7">
        <f>データ!U6</f>
        <v>66.48</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21</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95.21</v>
      </c>
      <c r="J10" s="7"/>
      <c r="K10" s="7"/>
      <c r="L10" s="7"/>
      <c r="M10" s="7"/>
      <c r="N10" s="7"/>
      <c r="O10" s="7"/>
      <c r="P10" s="7">
        <f>データ!P6</f>
        <v>2.88</v>
      </c>
      <c r="Q10" s="7"/>
      <c r="R10" s="7"/>
      <c r="S10" s="7"/>
      <c r="T10" s="7"/>
      <c r="U10" s="7"/>
      <c r="V10" s="7"/>
      <c r="W10" s="7">
        <f>データ!Q6</f>
        <v>113.56</v>
      </c>
      <c r="X10" s="7"/>
      <c r="Y10" s="7"/>
      <c r="Z10" s="7"/>
      <c r="AA10" s="7"/>
      <c r="AB10" s="7"/>
      <c r="AC10" s="7"/>
      <c r="AD10" s="21">
        <f>データ!R6</f>
        <v>3200</v>
      </c>
      <c r="AE10" s="21"/>
      <c r="AF10" s="21"/>
      <c r="AG10" s="21"/>
      <c r="AH10" s="21"/>
      <c r="AI10" s="21"/>
      <c r="AJ10" s="21"/>
      <c r="AK10" s="2"/>
      <c r="AL10" s="21">
        <f>データ!V6</f>
        <v>161</v>
      </c>
      <c r="AM10" s="21"/>
      <c r="AN10" s="21"/>
      <c r="AO10" s="21"/>
      <c r="AP10" s="21"/>
      <c r="AQ10" s="21"/>
      <c r="AR10" s="21"/>
      <c r="AS10" s="21"/>
      <c r="AT10" s="7">
        <f>データ!W6</f>
        <v>1.9300000000000002</v>
      </c>
      <c r="AU10" s="7"/>
      <c r="AV10" s="7"/>
      <c r="AW10" s="7"/>
      <c r="AX10" s="7"/>
      <c r="AY10" s="7"/>
      <c r="AZ10" s="7"/>
      <c r="BA10" s="7"/>
      <c r="BB10" s="7">
        <f>データ!X6</f>
        <v>83.42</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9Y5DuV0pDBs1VewBdXr1aQV0hIwVn3EMnIPTJscMYuwsMxFGb3P2Y/i/yv5+2WbtF9ksVXWcnfDMZYKtllXNOA==" saltValue="v1Y7qv8S54D6Q4mAEaFEs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223051</v>
      </c>
      <c r="D6" s="61">
        <f t="shared" si="1"/>
        <v>46</v>
      </c>
      <c r="E6" s="61">
        <f t="shared" si="1"/>
        <v>17</v>
      </c>
      <c r="F6" s="61">
        <f t="shared" si="1"/>
        <v>5</v>
      </c>
      <c r="G6" s="61">
        <f t="shared" si="1"/>
        <v>0</v>
      </c>
      <c r="H6" s="61" t="str">
        <f t="shared" si="1"/>
        <v>静岡県　松崎町</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95.21</v>
      </c>
      <c r="P6" s="69">
        <f t="shared" si="1"/>
        <v>2.88</v>
      </c>
      <c r="Q6" s="69">
        <f t="shared" si="1"/>
        <v>113.56</v>
      </c>
      <c r="R6" s="69">
        <f t="shared" si="1"/>
        <v>3200</v>
      </c>
      <c r="S6" s="69">
        <f t="shared" si="1"/>
        <v>5658</v>
      </c>
      <c r="T6" s="69">
        <f t="shared" si="1"/>
        <v>85.11</v>
      </c>
      <c r="U6" s="69">
        <f t="shared" si="1"/>
        <v>66.48</v>
      </c>
      <c r="V6" s="69">
        <f t="shared" si="1"/>
        <v>161</v>
      </c>
      <c r="W6" s="69">
        <f t="shared" si="1"/>
        <v>1.9300000000000002</v>
      </c>
      <c r="X6" s="69">
        <f t="shared" si="1"/>
        <v>83.42</v>
      </c>
      <c r="Y6" s="77" t="str">
        <f t="shared" ref="Y6:AH6" si="2">IF(Y7="",NA(),Y7)</f>
        <v>-</v>
      </c>
      <c r="Z6" s="77" t="str">
        <f t="shared" si="2"/>
        <v>-</v>
      </c>
      <c r="AA6" s="77" t="str">
        <f t="shared" si="2"/>
        <v>-</v>
      </c>
      <c r="AB6" s="77" t="str">
        <f t="shared" si="2"/>
        <v>-</v>
      </c>
      <c r="AC6" s="77">
        <f t="shared" si="2"/>
        <v>102.95</v>
      </c>
      <c r="AD6" s="77" t="str">
        <f t="shared" si="2"/>
        <v>-</v>
      </c>
      <c r="AE6" s="77" t="str">
        <f t="shared" si="2"/>
        <v>-</v>
      </c>
      <c r="AF6" s="77" t="str">
        <f t="shared" si="2"/>
        <v>-</v>
      </c>
      <c r="AG6" s="77" t="str">
        <f t="shared" si="2"/>
        <v>-</v>
      </c>
      <c r="AH6" s="77">
        <f t="shared" si="2"/>
        <v>103.04</v>
      </c>
      <c r="AI6" s="69" t="str">
        <f>IF(AI7="","",IF(AI7="-","【-】","【"&amp;SUBSTITUTE(TEXT(AI7,"#,##0.00"),"-","△")&amp;"】"))</f>
        <v>【104.30】</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100.31</v>
      </c>
      <c r="AT6" s="69" t="str">
        <f>IF(AT7="","",IF(AT7="-","【-】","【"&amp;SUBSTITUTE(TEXT(AT7,"#,##0.00"),"-","△")&amp;"】"))</f>
        <v>【102.74】</v>
      </c>
      <c r="AU6" s="77" t="str">
        <f t="shared" ref="AU6:BD6" si="4">IF(AU7="",NA(),AU7)</f>
        <v>-</v>
      </c>
      <c r="AV6" s="77" t="str">
        <f t="shared" si="4"/>
        <v>-</v>
      </c>
      <c r="AW6" s="77" t="str">
        <f t="shared" si="4"/>
        <v>-</v>
      </c>
      <c r="AX6" s="77" t="str">
        <f t="shared" si="4"/>
        <v>-</v>
      </c>
      <c r="AY6" s="77">
        <f t="shared" si="4"/>
        <v>3151.22</v>
      </c>
      <c r="AZ6" s="77" t="str">
        <f t="shared" si="4"/>
        <v>-</v>
      </c>
      <c r="BA6" s="77" t="str">
        <f t="shared" si="4"/>
        <v>-</v>
      </c>
      <c r="BB6" s="77" t="str">
        <f t="shared" si="4"/>
        <v>-</v>
      </c>
      <c r="BC6" s="77" t="str">
        <f t="shared" si="4"/>
        <v>-</v>
      </c>
      <c r="BD6" s="77">
        <f t="shared" si="4"/>
        <v>41.03</v>
      </c>
      <c r="BE6" s="69" t="str">
        <f>IF(BE7="","",IF(BE7="-","【-】","【"&amp;SUBSTITUTE(TEXT(BE7,"#,##0.00"),"-","△")&amp;"】"))</f>
        <v>【47.19】</v>
      </c>
      <c r="BF6" s="77" t="str">
        <f t="shared" ref="BF6:BO6" si="5">IF(BF7="",NA(),BF7)</f>
        <v>-</v>
      </c>
      <c r="BG6" s="77" t="str">
        <f t="shared" si="5"/>
        <v>-</v>
      </c>
      <c r="BH6" s="77" t="str">
        <f t="shared" si="5"/>
        <v>-</v>
      </c>
      <c r="BI6" s="77" t="str">
        <f t="shared" si="5"/>
        <v>-</v>
      </c>
      <c r="BJ6" s="69">
        <f t="shared" si="5"/>
        <v>0</v>
      </c>
      <c r="BK6" s="77" t="str">
        <f t="shared" si="5"/>
        <v>-</v>
      </c>
      <c r="BL6" s="77" t="str">
        <f t="shared" si="5"/>
        <v>-</v>
      </c>
      <c r="BM6" s="77" t="str">
        <f t="shared" si="5"/>
        <v>-</v>
      </c>
      <c r="BN6" s="77" t="str">
        <f t="shared" si="5"/>
        <v>-</v>
      </c>
      <c r="BO6" s="77">
        <f t="shared" si="5"/>
        <v>796.8</v>
      </c>
      <c r="BP6" s="69" t="str">
        <f>IF(BP7="","",IF(BP7="-","【-】","【"&amp;SUBSTITUTE(TEXT(BP7,"#,##0.00"),"-","△")&amp;"】"))</f>
        <v>【798.10】</v>
      </c>
      <c r="BQ6" s="77" t="str">
        <f t="shared" ref="BQ6:BZ6" si="6">IF(BQ7="",NA(),BQ7)</f>
        <v>-</v>
      </c>
      <c r="BR6" s="77" t="str">
        <f t="shared" si="6"/>
        <v>-</v>
      </c>
      <c r="BS6" s="77" t="str">
        <f t="shared" si="6"/>
        <v>-</v>
      </c>
      <c r="BT6" s="77" t="str">
        <f t="shared" si="6"/>
        <v>-</v>
      </c>
      <c r="BU6" s="77">
        <f t="shared" si="6"/>
        <v>63.37</v>
      </c>
      <c r="BV6" s="77" t="str">
        <f t="shared" si="6"/>
        <v>-</v>
      </c>
      <c r="BW6" s="77" t="str">
        <f t="shared" si="6"/>
        <v>-</v>
      </c>
      <c r="BX6" s="77" t="str">
        <f t="shared" si="6"/>
        <v>-</v>
      </c>
      <c r="BY6" s="77" t="str">
        <f t="shared" si="6"/>
        <v>-</v>
      </c>
      <c r="BZ6" s="77">
        <f t="shared" si="6"/>
        <v>58.41</v>
      </c>
      <c r="CA6" s="69" t="str">
        <f>IF(CA7="","",IF(CA7="-","【-】","【"&amp;SUBSTITUTE(TEXT(CA7,"#,##0.00"),"-","△")&amp;"】"))</f>
        <v>【54.51】</v>
      </c>
      <c r="CB6" s="77" t="str">
        <f t="shared" ref="CB6:CK6" si="7">IF(CB7="",NA(),CB7)</f>
        <v>-</v>
      </c>
      <c r="CC6" s="77" t="str">
        <f t="shared" si="7"/>
        <v>-</v>
      </c>
      <c r="CD6" s="77" t="str">
        <f t="shared" si="7"/>
        <v>-</v>
      </c>
      <c r="CE6" s="77" t="str">
        <f t="shared" si="7"/>
        <v>-</v>
      </c>
      <c r="CF6" s="77">
        <f t="shared" si="7"/>
        <v>269.81</v>
      </c>
      <c r="CG6" s="77" t="str">
        <f t="shared" si="7"/>
        <v>-</v>
      </c>
      <c r="CH6" s="77" t="str">
        <f t="shared" si="7"/>
        <v>-</v>
      </c>
      <c r="CI6" s="77" t="str">
        <f t="shared" si="7"/>
        <v>-</v>
      </c>
      <c r="CJ6" s="77" t="str">
        <f t="shared" si="7"/>
        <v>-</v>
      </c>
      <c r="CK6" s="77">
        <f t="shared" si="7"/>
        <v>267.33999999999997</v>
      </c>
      <c r="CL6" s="69" t="str">
        <f>IF(CL7="","",IF(CL7="-","【-】","【"&amp;SUBSTITUTE(TEXT(CL7,"#,##0.00"),"-","△")&amp;"】"))</f>
        <v>【286.33】</v>
      </c>
      <c r="CM6" s="77" t="str">
        <f t="shared" ref="CM6:CV6" si="8">IF(CM7="",NA(),CM7)</f>
        <v>-</v>
      </c>
      <c r="CN6" s="77" t="str">
        <f t="shared" si="8"/>
        <v>-</v>
      </c>
      <c r="CO6" s="77" t="str">
        <f t="shared" si="8"/>
        <v>-</v>
      </c>
      <c r="CP6" s="77" t="str">
        <f t="shared" si="8"/>
        <v>-</v>
      </c>
      <c r="CQ6" s="77">
        <f t="shared" si="8"/>
        <v>56.41</v>
      </c>
      <c r="CR6" s="77" t="str">
        <f t="shared" si="8"/>
        <v>-</v>
      </c>
      <c r="CS6" s="77" t="str">
        <f t="shared" si="8"/>
        <v>-</v>
      </c>
      <c r="CT6" s="77" t="str">
        <f t="shared" si="8"/>
        <v>-</v>
      </c>
      <c r="CU6" s="77" t="str">
        <f t="shared" si="8"/>
        <v>-</v>
      </c>
      <c r="CV6" s="77">
        <f t="shared" si="8"/>
        <v>52.34</v>
      </c>
      <c r="CW6" s="69" t="str">
        <f>IF(CW7="","",IF(CW7="-","【-】","【"&amp;SUBSTITUTE(TEXT(CW7,"#,##0.00"),"-","△")&amp;"】"))</f>
        <v>【49.92】</v>
      </c>
      <c r="CX6" s="77" t="str">
        <f t="shared" ref="CX6:DG6" si="9">IF(CX7="",NA(),CX7)</f>
        <v>-</v>
      </c>
      <c r="CY6" s="77" t="str">
        <f t="shared" si="9"/>
        <v>-</v>
      </c>
      <c r="CZ6" s="77" t="str">
        <f t="shared" si="9"/>
        <v>-</v>
      </c>
      <c r="DA6" s="77" t="str">
        <f t="shared" si="9"/>
        <v>-</v>
      </c>
      <c r="DB6" s="77">
        <f t="shared" si="9"/>
        <v>100</v>
      </c>
      <c r="DC6" s="77" t="str">
        <f t="shared" si="9"/>
        <v>-</v>
      </c>
      <c r="DD6" s="77" t="str">
        <f t="shared" si="9"/>
        <v>-</v>
      </c>
      <c r="DE6" s="77" t="str">
        <f t="shared" si="9"/>
        <v>-</v>
      </c>
      <c r="DF6" s="77" t="str">
        <f t="shared" si="9"/>
        <v>-</v>
      </c>
      <c r="DG6" s="77">
        <f t="shared" si="9"/>
        <v>90.05</v>
      </c>
      <c r="DH6" s="69" t="str">
        <f>IF(DH7="","",IF(DH7="-","【-】","【"&amp;SUBSTITUTE(TEXT(DH7,"#,##0.00"),"-","△")&amp;"】"))</f>
        <v>【87.80】</v>
      </c>
      <c r="DI6" s="77" t="str">
        <f t="shared" ref="DI6:DR6" si="10">IF(DI7="",NA(),DI7)</f>
        <v>-</v>
      </c>
      <c r="DJ6" s="77" t="str">
        <f t="shared" si="10"/>
        <v>-</v>
      </c>
      <c r="DK6" s="77" t="str">
        <f t="shared" si="10"/>
        <v>-</v>
      </c>
      <c r="DL6" s="77" t="str">
        <f t="shared" si="10"/>
        <v>-</v>
      </c>
      <c r="DM6" s="77">
        <f t="shared" si="10"/>
        <v>5.51</v>
      </c>
      <c r="DN6" s="77" t="str">
        <f t="shared" si="10"/>
        <v>-</v>
      </c>
      <c r="DO6" s="77" t="str">
        <f t="shared" si="10"/>
        <v>-</v>
      </c>
      <c r="DP6" s="77" t="str">
        <f t="shared" si="10"/>
        <v>-</v>
      </c>
      <c r="DQ6" s="77" t="str">
        <f t="shared" si="10"/>
        <v>-</v>
      </c>
      <c r="DR6" s="77">
        <f t="shared" si="10"/>
        <v>30.49</v>
      </c>
      <c r="DS6" s="69" t="str">
        <f>IF(DS7="","",IF(DS7="-","【-】","【"&amp;SUBSTITUTE(TEXT(DS7,"#,##0.00"),"-","△")&amp;"】"))</f>
        <v>【28.46】</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5.e-002</v>
      </c>
      <c r="ED6" s="69" t="str">
        <f>IF(ED7="","",IF(ED7="-","【-】","【"&amp;SUBSTITUTE(TEXT(ED7,"#,##0.00"),"-","△")&amp;"】"))</f>
        <v>【0.03】</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2.e-002</v>
      </c>
      <c r="EO6" s="69" t="str">
        <f>IF(EO7="","",IF(EO7="-","【-】","【"&amp;SUBSTITUTE(TEXT(EO7,"#,##0.00"),"-","△")&amp;"】"))</f>
        <v>【0.02】</v>
      </c>
    </row>
    <row r="7" spans="1:148" s="55" customFormat="1">
      <c r="A7" s="56"/>
      <c r="B7" s="62">
        <v>2024</v>
      </c>
      <c r="C7" s="62">
        <v>223051</v>
      </c>
      <c r="D7" s="62">
        <v>46</v>
      </c>
      <c r="E7" s="62">
        <v>17</v>
      </c>
      <c r="F7" s="62">
        <v>5</v>
      </c>
      <c r="G7" s="62">
        <v>0</v>
      </c>
      <c r="H7" s="62" t="s">
        <v>22</v>
      </c>
      <c r="I7" s="62" t="s">
        <v>96</v>
      </c>
      <c r="J7" s="62" t="s">
        <v>97</v>
      </c>
      <c r="K7" s="62" t="s">
        <v>98</v>
      </c>
      <c r="L7" s="62" t="s">
        <v>99</v>
      </c>
      <c r="M7" s="62" t="s">
        <v>100</v>
      </c>
      <c r="N7" s="70" t="s">
        <v>101</v>
      </c>
      <c r="O7" s="70">
        <v>95.21</v>
      </c>
      <c r="P7" s="70">
        <v>2.88</v>
      </c>
      <c r="Q7" s="70">
        <v>113.56</v>
      </c>
      <c r="R7" s="70">
        <v>3200</v>
      </c>
      <c r="S7" s="70">
        <v>5658</v>
      </c>
      <c r="T7" s="70">
        <v>85.11</v>
      </c>
      <c r="U7" s="70">
        <v>66.48</v>
      </c>
      <c r="V7" s="70">
        <v>161</v>
      </c>
      <c r="W7" s="70">
        <v>1.9300000000000002</v>
      </c>
      <c r="X7" s="70">
        <v>83.42</v>
      </c>
      <c r="Y7" s="70" t="s">
        <v>101</v>
      </c>
      <c r="Z7" s="70" t="s">
        <v>101</v>
      </c>
      <c r="AA7" s="70" t="s">
        <v>101</v>
      </c>
      <c r="AB7" s="70" t="s">
        <v>101</v>
      </c>
      <c r="AC7" s="70">
        <v>102.95</v>
      </c>
      <c r="AD7" s="70" t="s">
        <v>101</v>
      </c>
      <c r="AE7" s="70" t="s">
        <v>101</v>
      </c>
      <c r="AF7" s="70" t="s">
        <v>101</v>
      </c>
      <c r="AG7" s="70" t="s">
        <v>101</v>
      </c>
      <c r="AH7" s="70">
        <v>103.04</v>
      </c>
      <c r="AI7" s="70">
        <v>104.3</v>
      </c>
      <c r="AJ7" s="70" t="s">
        <v>101</v>
      </c>
      <c r="AK7" s="70" t="s">
        <v>101</v>
      </c>
      <c r="AL7" s="70" t="s">
        <v>101</v>
      </c>
      <c r="AM7" s="70" t="s">
        <v>101</v>
      </c>
      <c r="AN7" s="70">
        <v>0</v>
      </c>
      <c r="AO7" s="70" t="s">
        <v>101</v>
      </c>
      <c r="AP7" s="70" t="s">
        <v>101</v>
      </c>
      <c r="AQ7" s="70" t="s">
        <v>101</v>
      </c>
      <c r="AR7" s="70" t="s">
        <v>101</v>
      </c>
      <c r="AS7" s="70">
        <v>100.31</v>
      </c>
      <c r="AT7" s="70">
        <v>102.74</v>
      </c>
      <c r="AU7" s="70" t="s">
        <v>101</v>
      </c>
      <c r="AV7" s="70" t="s">
        <v>101</v>
      </c>
      <c r="AW7" s="70" t="s">
        <v>101</v>
      </c>
      <c r="AX7" s="70" t="s">
        <v>101</v>
      </c>
      <c r="AY7" s="70">
        <v>3151.22</v>
      </c>
      <c r="AZ7" s="70" t="s">
        <v>101</v>
      </c>
      <c r="BA7" s="70" t="s">
        <v>101</v>
      </c>
      <c r="BB7" s="70" t="s">
        <v>101</v>
      </c>
      <c r="BC7" s="70" t="s">
        <v>101</v>
      </c>
      <c r="BD7" s="70">
        <v>41.03</v>
      </c>
      <c r="BE7" s="70">
        <v>47.19</v>
      </c>
      <c r="BF7" s="70" t="s">
        <v>101</v>
      </c>
      <c r="BG7" s="70" t="s">
        <v>101</v>
      </c>
      <c r="BH7" s="70" t="s">
        <v>101</v>
      </c>
      <c r="BI7" s="70" t="s">
        <v>101</v>
      </c>
      <c r="BJ7" s="70">
        <v>0</v>
      </c>
      <c r="BK7" s="70" t="s">
        <v>101</v>
      </c>
      <c r="BL7" s="70" t="s">
        <v>101</v>
      </c>
      <c r="BM7" s="70" t="s">
        <v>101</v>
      </c>
      <c r="BN7" s="70" t="s">
        <v>101</v>
      </c>
      <c r="BO7" s="70">
        <v>796.8</v>
      </c>
      <c r="BP7" s="70">
        <v>798.1</v>
      </c>
      <c r="BQ7" s="70" t="s">
        <v>101</v>
      </c>
      <c r="BR7" s="70" t="s">
        <v>101</v>
      </c>
      <c r="BS7" s="70" t="s">
        <v>101</v>
      </c>
      <c r="BT7" s="70" t="s">
        <v>101</v>
      </c>
      <c r="BU7" s="70">
        <v>63.37</v>
      </c>
      <c r="BV7" s="70" t="s">
        <v>101</v>
      </c>
      <c r="BW7" s="70" t="s">
        <v>101</v>
      </c>
      <c r="BX7" s="70" t="s">
        <v>101</v>
      </c>
      <c r="BY7" s="70" t="s">
        <v>101</v>
      </c>
      <c r="BZ7" s="70">
        <v>58.41</v>
      </c>
      <c r="CA7" s="70">
        <v>54.51</v>
      </c>
      <c r="CB7" s="70" t="s">
        <v>101</v>
      </c>
      <c r="CC7" s="70" t="s">
        <v>101</v>
      </c>
      <c r="CD7" s="70" t="s">
        <v>101</v>
      </c>
      <c r="CE7" s="70" t="s">
        <v>101</v>
      </c>
      <c r="CF7" s="70">
        <v>269.81</v>
      </c>
      <c r="CG7" s="70" t="s">
        <v>101</v>
      </c>
      <c r="CH7" s="70" t="s">
        <v>101</v>
      </c>
      <c r="CI7" s="70" t="s">
        <v>101</v>
      </c>
      <c r="CJ7" s="70" t="s">
        <v>101</v>
      </c>
      <c r="CK7" s="70">
        <v>267.33999999999997</v>
      </c>
      <c r="CL7" s="70">
        <v>286.33</v>
      </c>
      <c r="CM7" s="70" t="s">
        <v>101</v>
      </c>
      <c r="CN7" s="70" t="s">
        <v>101</v>
      </c>
      <c r="CO7" s="70" t="s">
        <v>101</v>
      </c>
      <c r="CP7" s="70" t="s">
        <v>101</v>
      </c>
      <c r="CQ7" s="70">
        <v>56.41</v>
      </c>
      <c r="CR7" s="70" t="s">
        <v>101</v>
      </c>
      <c r="CS7" s="70" t="s">
        <v>101</v>
      </c>
      <c r="CT7" s="70" t="s">
        <v>101</v>
      </c>
      <c r="CU7" s="70" t="s">
        <v>101</v>
      </c>
      <c r="CV7" s="70">
        <v>52.34</v>
      </c>
      <c r="CW7" s="70">
        <v>49.92</v>
      </c>
      <c r="CX7" s="70" t="s">
        <v>101</v>
      </c>
      <c r="CY7" s="70" t="s">
        <v>101</v>
      </c>
      <c r="CZ7" s="70" t="s">
        <v>101</v>
      </c>
      <c r="DA7" s="70" t="s">
        <v>101</v>
      </c>
      <c r="DB7" s="70">
        <v>100</v>
      </c>
      <c r="DC7" s="70" t="s">
        <v>101</v>
      </c>
      <c r="DD7" s="70" t="s">
        <v>101</v>
      </c>
      <c r="DE7" s="70" t="s">
        <v>101</v>
      </c>
      <c r="DF7" s="70" t="s">
        <v>101</v>
      </c>
      <c r="DG7" s="70">
        <v>90.05</v>
      </c>
      <c r="DH7" s="70">
        <v>87.8</v>
      </c>
      <c r="DI7" s="70" t="s">
        <v>101</v>
      </c>
      <c r="DJ7" s="70" t="s">
        <v>101</v>
      </c>
      <c r="DK7" s="70" t="s">
        <v>101</v>
      </c>
      <c r="DL7" s="70" t="s">
        <v>101</v>
      </c>
      <c r="DM7" s="70">
        <v>5.51</v>
      </c>
      <c r="DN7" s="70" t="s">
        <v>101</v>
      </c>
      <c r="DO7" s="70" t="s">
        <v>101</v>
      </c>
      <c r="DP7" s="70" t="s">
        <v>101</v>
      </c>
      <c r="DQ7" s="70" t="s">
        <v>101</v>
      </c>
      <c r="DR7" s="70">
        <v>30.49</v>
      </c>
      <c r="DS7" s="70">
        <v>28.46</v>
      </c>
      <c r="DT7" s="70" t="s">
        <v>101</v>
      </c>
      <c r="DU7" s="70" t="s">
        <v>101</v>
      </c>
      <c r="DV7" s="70" t="s">
        <v>101</v>
      </c>
      <c r="DW7" s="70" t="s">
        <v>101</v>
      </c>
      <c r="DX7" s="70">
        <v>0</v>
      </c>
      <c r="DY7" s="70" t="s">
        <v>101</v>
      </c>
      <c r="DZ7" s="70" t="s">
        <v>101</v>
      </c>
      <c r="EA7" s="70" t="s">
        <v>101</v>
      </c>
      <c r="EB7" s="70" t="s">
        <v>101</v>
      </c>
      <c r="EC7" s="70">
        <v>5.e-002</v>
      </c>
      <c r="ED7" s="70">
        <v>3.e-002</v>
      </c>
      <c r="EE7" s="70" t="s">
        <v>101</v>
      </c>
      <c r="EF7" s="70" t="s">
        <v>101</v>
      </c>
      <c r="EG7" s="70" t="s">
        <v>101</v>
      </c>
      <c r="EH7" s="70" t="s">
        <v>101</v>
      </c>
      <c r="EI7" s="70">
        <v>0</v>
      </c>
      <c r="EJ7" s="70" t="s">
        <v>101</v>
      </c>
      <c r="EK7" s="70" t="s">
        <v>101</v>
      </c>
      <c r="EL7" s="70" t="s">
        <v>101</v>
      </c>
      <c r="EM7" s="70" t="s">
        <v>101</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菊池 宏明</cp:lastModifiedBy>
  <dcterms:created xsi:type="dcterms:W3CDTF">2025-12-23T06:20:50Z</dcterms:created>
  <dcterms:modified xsi:type="dcterms:W3CDTF">2026-01-26T08:00:35Z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2026-01-26T08:00:35Z</vt:filetime>
  </property>
</Properties>
</file>