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EthKon2O4BqIqIJbDH2FlAuZIrgAmdw+xY6SNbmstAT0QDEKuega9cQNuoCPXkcQE7yDM5jslOH6QDGSd6L3g==" workbookSaltValue="lQ3XWEaTQIo5HeiujZWVY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<sst xmlns="http://schemas.openxmlformats.org/spreadsheetml/2006/main" count="228" uniqueCount="112">
  <si>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</si>
  <si>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</si>
  <si>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</si>
  <si>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</si>
  <si>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</si>
  <si>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</si>
  <si>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</si>
  <si>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</si>
  <si>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</si>
  <si>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</si>
  <si>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</si>
  <si>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</si>
  <si>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</si>
  <si>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</si>
  <si>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</si>
  <si>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</si>
  <si>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</si>
  <si>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</si>
  <si>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</si>
  <si>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</si>
  <si>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</si>
  <si>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</si>
  <si>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</si>
  <si>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</si>
  <si>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</si>
  <si>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</si>
  <si>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</si>
  <si>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</si>
  <si>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</si>
  <si>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</si>
  <si>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</si>
  <si>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</si>
  <si>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</si>
  <si>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</si>
  <si>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</si>
  <si>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</si>
  <si>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</si>
  <si>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</si>
  <si>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</si>
  <si>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</si>
  <si>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</si>
  <si>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</si>
  <si>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</si>
  <si>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</si>
  <si>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</si>
  <si>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</si>
  <si>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</si>
  <si>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</si>
  <si>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</si>
  <si>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</si>
  <si>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</si>
  <si>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</si>
  <si>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</si>
  <si>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</si>
  <si>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</si>
  <si>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</si>
  <si>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</si>
  <si>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</si>
  <si>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</si>
  <si>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</si>
  <si>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</si>
  <si>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</si>
  <si>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</si>
  <si>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</si>
  <si>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</si>
  <si>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</si>
  <si>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</si>
  <si>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</si>
  <si>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</si>
  <si>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</si>
  <si>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</si>
  <si>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</si>
  <si>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</si>
  <si>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</si>
  <si>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</si>
  <si>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</si>
  <si>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</si>
  <si>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</si>
  <si>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</si>
  <si>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</si>
  <si>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</si>
  <si>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</si>
  <si>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</si>
  <si>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</si>
  <si>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</si>
  <si>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</si>
  <si>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</si>
  <si>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</si>
  <si>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</si>
  <si>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</si>
  <si>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</si>
  <si>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</si>
  <si>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松崎町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</si>
  <si>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</si>
  <si>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</si>
  <si>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</si>
  <si>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</si>
  <si>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</si>
  <si>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</si>
  <si>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</si>
  <si>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</si>
  <si>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</si>
  <si>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</si>
  <si>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</si>
  <si>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</si>
  <si>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</si>
  <si>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</si>
  <si>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</si>
  <si>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</si>
  <si>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有形固定資産減価償却率、管路経年化率は共に類似団体平均値、全国平均を上回っており、施設の老朽化が進んでいる。
　施設、管路の更新には多額の費用が必要になることから、日常点検を強化し、早期異常発見、修繕に努め、施設の長寿命化を図るとともに経営戦略等を踏まえた事業費の平準化を図り、計画的かつ効率的更新に取り組んでいく。</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0" eb="21">
      <t>トモ</t>
    </rPh>
    <rPh sb="22" eb="24">
      <t>ルイジ</t>
    </rPh>
    <rPh sb="24" eb="26">
      <t>ダンタイ</t>
    </rPh>
    <rPh sb="26" eb="29">
      <t>ヘイキンチ</t>
    </rPh>
    <rPh sb="30" eb="32">
      <t>ゼンコク</t>
    </rPh>
    <rPh sb="32" eb="34">
      <t>ヘイキン</t>
    </rPh>
    <rPh sb="35" eb="37">
      <t>ウワマワ</t>
    </rPh>
    <rPh sb="42" eb="44">
      <t>シセツ</t>
    </rPh>
    <rPh sb="45" eb="48">
      <t>ロウキュウカ</t>
    </rPh>
    <rPh sb="49" eb="50">
      <t>スス</t>
    </rPh>
    <rPh sb="57" eb="59">
      <t>シセツ</t>
    </rPh>
    <rPh sb="60" eb="62">
      <t>カンロ</t>
    </rPh>
    <rPh sb="63" eb="65">
      <t>コウシン</t>
    </rPh>
    <rPh sb="67" eb="69">
      <t>タガク</t>
    </rPh>
    <rPh sb="70" eb="72">
      <t>ヒヨウ</t>
    </rPh>
    <rPh sb="73" eb="75">
      <t>ヒツヨウ</t>
    </rPh>
    <rPh sb="83" eb="85">
      <t>ニチジョウ</t>
    </rPh>
    <rPh sb="85" eb="87">
      <t>テンケン</t>
    </rPh>
    <rPh sb="88" eb="90">
      <t>キョウカ</t>
    </rPh>
    <rPh sb="92" eb="94">
      <t>ソウキ</t>
    </rPh>
    <rPh sb="94" eb="96">
      <t>イジョウ</t>
    </rPh>
    <rPh sb="96" eb="98">
      <t>ハッケン</t>
    </rPh>
    <rPh sb="99" eb="101">
      <t>シュウゼン</t>
    </rPh>
    <rPh sb="102" eb="103">
      <t>ツト</t>
    </rPh>
    <rPh sb="105" eb="107">
      <t>シセツ</t>
    </rPh>
    <rPh sb="108" eb="109">
      <t>チョウ</t>
    </rPh>
    <rPh sb="109" eb="112">
      <t>ジュミョウカ</t>
    </rPh>
    <rPh sb="113" eb="114">
      <t>ハカ</t>
    </rPh>
    <rPh sb="119" eb="121">
      <t>ケイエイ</t>
    </rPh>
    <rPh sb="121" eb="123">
      <t>センリャク</t>
    </rPh>
    <rPh sb="123" eb="124">
      <t>トウ</t>
    </rPh>
    <rPh sb="125" eb="126">
      <t>フ</t>
    </rPh>
    <rPh sb="129" eb="132">
      <t>ジギョウヒ</t>
    </rPh>
    <rPh sb="133" eb="136">
      <t>ヘイジュンカ</t>
    </rPh>
    <rPh sb="137" eb="138">
      <t>ハカ</t>
    </rPh>
    <rPh sb="140" eb="143">
      <t>ケイカクテキ</t>
    </rPh>
    <rPh sb="145" eb="148">
      <t>コウリツテキ</t>
    </rPh>
    <rPh sb="148" eb="150">
      <t>コウシン</t>
    </rPh>
    <rPh sb="151" eb="152">
      <t>ト</t>
    </rPh>
    <rPh sb="153" eb="154">
      <t>ク</t>
    </rPh>
    <phoneticPr fontId="4"/>
  </si>
  <si>
    <t>　給水人口の減少、観光交流客数の減少により、給水収益の減少が続いている。
　一方で施設や管路が更新時期を迎え、更新費用の増加が見込まれる。
　こうしたことから、点検を強化し、適切な修繕を実施することにより施設の長寿命化を図るとともに適切な経営を目指していく。</t>
    <rPh sb="1" eb="3">
      <t>キュウスイ</t>
    </rPh>
    <rPh sb="3" eb="5">
      <t>ジンコウ</t>
    </rPh>
    <rPh sb="6" eb="8">
      <t>ゲンショウ</t>
    </rPh>
    <rPh sb="9" eb="11">
      <t>カンコウ</t>
    </rPh>
    <rPh sb="11" eb="13">
      <t>コウリュウ</t>
    </rPh>
    <rPh sb="13" eb="15">
      <t>キャクスウ</t>
    </rPh>
    <rPh sb="16" eb="18">
      <t>ゲンショウ</t>
    </rPh>
    <rPh sb="22" eb="24">
      <t>キュウスイ</t>
    </rPh>
    <rPh sb="24" eb="26">
      <t>シュウエキ</t>
    </rPh>
    <rPh sb="27" eb="29">
      <t>ゲンショウ</t>
    </rPh>
    <rPh sb="30" eb="31">
      <t>ツヅ</t>
    </rPh>
    <rPh sb="38" eb="40">
      <t>イッポウ</t>
    </rPh>
    <rPh sb="41" eb="43">
      <t>シセツ</t>
    </rPh>
    <rPh sb="44" eb="46">
      <t>カンロ</t>
    </rPh>
    <rPh sb="47" eb="49">
      <t>コウシン</t>
    </rPh>
    <rPh sb="49" eb="51">
      <t>ジキ</t>
    </rPh>
    <rPh sb="52" eb="53">
      <t>ムカ</t>
    </rPh>
    <rPh sb="55" eb="57">
      <t>コウシン</t>
    </rPh>
    <rPh sb="57" eb="59">
      <t>ヒヨウ</t>
    </rPh>
    <rPh sb="60" eb="62">
      <t>ゾウカ</t>
    </rPh>
    <rPh sb="63" eb="65">
      <t>ミコ</t>
    </rPh>
    <rPh sb="80" eb="82">
      <t>テンケン</t>
    </rPh>
    <rPh sb="83" eb="85">
      <t>キョウカ</t>
    </rPh>
    <rPh sb="87" eb="89">
      <t>テキセツ</t>
    </rPh>
    <rPh sb="90" eb="92">
      <t>シュウゼン</t>
    </rPh>
    <rPh sb="93" eb="95">
      <t>ジッシ</t>
    </rPh>
    <rPh sb="102" eb="104">
      <t>シセツ</t>
    </rPh>
    <rPh sb="105" eb="106">
      <t>チョウ</t>
    </rPh>
    <rPh sb="106" eb="109">
      <t>ジュミョウカ</t>
    </rPh>
    <rPh sb="110" eb="111">
      <t>ハカ</t>
    </rPh>
    <rPh sb="116" eb="118">
      <t>テキセツ</t>
    </rPh>
    <rPh sb="119" eb="121">
      <t>ケイエイ</t>
    </rPh>
    <rPh sb="122" eb="124">
      <t>メザ</t>
    </rPh>
    <phoneticPr fontId="4"/>
  </si>
  <si>
    <t>　給水人口の減少が続き、水道使用量及び給水収益は減少傾向が続いている。また、企業債残高対給水収益比率は類似団体平均値を下回っているものの依然として企業債の償還金が経営の大きな負担となっている。
　今後も老朽資産の更新財源を確保するため、引き続き経営改善に取り組み、経営の健全性を保持していく必要がある。
　事業の効率性については、有収率において類似団体平均値を大きく上回っているものの全国平均を下回っている。また、施設利用率についても類似団体平均を下回っている。これは、昭和４０年代からの高度経済成長時に人口及び観光交流客数が増加することを見込み整備されたことが要因となっている。これらの施設は更新時期を迎えるため、施設更新時にダウンサイジングや省力化、施設の統廃合も含めた検討が必要となる。</t>
    <rPh sb="1" eb="3">
      <t>キュウスイ</t>
    </rPh>
    <rPh sb="3" eb="5">
      <t>ジンコウ</t>
    </rPh>
    <rPh sb="6" eb="8">
      <t>ゲンショウ</t>
    </rPh>
    <rPh sb="9" eb="10">
      <t>ツヅ</t>
    </rPh>
    <rPh sb="24" eb="26">
      <t>ゲンショウ</t>
    </rPh>
    <rPh sb="26" eb="28">
      <t>ケイコウ</t>
    </rPh>
    <rPh sb="29" eb="30">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</si>
</sst>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1.28</c:v>
                </c:pt>
                <c:pt idx="1">
                  <c:v>0.66</c:v>
                </c:pt>
                <c:pt idx="2">
                  <c:v>1.23</c:v>
                </c:pt>
                <c:pt idx="3">
                  <c:v>1.56</c:v>
                </c:pt>
                <c:pt idx="4" formatCode="#,##0.00;&quot;△&quot;#,##0.00">
                  <c:v>0</c:v>
                </c:pt>
              </c:numCache>
            </c:numRef>
          </c:val>
          <c:extLst xmlns:c16r2="http://schemas.microsoft.com/office/drawing/2015/06/chart">
            <c:ext xmlns:c16="http://schemas.microsoft.com/office/drawing/2014/chart" uri="{C3380CC4-5D6E-409C-BE32-E72D297353CC}">
              <c16:uniqueId val="{00000000-A942-43B4-B0E5-D619F2D63BA6}"/>
            </c:ext>
          </c:extLst>
        </c:ser>
        <c:dLbls>
          <c:showLegendKey val="0"/>
          <c:showVal val="0"/>
          <c:showCatName val="0"/>
          <c:showSerName val="0"/>
          <c:showPercent val="0"/>
          <c:showBubbleSize val="0"/>
        </c:dLbls>
        <c:gapWidth val="150"/>
        <c:axId val="97876608"/>
        <c:axId val="9789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xmlns:c16r2="http://schemas.microsoft.com/office/drawing/2015/06/chart">
            <c:ext xmlns:c16="http://schemas.microsoft.com/office/drawing/2014/chart" uri="{C3380CC4-5D6E-409C-BE32-E72D297353CC}">
              <c16:uniqueId val="{00000001-A942-43B4-B0E5-D619F2D63BA6}"/>
            </c:ext>
          </c:extLst>
        </c:ser>
        <c:dLbls>
          <c:showLegendKey val="0"/>
          <c:showVal val="0"/>
          <c:showCatName val="0"/>
          <c:showSerName val="0"/>
          <c:showPercent val="0"/>
          <c:showBubbleSize val="0"/>
        </c:dLbls>
        <c:marker val="1"/>
        <c:smooth val="0"/>
        <c:axId val="97876608"/>
        <c:axId val="97891072"/>
      </c:lineChart>
      <c:dateAx>
        <c:axId val="97876608"/>
        <c:scaling>
          <c:orientation val="minMax"/>
        </c:scaling>
        <c:delete val="1"/>
        <c:axPos val="b"/>
        <c:numFmt formatCode="&quot;H&quot;yy" sourceLinked="1"/>
        <c:majorTickMark val="none"/>
        <c:minorTickMark val="none"/>
        <c:tickLblPos val="none"/>
        <c:crossAx val="97891072"/>
        <c:crosses val="autoZero"/>
        <c:auto val="1"/>
        <c:lblOffset val="100"/>
        <c:baseTimeUnit val="years"/>
      </c:dateAx>
      <c:valAx>
        <c:axId val="9789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36.4</c:v>
                </c:pt>
                <c:pt idx="1">
                  <c:v>35.229999999999997</c:v>
                </c:pt>
                <c:pt idx="2">
                  <c:v>35.1</c:v>
                </c:pt>
                <c:pt idx="3">
                  <c:v>33.28</c:v>
                </c:pt>
                <c:pt idx="4">
                  <c:v>32.6</c:v>
                </c:pt>
              </c:numCache>
            </c:numRef>
          </c:val>
          <c:extLst xmlns:c16r2="http://schemas.microsoft.com/office/drawing/2015/06/chart">
            <c:ext xmlns:c16="http://schemas.microsoft.com/office/drawing/2014/chart" uri="{C3380CC4-5D6E-409C-BE32-E72D297353CC}">
              <c16:uniqueId val="{00000000-52E1-47D8-B85F-C98B2C1C5E60}"/>
            </c:ext>
          </c:extLst>
        </c:ser>
        <c:dLbls>
          <c:showLegendKey val="0"/>
          <c:showVal val="0"/>
          <c:showCatName val="0"/>
          <c:showSerName val="0"/>
          <c:showPercent val="0"/>
          <c:showBubbleSize val="0"/>
        </c:dLbls>
        <c:gapWidth val="150"/>
        <c:axId val="108137472"/>
        <c:axId val="10813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xmlns:c16r2="http://schemas.microsoft.com/office/drawing/2015/06/chart">
            <c:ext xmlns:c16="http://schemas.microsoft.com/office/drawing/2014/chart" uri="{C3380CC4-5D6E-409C-BE32-E72D297353CC}">
              <c16:uniqueId val="{00000001-52E1-47D8-B85F-C98B2C1C5E60}"/>
            </c:ext>
          </c:extLst>
        </c:ser>
        <c:dLbls>
          <c:showLegendKey val="0"/>
          <c:showVal val="0"/>
          <c:showCatName val="0"/>
          <c:showSerName val="0"/>
          <c:showPercent val="0"/>
          <c:showBubbleSize val="0"/>
        </c:dLbls>
        <c:marker val="1"/>
        <c:smooth val="0"/>
        <c:axId val="108137472"/>
        <c:axId val="108139648"/>
      </c:lineChart>
      <c:dateAx>
        <c:axId val="108137472"/>
        <c:scaling>
          <c:orientation val="minMax"/>
        </c:scaling>
        <c:delete val="1"/>
        <c:axPos val="b"/>
        <c:numFmt formatCode="&quot;H&quot;yy" sourceLinked="1"/>
        <c:majorTickMark val="none"/>
        <c:minorTickMark val="none"/>
        <c:tickLblPos val="none"/>
        <c:crossAx val="108139648"/>
        <c:crosses val="autoZero"/>
        <c:auto val="1"/>
        <c:lblOffset val="100"/>
        <c:baseTimeUnit val="years"/>
      </c:dateAx>
      <c:valAx>
        <c:axId val="1081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85.8</c:v>
                </c:pt>
                <c:pt idx="1">
                  <c:v>85.9</c:v>
                </c:pt>
                <c:pt idx="2">
                  <c:v>85.9</c:v>
                </c:pt>
                <c:pt idx="3">
                  <c:v>85.7</c:v>
                </c:pt>
                <c:pt idx="4">
                  <c:v>85.9</c:v>
                </c:pt>
              </c:numCache>
            </c:numRef>
          </c:val>
          <c:extLst xmlns:c16r2="http://schemas.microsoft.com/office/drawing/2015/06/chart">
            <c:ext xmlns:c16="http://schemas.microsoft.com/office/drawing/2014/chart" uri="{C3380CC4-5D6E-409C-BE32-E72D297353CC}">
              <c16:uniqueId val="{00000000-A216-43DF-BB97-0274AE9BC10A}"/>
            </c:ext>
          </c:extLst>
        </c:ser>
        <c:dLbls>
          <c:showLegendKey val="0"/>
          <c:showVal val="0"/>
          <c:showCatName val="0"/>
          <c:showSerName val="0"/>
          <c:showPercent val="0"/>
          <c:showBubbleSize val="0"/>
        </c:dLbls>
        <c:gapWidth val="150"/>
        <c:axId val="108191104"/>
        <c:axId val="10819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xmlns:c16r2="http://schemas.microsoft.com/office/drawing/2015/06/chart">
            <c:ext xmlns:c16="http://schemas.microsoft.com/office/drawing/2014/chart" uri="{C3380CC4-5D6E-409C-BE32-E72D297353CC}">
              <c16:uniqueId val="{00000001-A216-43DF-BB97-0274AE9BC10A}"/>
            </c:ext>
          </c:extLst>
        </c:ser>
        <c:dLbls>
          <c:showLegendKey val="0"/>
          <c:showVal val="0"/>
          <c:showCatName val="0"/>
          <c:showSerName val="0"/>
          <c:showPercent val="0"/>
          <c:showBubbleSize val="0"/>
        </c:dLbls>
        <c:marker val="1"/>
        <c:smooth val="0"/>
        <c:axId val="108191104"/>
        <c:axId val="108193280"/>
      </c:lineChart>
      <c:dateAx>
        <c:axId val="108191104"/>
        <c:scaling>
          <c:orientation val="minMax"/>
        </c:scaling>
        <c:delete val="1"/>
        <c:axPos val="b"/>
        <c:numFmt formatCode="&quot;H&quot;yy" sourceLinked="1"/>
        <c:majorTickMark val="none"/>
        <c:minorTickMark val="none"/>
        <c:tickLblPos val="none"/>
        <c:crossAx val="108193280"/>
        <c:crosses val="autoZero"/>
        <c:auto val="1"/>
        <c:lblOffset val="100"/>
        <c:baseTimeUnit val="years"/>
      </c:dateAx>
      <c:valAx>
        <c:axId val="1081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110.34</c:v>
                </c:pt>
                <c:pt idx="1">
                  <c:v>102.14</c:v>
                </c:pt>
                <c:pt idx="2">
                  <c:v>105.36</c:v>
                </c:pt>
                <c:pt idx="3">
                  <c:v>101.05</c:v>
                </c:pt>
                <c:pt idx="4">
                  <c:v>106.86</c:v>
                </c:pt>
              </c:numCache>
            </c:numRef>
          </c:val>
          <c:extLst xmlns:c16r2="http://schemas.microsoft.com/office/drawing/2015/06/chart">
            <c:ext xmlns:c16="http://schemas.microsoft.com/office/drawing/2014/chart" uri="{C3380CC4-5D6E-409C-BE32-E72D297353CC}">
              <c16:uniqueId val="{00000000-EEB8-493A-B6F9-49732001706C}"/>
            </c:ext>
          </c:extLst>
        </c:ser>
        <c:dLbls>
          <c:showLegendKey val="0"/>
          <c:showVal val="0"/>
          <c:showCatName val="0"/>
          <c:showSerName val="0"/>
          <c:showPercent val="0"/>
          <c:showBubbleSize val="0"/>
        </c:dLbls>
        <c:gapWidth val="150"/>
        <c:axId val="100150272"/>
        <c:axId val="10016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xmlns:c16r2="http://schemas.microsoft.com/office/drawing/2015/06/chart">
            <c:ext xmlns:c16="http://schemas.microsoft.com/office/drawing/2014/chart" uri="{C3380CC4-5D6E-409C-BE32-E72D297353CC}">
              <c16:uniqueId val="{00000001-EEB8-493A-B6F9-49732001706C}"/>
            </c:ext>
          </c:extLst>
        </c:ser>
        <c:dLbls>
          <c:showLegendKey val="0"/>
          <c:showVal val="0"/>
          <c:showCatName val="0"/>
          <c:showSerName val="0"/>
          <c:showPercent val="0"/>
          <c:showBubbleSize val="0"/>
        </c:dLbls>
        <c:marker val="1"/>
        <c:smooth val="0"/>
        <c:axId val="100150272"/>
        <c:axId val="100160640"/>
      </c:lineChart>
      <c:dateAx>
        <c:axId val="100150272"/>
        <c:scaling>
          <c:orientation val="minMax"/>
        </c:scaling>
        <c:delete val="1"/>
        <c:axPos val="b"/>
        <c:numFmt formatCode="&quot;H&quot;yy" sourceLinked="1"/>
        <c:majorTickMark val="none"/>
        <c:minorTickMark val="none"/>
        <c:tickLblPos val="none"/>
        <c:crossAx val="100160640"/>
        <c:crosses val="autoZero"/>
        <c:auto val="1"/>
        <c:lblOffset val="100"/>
        <c:baseTimeUnit val="years"/>
      </c:dateAx>
      <c:valAx>
        <c:axId val="100160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49.34</c:v>
                </c:pt>
                <c:pt idx="1">
                  <c:v>50.52</c:v>
                </c:pt>
                <c:pt idx="2">
                  <c:v>52.3</c:v>
                </c:pt>
                <c:pt idx="3">
                  <c:v>54.38</c:v>
                </c:pt>
                <c:pt idx="4">
                  <c:v>55.86</c:v>
                </c:pt>
              </c:numCache>
            </c:numRef>
          </c:val>
          <c:extLst xmlns:c16r2="http://schemas.microsoft.com/office/drawing/2015/06/chart">
            <c:ext xmlns:c16="http://schemas.microsoft.com/office/drawing/2014/chart" uri="{C3380CC4-5D6E-409C-BE32-E72D297353CC}">
              <c16:uniqueId val="{00000000-B8A7-4256-95A3-6A9F365F11C4}"/>
            </c:ext>
          </c:extLst>
        </c:ser>
        <c:dLbls>
          <c:showLegendKey val="0"/>
          <c:showVal val="0"/>
          <c:showCatName val="0"/>
          <c:showSerName val="0"/>
          <c:showPercent val="0"/>
          <c:showBubbleSize val="0"/>
        </c:dLbls>
        <c:gapWidth val="150"/>
        <c:axId val="100179328"/>
        <c:axId val="10019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xmlns:c16r2="http://schemas.microsoft.com/office/drawing/2015/06/chart">
            <c:ext xmlns:c16="http://schemas.microsoft.com/office/drawing/2014/chart" uri="{C3380CC4-5D6E-409C-BE32-E72D297353CC}">
              <c16:uniqueId val="{00000001-B8A7-4256-95A3-6A9F365F11C4}"/>
            </c:ext>
          </c:extLst>
        </c:ser>
        <c:dLbls>
          <c:showLegendKey val="0"/>
          <c:showVal val="0"/>
          <c:showCatName val="0"/>
          <c:showSerName val="0"/>
          <c:showPercent val="0"/>
          <c:showBubbleSize val="0"/>
        </c:dLbls>
        <c:marker val="1"/>
        <c:smooth val="0"/>
        <c:axId val="100179328"/>
        <c:axId val="100197888"/>
      </c:lineChart>
      <c:dateAx>
        <c:axId val="100179328"/>
        <c:scaling>
          <c:orientation val="minMax"/>
        </c:scaling>
        <c:delete val="1"/>
        <c:axPos val="b"/>
        <c:numFmt formatCode="&quot;H&quot;yy" sourceLinked="1"/>
        <c:majorTickMark val="none"/>
        <c:minorTickMark val="none"/>
        <c:tickLblPos val="none"/>
        <c:crossAx val="100197888"/>
        <c:crosses val="autoZero"/>
        <c:auto val="1"/>
        <c:lblOffset val="100"/>
        <c:baseTimeUnit val="years"/>
      </c:dateAx>
      <c:valAx>
        <c:axId val="1001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26.8</c:v>
                </c:pt>
                <c:pt idx="1">
                  <c:v>26.36</c:v>
                </c:pt>
                <c:pt idx="2">
                  <c:v>26.51</c:v>
                </c:pt>
                <c:pt idx="3">
                  <c:v>26.35</c:v>
                </c:pt>
                <c:pt idx="4">
                  <c:v>27.24</c:v>
                </c:pt>
              </c:numCache>
            </c:numRef>
          </c:val>
          <c:extLst xmlns:c16r2="http://schemas.microsoft.com/office/drawing/2015/06/chart">
            <c:ext xmlns:c16="http://schemas.microsoft.com/office/drawing/2014/chart" uri="{C3380CC4-5D6E-409C-BE32-E72D297353CC}">
              <c16:uniqueId val="{00000000-C150-4FA2-8C64-6FB0721346AB}"/>
            </c:ext>
          </c:extLst>
        </c:ser>
        <c:dLbls>
          <c:showLegendKey val="0"/>
          <c:showVal val="0"/>
          <c:showCatName val="0"/>
          <c:showSerName val="0"/>
          <c:showPercent val="0"/>
          <c:showBubbleSize val="0"/>
        </c:dLbls>
        <c:gapWidth val="150"/>
        <c:axId val="100234752"/>
        <c:axId val="10023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xmlns:c16r2="http://schemas.microsoft.com/office/drawing/2015/06/chart">
            <c:ext xmlns:c16="http://schemas.microsoft.com/office/drawing/2014/chart" uri="{C3380CC4-5D6E-409C-BE32-E72D297353CC}">
              <c16:uniqueId val="{00000001-C150-4FA2-8C64-6FB0721346AB}"/>
            </c:ext>
          </c:extLst>
        </c:ser>
        <c:dLbls>
          <c:showLegendKey val="0"/>
          <c:showVal val="0"/>
          <c:showCatName val="0"/>
          <c:showSerName val="0"/>
          <c:showPercent val="0"/>
          <c:showBubbleSize val="0"/>
        </c:dLbls>
        <c:marker val="1"/>
        <c:smooth val="0"/>
        <c:axId val="100234752"/>
        <c:axId val="100235904"/>
      </c:lineChart>
      <c:dateAx>
        <c:axId val="100234752"/>
        <c:scaling>
          <c:orientation val="minMax"/>
        </c:scaling>
        <c:delete val="1"/>
        <c:axPos val="b"/>
        <c:numFmt formatCode="&quot;H&quot;yy" sourceLinked="1"/>
        <c:majorTickMark val="none"/>
        <c:minorTickMark val="none"/>
        <c:tickLblPos val="none"/>
        <c:crossAx val="100235904"/>
        <c:crosses val="autoZero"/>
        <c:auto val="1"/>
        <c:lblOffset val="100"/>
        <c:baseTimeUnit val="years"/>
      </c:dateAx>
      <c:valAx>
        <c:axId val="10023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67-46C3-A9ED-C18915713E5E}"/>
            </c:ext>
          </c:extLst>
        </c:ser>
        <c:dLbls>
          <c:showLegendKey val="0"/>
          <c:showVal val="0"/>
          <c:showCatName val="0"/>
          <c:showSerName val="0"/>
          <c:showPercent val="0"/>
          <c:showBubbleSize val="0"/>
        </c:dLbls>
        <c:gapWidth val="150"/>
        <c:axId val="108219008"/>
        <c:axId val="10822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xmlns:c16r2="http://schemas.microsoft.com/office/drawing/2015/06/chart">
            <c:ext xmlns:c16="http://schemas.microsoft.com/office/drawing/2014/chart" uri="{C3380CC4-5D6E-409C-BE32-E72D297353CC}">
              <c16:uniqueId val="{00000001-C067-46C3-A9ED-C18915713E5E}"/>
            </c:ext>
          </c:extLst>
        </c:ser>
        <c:dLbls>
          <c:showLegendKey val="0"/>
          <c:showVal val="0"/>
          <c:showCatName val="0"/>
          <c:showSerName val="0"/>
          <c:showPercent val="0"/>
          <c:showBubbleSize val="0"/>
        </c:dLbls>
        <c:marker val="1"/>
        <c:smooth val="0"/>
        <c:axId val="108219008"/>
        <c:axId val="108226048"/>
      </c:lineChart>
      <c:dateAx>
        <c:axId val="108219008"/>
        <c:scaling>
          <c:orientation val="minMax"/>
        </c:scaling>
        <c:delete val="1"/>
        <c:axPos val="b"/>
        <c:numFmt formatCode="&quot;H&quot;yy" sourceLinked="1"/>
        <c:majorTickMark val="none"/>
        <c:minorTickMark val="none"/>
        <c:tickLblPos val="none"/>
        <c:crossAx val="108226048"/>
        <c:crosses val="autoZero"/>
        <c:auto val="1"/>
        <c:lblOffset val="100"/>
        <c:baseTimeUnit val="years"/>
      </c:dateAx>
      <c:valAx>
        <c:axId val="108226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2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215.45</c:v>
                </c:pt>
                <c:pt idx="1">
                  <c:v>195.47</c:v>
                </c:pt>
                <c:pt idx="2">
                  <c:v>160.97999999999999</c:v>
                </c:pt>
                <c:pt idx="3">
                  <c:v>123.06</c:v>
                </c:pt>
                <c:pt idx="4">
                  <c:v>117.12</c:v>
                </c:pt>
              </c:numCache>
            </c:numRef>
          </c:val>
          <c:extLst xmlns:c16r2="http://schemas.microsoft.com/office/drawing/2015/06/chart">
            <c:ext xmlns:c16="http://schemas.microsoft.com/office/drawing/2014/chart" uri="{C3380CC4-5D6E-409C-BE32-E72D297353CC}">
              <c16:uniqueId val="{00000000-F557-4459-B234-C16BEA246EF1}"/>
            </c:ext>
          </c:extLst>
        </c:ser>
        <c:dLbls>
          <c:showLegendKey val="0"/>
          <c:showVal val="0"/>
          <c:showCatName val="0"/>
          <c:showSerName val="0"/>
          <c:showPercent val="0"/>
          <c:showBubbleSize val="0"/>
        </c:dLbls>
        <c:gapWidth val="150"/>
        <c:axId val="108261376"/>
        <c:axId val="10826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xmlns:c16r2="http://schemas.microsoft.com/office/drawing/2015/06/chart">
            <c:ext xmlns:c16="http://schemas.microsoft.com/office/drawing/2014/chart" uri="{C3380CC4-5D6E-409C-BE32-E72D297353CC}">
              <c16:uniqueId val="{00000001-F557-4459-B234-C16BEA246EF1}"/>
            </c:ext>
          </c:extLst>
        </c:ser>
        <c:dLbls>
          <c:showLegendKey val="0"/>
          <c:showVal val="0"/>
          <c:showCatName val="0"/>
          <c:showSerName val="0"/>
          <c:showPercent val="0"/>
          <c:showBubbleSize val="0"/>
        </c:dLbls>
        <c:marker val="1"/>
        <c:smooth val="0"/>
        <c:axId val="108261376"/>
        <c:axId val="108263296"/>
      </c:lineChart>
      <c:dateAx>
        <c:axId val="108261376"/>
        <c:scaling>
          <c:orientation val="minMax"/>
        </c:scaling>
        <c:delete val="1"/>
        <c:axPos val="b"/>
        <c:numFmt formatCode="&quot;H&quot;yy" sourceLinked="1"/>
        <c:majorTickMark val="none"/>
        <c:minorTickMark val="none"/>
        <c:tickLblPos val="none"/>
        <c:crossAx val="108263296"/>
        <c:crosses val="autoZero"/>
        <c:auto val="1"/>
        <c:lblOffset val="100"/>
        <c:baseTimeUnit val="years"/>
      </c:dateAx>
      <c:valAx>
        <c:axId val="108263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2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521.74</c:v>
                </c:pt>
                <c:pt idx="1">
                  <c:v>497.74</c:v>
                </c:pt>
                <c:pt idx="2">
                  <c:v>449.04</c:v>
                </c:pt>
                <c:pt idx="3">
                  <c:v>438.33</c:v>
                </c:pt>
                <c:pt idx="4">
                  <c:v>395.47</c:v>
                </c:pt>
              </c:numCache>
            </c:numRef>
          </c:val>
          <c:extLst xmlns:c16r2="http://schemas.microsoft.com/office/drawing/2015/06/chart">
            <c:ext xmlns:c16="http://schemas.microsoft.com/office/drawing/2014/chart" uri="{C3380CC4-5D6E-409C-BE32-E72D297353CC}">
              <c16:uniqueId val="{00000000-F6DA-4F35-B112-511C518F73C5}"/>
            </c:ext>
          </c:extLst>
        </c:ser>
        <c:dLbls>
          <c:showLegendKey val="0"/>
          <c:showVal val="0"/>
          <c:showCatName val="0"/>
          <c:showSerName val="0"/>
          <c:showPercent val="0"/>
          <c:showBubbleSize val="0"/>
        </c:dLbls>
        <c:gapWidth val="150"/>
        <c:axId val="107975040"/>
        <c:axId val="10797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xmlns:c16r2="http://schemas.microsoft.com/office/drawing/2015/06/chart">
            <c:ext xmlns:c16="http://schemas.microsoft.com/office/drawing/2014/chart" uri="{C3380CC4-5D6E-409C-BE32-E72D297353CC}">
              <c16:uniqueId val="{00000001-F6DA-4F35-B112-511C518F73C5}"/>
            </c:ext>
          </c:extLst>
        </c:ser>
        <c:dLbls>
          <c:showLegendKey val="0"/>
          <c:showVal val="0"/>
          <c:showCatName val="0"/>
          <c:showSerName val="0"/>
          <c:showPercent val="0"/>
          <c:showBubbleSize val="0"/>
        </c:dLbls>
        <c:marker val="1"/>
        <c:smooth val="0"/>
        <c:axId val="107975040"/>
        <c:axId val="107976960"/>
      </c:lineChart>
      <c:dateAx>
        <c:axId val="107975040"/>
        <c:scaling>
          <c:orientation val="minMax"/>
        </c:scaling>
        <c:delete val="1"/>
        <c:axPos val="b"/>
        <c:numFmt formatCode="&quot;H&quot;yy" sourceLinked="1"/>
        <c:majorTickMark val="none"/>
        <c:minorTickMark val="none"/>
        <c:tickLblPos val="none"/>
        <c:crossAx val="107976960"/>
        <c:crosses val="autoZero"/>
        <c:auto val="1"/>
        <c:lblOffset val="100"/>
        <c:baseTimeUnit val="years"/>
      </c:dateAx>
      <c:valAx>
        <c:axId val="107976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9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111.14</c:v>
                </c:pt>
                <c:pt idx="1">
                  <c:v>102.14</c:v>
                </c:pt>
                <c:pt idx="2">
                  <c:v>105.65</c:v>
                </c:pt>
                <c:pt idx="3">
                  <c:v>100.91</c:v>
                </c:pt>
                <c:pt idx="4">
                  <c:v>107.36</c:v>
                </c:pt>
              </c:numCache>
            </c:numRef>
          </c:val>
          <c:extLst xmlns:c16r2="http://schemas.microsoft.com/office/drawing/2015/06/chart">
            <c:ext xmlns:c16="http://schemas.microsoft.com/office/drawing/2014/chart" uri="{C3380CC4-5D6E-409C-BE32-E72D297353CC}">
              <c16:uniqueId val="{00000000-27B2-4F4F-BCF4-4751CDE62E78}"/>
            </c:ext>
          </c:extLst>
        </c:ser>
        <c:dLbls>
          <c:showLegendKey val="0"/>
          <c:showVal val="0"/>
          <c:showCatName val="0"/>
          <c:showSerName val="0"/>
          <c:showPercent val="0"/>
          <c:showBubbleSize val="0"/>
        </c:dLbls>
        <c:gapWidth val="150"/>
        <c:axId val="107993728"/>
        <c:axId val="10802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xmlns:c16r2="http://schemas.microsoft.com/office/drawing/2015/06/chart">
            <c:ext xmlns:c16="http://schemas.microsoft.com/office/drawing/2014/chart" uri="{C3380CC4-5D6E-409C-BE32-E72D297353CC}">
              <c16:uniqueId val="{00000001-27B2-4F4F-BCF4-4751CDE62E78}"/>
            </c:ext>
          </c:extLst>
        </c:ser>
        <c:dLbls>
          <c:showLegendKey val="0"/>
          <c:showVal val="0"/>
          <c:showCatName val="0"/>
          <c:showSerName val="0"/>
          <c:showPercent val="0"/>
          <c:showBubbleSize val="0"/>
        </c:dLbls>
        <c:marker val="1"/>
        <c:smooth val="0"/>
        <c:axId val="107993728"/>
        <c:axId val="108020480"/>
      </c:lineChart>
      <c:dateAx>
        <c:axId val="107993728"/>
        <c:scaling>
          <c:orientation val="minMax"/>
        </c:scaling>
        <c:delete val="1"/>
        <c:axPos val="b"/>
        <c:numFmt formatCode="&quot;H&quot;yy" sourceLinked="1"/>
        <c:majorTickMark val="none"/>
        <c:minorTickMark val="none"/>
        <c:tickLblPos val="none"/>
        <c:crossAx val="108020480"/>
        <c:crosses val="autoZero"/>
        <c:auto val="1"/>
        <c:lblOffset val="100"/>
        <c:baseTimeUnit val="years"/>
      </c:dateAx>
      <c:valAx>
        <c:axId val="1080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137.82</c:v>
                </c:pt>
                <c:pt idx="1">
                  <c:v>149.49</c:v>
                </c:pt>
                <c:pt idx="2">
                  <c:v>146.38</c:v>
                </c:pt>
                <c:pt idx="3">
                  <c:v>150.30000000000001</c:v>
                </c:pt>
                <c:pt idx="4">
                  <c:v>142.81</c:v>
                </c:pt>
              </c:numCache>
            </c:numRef>
          </c:val>
          <c:extLst xmlns:c16r2="http://schemas.microsoft.com/office/drawing/2015/06/chart">
            <c:ext xmlns:c16="http://schemas.microsoft.com/office/drawing/2014/chart" uri="{C3380CC4-5D6E-409C-BE32-E72D297353CC}">
              <c16:uniqueId val="{00000000-9461-4394-80E7-CBEDA5A3A07C}"/>
            </c:ext>
          </c:extLst>
        </c:ser>
        <c:dLbls>
          <c:showLegendKey val="0"/>
          <c:showVal val="0"/>
          <c:showCatName val="0"/>
          <c:showSerName val="0"/>
          <c:showPercent val="0"/>
          <c:showBubbleSize val="0"/>
        </c:dLbls>
        <c:gapWidth val="150"/>
        <c:axId val="108042880"/>
        <c:axId val="10805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xmlns:c16r2="http://schemas.microsoft.com/office/drawing/2015/06/chart">
            <c:ext xmlns:c16="http://schemas.microsoft.com/office/drawing/2014/chart" uri="{C3380CC4-5D6E-409C-BE32-E72D297353CC}">
              <c16:uniqueId val="{00000001-9461-4394-80E7-CBEDA5A3A07C}"/>
            </c:ext>
          </c:extLst>
        </c:ser>
        <c:dLbls>
          <c:showLegendKey val="0"/>
          <c:showVal val="0"/>
          <c:showCatName val="0"/>
          <c:showSerName val="0"/>
          <c:showPercent val="0"/>
          <c:showBubbleSize val="0"/>
        </c:dLbls>
        <c:marker val="1"/>
        <c:smooth val="0"/>
        <c:axId val="108042880"/>
        <c:axId val="108053248"/>
      </c:lineChart>
      <c:dateAx>
        <c:axId val="108042880"/>
        <c:scaling>
          <c:orientation val="minMax"/>
        </c:scaling>
        <c:delete val="1"/>
        <c:axPos val="b"/>
        <c:numFmt formatCode="&quot;H&quot;yy" sourceLinked="1"/>
        <c:majorTickMark val="none"/>
        <c:minorTickMark val="none"/>
        <c:tickLblPos val="none"/>
        <c:crossAx val="108053248"/>
        <c:crosses val="autoZero"/>
        <c:auto val="1"/>
        <c:lblOffset val="100"/>
        <c:baseTimeUnit val="years"/>
      </c:dateAx>
      <c:valAx>
        <c:axId val="10805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H35" sqref="BH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静岡県　松崎町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6151</v>
      </c>
      <c r="AM8" s="66"/>
      <c r="AN8" s="66"/>
      <c r="AO8" s="66"/>
      <c r="AP8" s="66"/>
      <c r="AQ8" s="66"/>
      <c r="AR8" s="66"/>
      <c r="AS8" s="66"/>
      <c r="AT8" s="37">
        <f>データ!$S$6</f>
        <v>85.11</v>
      </c>
      <c r="AU8" s="38"/>
      <c r="AV8" s="38"/>
      <c r="AW8" s="38"/>
      <c r="AX8" s="38"/>
      <c r="AY8" s="38"/>
      <c r="AZ8" s="38"/>
      <c r="BA8" s="38"/>
      <c r="BB8" s="55">
        <f>データ!$T$6</f>
        <v>72.27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67.08</v>
      </c>
      <c r="J10" s="38"/>
      <c r="K10" s="38"/>
      <c r="L10" s="38"/>
      <c r="M10" s="38"/>
      <c r="N10" s="38"/>
      <c r="O10" s="65"/>
      <c r="P10" s="55">
        <f>データ!$P$6</f>
        <v>98.96</v>
      </c>
      <c r="Q10" s="55"/>
      <c r="R10" s="55"/>
      <c r="S10" s="55"/>
      <c r="T10" s="55"/>
      <c r="U10" s="55"/>
      <c r="V10" s="55"/>
      <c r="W10" s="66">
        <f>データ!$Q$6</f>
        <v>2632</v>
      </c>
      <c r="X10" s="66"/>
      <c r="Y10" s="66"/>
      <c r="Z10" s="66"/>
      <c r="AA10" s="66"/>
      <c r="AB10" s="66"/>
      <c r="AC10" s="66"/>
      <c r="AD10" s="2"/>
      <c r="AE10" s="2"/>
      <c r="AF10" s="2"/>
      <c r="AG10" s="2"/>
      <c r="AH10" s="2"/>
      <c r="AI10" s="2"/>
      <c r="AJ10" s="2"/>
      <c r="AK10" s="2"/>
      <c r="AL10" s="66">
        <f>データ!$U$6</f>
        <v>5999</v>
      </c>
      <c r="AM10" s="66"/>
      <c r="AN10" s="66"/>
      <c r="AO10" s="66"/>
      <c r="AP10" s="66"/>
      <c r="AQ10" s="66"/>
      <c r="AR10" s="66"/>
      <c r="AS10" s="66"/>
      <c r="AT10" s="37">
        <f>データ!$V$6</f>
        <v>21.83</v>
      </c>
      <c r="AU10" s="38"/>
      <c r="AV10" s="38"/>
      <c r="AW10" s="38"/>
      <c r="AX10" s="38"/>
      <c r="AY10" s="38"/>
      <c r="AZ10" s="38"/>
      <c r="BA10" s="38"/>
      <c r="BB10" s="55">
        <f>データ!$W$6</f>
        <v>274.81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109</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m0ltXegbWzwtNWxYia0u5Lx5AEy196xhH15N/YiPxv6AMsWrwXW+a3Kg4yKjCivZL3AAVk5V2lVw6xUaXKh7g==" saltValue="eOoIz7IcYmzQc/uUMzhmV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223051</v>
      </c>
      <c r="D6" s="20">
        <f t="shared" si="3"/>
        <v>46</v>
      </c>
      <c r="E6" s="20">
        <f t="shared" si="3"/>
        <v>1</v>
      </c>
      <c r="F6" s="20">
        <f t="shared" si="3"/>
        <v>0</v>
      </c>
      <c r="G6" s="20">
        <f t="shared" si="3"/>
        <v>1</v>
      </c>
      <c r="H6" s="20" t="str">
        <f t="shared" si="3"/>
        <v>静岡県　松崎町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67.08</v>
      </c>
      <c r="P6" s="21">
        <f t="shared" si="3"/>
        <v>98.96</v>
      </c>
      <c r="Q6" s="21">
        <f t="shared" si="3"/>
        <v>2632</v>
      </c>
      <c r="R6" s="21">
        <f t="shared" si="3"/>
        <v>6151</v>
      </c>
      <c r="S6" s="21">
        <f t="shared" si="3"/>
        <v>85.11</v>
      </c>
      <c r="T6" s="21">
        <f t="shared" si="3"/>
        <v>72.27</v>
      </c>
      <c r="U6" s="21">
        <f t="shared" si="3"/>
        <v>5999</v>
      </c>
      <c r="V6" s="21">
        <f t="shared" si="3"/>
        <v>21.83</v>
      </c>
      <c r="W6" s="21">
        <f t="shared" si="3"/>
        <v>274.81</v>
      </c>
      <c r="X6" s="22">
        <f>IF(X7="",NA(),X7)</f>
        <v>110.34</v>
      </c>
      <c r="Y6" s="22">
        <f t="shared" ref="Y6:AG6" si="4">IF(Y7="",NA(),Y7)</f>
        <v>102.14</v>
      </c>
      <c r="Z6" s="22">
        <f t="shared" si="4"/>
        <v>105.36</v>
      </c>
      <c r="AA6" s="22">
        <f t="shared" si="4"/>
        <v>101.05</v>
      </c>
      <c r="AB6" s="22">
        <f t="shared" si="4"/>
        <v>106.86</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215.45</v>
      </c>
      <c r="AU6" s="22">
        <f t="shared" ref="AU6:BC6" si="6">IF(AU7="",NA(),AU7)</f>
        <v>195.47</v>
      </c>
      <c r="AV6" s="22">
        <f t="shared" si="6"/>
        <v>160.97999999999999</v>
      </c>
      <c r="AW6" s="22">
        <f t="shared" si="6"/>
        <v>123.06</v>
      </c>
      <c r="AX6" s="22">
        <f t="shared" si="6"/>
        <v>117.12</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521.74</v>
      </c>
      <c r="BF6" s="22">
        <f t="shared" ref="BF6:BN6" si="7">IF(BF7="",NA(),BF7)</f>
        <v>497.74</v>
      </c>
      <c r="BG6" s="22">
        <f t="shared" si="7"/>
        <v>449.04</v>
      </c>
      <c r="BH6" s="22">
        <f t="shared" si="7"/>
        <v>438.33</v>
      </c>
      <c r="BI6" s="22">
        <f t="shared" si="7"/>
        <v>395.47</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111.14</v>
      </c>
      <c r="BQ6" s="22">
        <f t="shared" ref="BQ6:BY6" si="8">IF(BQ7="",NA(),BQ7)</f>
        <v>102.14</v>
      </c>
      <c r="BR6" s="22">
        <f t="shared" si="8"/>
        <v>105.65</v>
      </c>
      <c r="BS6" s="22">
        <f t="shared" si="8"/>
        <v>100.91</v>
      </c>
      <c r="BT6" s="22">
        <f t="shared" si="8"/>
        <v>107.36</v>
      </c>
      <c r="BU6" s="22">
        <f t="shared" si="8"/>
        <v>87.51</v>
      </c>
      <c r="BV6" s="22">
        <f t="shared" si="8"/>
        <v>84.77</v>
      </c>
      <c r="BW6" s="22">
        <f t="shared" si="8"/>
        <v>87.11</v>
      </c>
      <c r="BX6" s="22">
        <f t="shared" si="8"/>
        <v>82.78</v>
      </c>
      <c r="BY6" s="22">
        <f t="shared" si="8"/>
        <v>84.82</v>
      </c>
      <c r="BZ6" s="21" t="str">
        <f>IF(BZ7="","",IF(BZ7="-","【-】","【"&amp;SUBSTITUTE(TEXT(BZ7,"#,##0.00"),"-","△")&amp;"】"))</f>
        <v>【102.35】</v>
      </c>
      <c r="CA6" s="22">
        <f>IF(CA7="",NA(),CA7)</f>
        <v>137.82</v>
      </c>
      <c r="CB6" s="22">
        <f t="shared" ref="CB6:CJ6" si="9">IF(CB7="",NA(),CB7)</f>
        <v>149.49</v>
      </c>
      <c r="CC6" s="22">
        <f t="shared" si="9"/>
        <v>146.38</v>
      </c>
      <c r="CD6" s="22">
        <f t="shared" si="9"/>
        <v>150.30000000000001</v>
      </c>
      <c r="CE6" s="22">
        <f t="shared" si="9"/>
        <v>142.81</v>
      </c>
      <c r="CF6" s="22">
        <f t="shared" si="9"/>
        <v>218.42</v>
      </c>
      <c r="CG6" s="22">
        <f t="shared" si="9"/>
        <v>227.27</v>
      </c>
      <c r="CH6" s="22">
        <f t="shared" si="9"/>
        <v>223.98</v>
      </c>
      <c r="CI6" s="22">
        <f t="shared" si="9"/>
        <v>225.09</v>
      </c>
      <c r="CJ6" s="22">
        <f t="shared" si="9"/>
        <v>224.82</v>
      </c>
      <c r="CK6" s="21" t="str">
        <f>IF(CK7="","",IF(CK7="-","【-】","【"&amp;SUBSTITUTE(TEXT(CK7,"#,##0.00"),"-","△")&amp;"】"))</f>
        <v>【167.74】</v>
      </c>
      <c r="CL6" s="22">
        <f>IF(CL7="",NA(),CL7)</f>
        <v>36.4</v>
      </c>
      <c r="CM6" s="22">
        <f t="shared" ref="CM6:CU6" si="10">IF(CM7="",NA(),CM7)</f>
        <v>35.229999999999997</v>
      </c>
      <c r="CN6" s="22">
        <f t="shared" si="10"/>
        <v>35.1</v>
      </c>
      <c r="CO6" s="22">
        <f t="shared" si="10"/>
        <v>33.28</v>
      </c>
      <c r="CP6" s="22">
        <f t="shared" si="10"/>
        <v>32.6</v>
      </c>
      <c r="CQ6" s="22">
        <f t="shared" si="10"/>
        <v>50.24</v>
      </c>
      <c r="CR6" s="22">
        <f t="shared" si="10"/>
        <v>50.29</v>
      </c>
      <c r="CS6" s="22">
        <f t="shared" si="10"/>
        <v>49.64</v>
      </c>
      <c r="CT6" s="22">
        <f t="shared" si="10"/>
        <v>49.38</v>
      </c>
      <c r="CU6" s="22">
        <f t="shared" si="10"/>
        <v>50.09</v>
      </c>
      <c r="CV6" s="21" t="str">
        <f>IF(CV7="","",IF(CV7="-","【-】","【"&amp;SUBSTITUTE(TEXT(CV7,"#,##0.00"),"-","△")&amp;"】"))</f>
        <v>【60.29】</v>
      </c>
      <c r="CW6" s="22">
        <f>IF(CW7="",NA(),CW7)</f>
        <v>85.8</v>
      </c>
      <c r="CX6" s="22">
        <f t="shared" ref="CX6:DF6" si="11">IF(CX7="",NA(),CX7)</f>
        <v>85.9</v>
      </c>
      <c r="CY6" s="22">
        <f t="shared" si="11"/>
        <v>85.9</v>
      </c>
      <c r="CZ6" s="22">
        <f t="shared" si="11"/>
        <v>85.7</v>
      </c>
      <c r="DA6" s="22">
        <f t="shared" si="11"/>
        <v>85.9</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49.34</v>
      </c>
      <c r="DI6" s="22">
        <f t="shared" ref="DI6:DQ6" si="12">IF(DI7="",NA(),DI7)</f>
        <v>50.52</v>
      </c>
      <c r="DJ6" s="22">
        <f t="shared" si="12"/>
        <v>52.3</v>
      </c>
      <c r="DK6" s="22">
        <f t="shared" si="12"/>
        <v>54.38</v>
      </c>
      <c r="DL6" s="22">
        <f t="shared" si="12"/>
        <v>55.86</v>
      </c>
      <c r="DM6" s="22">
        <f t="shared" si="12"/>
        <v>45.14</v>
      </c>
      <c r="DN6" s="22">
        <f t="shared" si="12"/>
        <v>45.85</v>
      </c>
      <c r="DO6" s="22">
        <f t="shared" si="12"/>
        <v>47.31</v>
      </c>
      <c r="DP6" s="22">
        <f t="shared" si="12"/>
        <v>47.5</v>
      </c>
      <c r="DQ6" s="22">
        <f t="shared" si="12"/>
        <v>48.41</v>
      </c>
      <c r="DR6" s="21" t="str">
        <f>IF(DR7="","",IF(DR7="-","【-】","【"&amp;SUBSTITUTE(TEXT(DR7,"#,##0.00"),"-","△")&amp;"】"))</f>
        <v>【50.88】</v>
      </c>
      <c r="DS6" s="22">
        <f>IF(DS7="",NA(),DS7)</f>
        <v>26.8</v>
      </c>
      <c r="DT6" s="22">
        <f t="shared" ref="DT6:EB6" si="13">IF(DT7="",NA(),DT7)</f>
        <v>26.36</v>
      </c>
      <c r="DU6" s="22">
        <f t="shared" si="13"/>
        <v>26.51</v>
      </c>
      <c r="DV6" s="22">
        <f t="shared" si="13"/>
        <v>26.35</v>
      </c>
      <c r="DW6" s="22">
        <f t="shared" si="13"/>
        <v>27.24</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1.28</v>
      </c>
      <c r="EE6" s="22">
        <f t="shared" ref="EE6:EM6" si="14">IF(EE7="",NA(),EE7)</f>
        <v>0.66</v>
      </c>
      <c r="EF6" s="22">
        <f t="shared" si="14"/>
        <v>1.23</v>
      </c>
      <c r="EG6" s="22">
        <f t="shared" si="14"/>
        <v>1.56</v>
      </c>
      <c r="EH6" s="21">
        <f t="shared" si="14"/>
        <v>0</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223051</v>
      </c>
      <c r="D7" s="24">
        <v>46</v>
      </c>
      <c r="E7" s="24">
        <v>1</v>
      </c>
      <c r="F7" s="24">
        <v>0</v>
      </c>
      <c r="G7" s="24">
        <v>1</v>
      </c>
      <c r="H7" s="24" t="s">
        <v>92</v>
      </c>
      <c r="I7" s="24" t="s">
        <v>93</v>
      </c>
      <c r="J7" s="24" t="s">
        <v>94</v>
      </c>
      <c r="K7" s="24" t="s">
        <v>95</v>
      </c>
      <c r="L7" s="24" t="s">
        <v>96</v>
      </c>
      <c r="M7" s="24" t="s">
        <v>97</v>
      </c>
      <c r="N7" s="25" t="s">
        <v>98</v>
      </c>
      <c r="O7" s="25">
        <v>67.08</v>
      </c>
      <c r="P7" s="25">
        <v>98.96</v>
      </c>
      <c r="Q7" s="25">
        <v>2632</v>
      </c>
      <c r="R7" s="25">
        <v>6151</v>
      </c>
      <c r="S7" s="25">
        <v>85.11</v>
      </c>
      <c r="T7" s="25">
        <v>72.27</v>
      </c>
      <c r="U7" s="25">
        <v>5999</v>
      </c>
      <c r="V7" s="25">
        <v>21.83</v>
      </c>
      <c r="W7" s="25">
        <v>274.81</v>
      </c>
      <c r="X7" s="25">
        <v>110.34</v>
      </c>
      <c r="Y7" s="25">
        <v>102.14</v>
      </c>
      <c r="Z7" s="25">
        <v>105.36</v>
      </c>
      <c r="AA7" s="25">
        <v>101.05</v>
      </c>
      <c r="AB7" s="25">
        <v>106.86</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215.45</v>
      </c>
      <c r="AU7" s="25">
        <v>195.47</v>
      </c>
      <c r="AV7" s="25">
        <v>160.97999999999999</v>
      </c>
      <c r="AW7" s="25">
        <v>123.06</v>
      </c>
      <c r="AX7" s="25">
        <v>117.12</v>
      </c>
      <c r="AY7" s="25">
        <v>293.23</v>
      </c>
      <c r="AZ7" s="25">
        <v>300.14</v>
      </c>
      <c r="BA7" s="25">
        <v>301.04000000000002</v>
      </c>
      <c r="BB7" s="25">
        <v>305.08</v>
      </c>
      <c r="BC7" s="25">
        <v>305.33999999999997</v>
      </c>
      <c r="BD7" s="25">
        <v>261.51</v>
      </c>
      <c r="BE7" s="25">
        <v>521.74</v>
      </c>
      <c r="BF7" s="25">
        <v>497.74</v>
      </c>
      <c r="BG7" s="25">
        <v>449.04</v>
      </c>
      <c r="BH7" s="25">
        <v>438.33</v>
      </c>
      <c r="BI7" s="25">
        <v>395.47</v>
      </c>
      <c r="BJ7" s="25">
        <v>542.29999999999995</v>
      </c>
      <c r="BK7" s="25">
        <v>566.65</v>
      </c>
      <c r="BL7" s="25">
        <v>551.62</v>
      </c>
      <c r="BM7" s="25">
        <v>585.59</v>
      </c>
      <c r="BN7" s="25">
        <v>561.34</v>
      </c>
      <c r="BO7" s="25">
        <v>265.16000000000003</v>
      </c>
      <c r="BP7" s="25">
        <v>111.14</v>
      </c>
      <c r="BQ7" s="25">
        <v>102.14</v>
      </c>
      <c r="BR7" s="25">
        <v>105.65</v>
      </c>
      <c r="BS7" s="25">
        <v>100.91</v>
      </c>
      <c r="BT7" s="25">
        <v>107.36</v>
      </c>
      <c r="BU7" s="25">
        <v>87.51</v>
      </c>
      <c r="BV7" s="25">
        <v>84.77</v>
      </c>
      <c r="BW7" s="25">
        <v>87.11</v>
      </c>
      <c r="BX7" s="25">
        <v>82.78</v>
      </c>
      <c r="BY7" s="25">
        <v>84.82</v>
      </c>
      <c r="BZ7" s="25">
        <v>102.35</v>
      </c>
      <c r="CA7" s="25">
        <v>137.82</v>
      </c>
      <c r="CB7" s="25">
        <v>149.49</v>
      </c>
      <c r="CC7" s="25">
        <v>146.38</v>
      </c>
      <c r="CD7" s="25">
        <v>150.30000000000001</v>
      </c>
      <c r="CE7" s="25">
        <v>142.81</v>
      </c>
      <c r="CF7" s="25">
        <v>218.42</v>
      </c>
      <c r="CG7" s="25">
        <v>227.27</v>
      </c>
      <c r="CH7" s="25">
        <v>223.98</v>
      </c>
      <c r="CI7" s="25">
        <v>225.09</v>
      </c>
      <c r="CJ7" s="25">
        <v>224.82</v>
      </c>
      <c r="CK7" s="25">
        <v>167.74</v>
      </c>
      <c r="CL7" s="25">
        <v>36.4</v>
      </c>
      <c r="CM7" s="25">
        <v>35.229999999999997</v>
      </c>
      <c r="CN7" s="25">
        <v>35.1</v>
      </c>
      <c r="CO7" s="25">
        <v>33.28</v>
      </c>
      <c r="CP7" s="25">
        <v>32.6</v>
      </c>
      <c r="CQ7" s="25">
        <v>50.24</v>
      </c>
      <c r="CR7" s="25">
        <v>50.29</v>
      </c>
      <c r="CS7" s="25">
        <v>49.64</v>
      </c>
      <c r="CT7" s="25">
        <v>49.38</v>
      </c>
      <c r="CU7" s="25">
        <v>50.09</v>
      </c>
      <c r="CV7" s="25">
        <v>60.29</v>
      </c>
      <c r="CW7" s="25">
        <v>85.8</v>
      </c>
      <c r="CX7" s="25">
        <v>85.9</v>
      </c>
      <c r="CY7" s="25">
        <v>85.9</v>
      </c>
      <c r="CZ7" s="25">
        <v>85.7</v>
      </c>
      <c r="DA7" s="25">
        <v>85.9</v>
      </c>
      <c r="DB7" s="25">
        <v>78.650000000000006</v>
      </c>
      <c r="DC7" s="25">
        <v>77.73</v>
      </c>
      <c r="DD7" s="25">
        <v>78.09</v>
      </c>
      <c r="DE7" s="25">
        <v>78.010000000000005</v>
      </c>
      <c r="DF7" s="25">
        <v>77.599999999999994</v>
      </c>
      <c r="DG7" s="25">
        <v>90.12</v>
      </c>
      <c r="DH7" s="25">
        <v>49.34</v>
      </c>
      <c r="DI7" s="25">
        <v>50.52</v>
      </c>
      <c r="DJ7" s="25">
        <v>52.3</v>
      </c>
      <c r="DK7" s="25">
        <v>54.38</v>
      </c>
      <c r="DL7" s="25">
        <v>55.86</v>
      </c>
      <c r="DM7" s="25">
        <v>45.14</v>
      </c>
      <c r="DN7" s="25">
        <v>45.85</v>
      </c>
      <c r="DO7" s="25">
        <v>47.31</v>
      </c>
      <c r="DP7" s="25">
        <v>47.5</v>
      </c>
      <c r="DQ7" s="25">
        <v>48.41</v>
      </c>
      <c r="DR7" s="25">
        <v>50.88</v>
      </c>
      <c r="DS7" s="25">
        <v>26.8</v>
      </c>
      <c r="DT7" s="25">
        <v>26.36</v>
      </c>
      <c r="DU7" s="25">
        <v>26.51</v>
      </c>
      <c r="DV7" s="25">
        <v>26.35</v>
      </c>
      <c r="DW7" s="25">
        <v>27.24</v>
      </c>
      <c r="DX7" s="25">
        <v>13.58</v>
      </c>
      <c r="DY7" s="25">
        <v>14.13</v>
      </c>
      <c r="DZ7" s="25">
        <v>16.77</v>
      </c>
      <c r="EA7" s="25">
        <v>17.399999999999999</v>
      </c>
      <c r="EB7" s="25">
        <v>18.64</v>
      </c>
      <c r="EC7" s="25">
        <v>22.3</v>
      </c>
      <c r="ED7" s="25">
        <v>1.28</v>
      </c>
      <c r="EE7" s="25">
        <v>0.66</v>
      </c>
      <c r="EF7" s="25">
        <v>1.23</v>
      </c>
      <c r="EG7" s="25">
        <v>1.56</v>
      </c>
      <c r="EH7" s="25">
        <v>0</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2023-01-24T00:27:06Z</cp:lastPrinted>
  <dcterms:created xsi:type="dcterms:W3CDTF">2022-12-01T00:59:50Z</dcterms:created>
  <dcterms:modified xsi:type="dcterms:W3CDTF">2023-01-24T00:31:06Z</dcterms:modified>
  <cp:category/>
</cp:coreProperties>
</file>