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Auiqx7PgVVZFfdh5+17a/kKKKcNdgkCFMJ9MkVqo9GAOw6uvgolAtF1txuum1Atjj/uyLxpChauAA4P5QsUmw==" workbookSaltValue="GXgy2R+KqSqyhdHbqH7gSA==" workbookSpinCount="100000" lockStructure="1"/>
  <bookViews>
    <workbookView xWindow="0" yWindow="0" windowWidth="2073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<sst xmlns="http://schemas.openxmlformats.org/spreadsheetml/2006/main" count="236" uniqueCount="119">
  <si>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</si>
  <si>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</si>
  <si>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</si>
  <si>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</si>
  <si>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</si>
  <si>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</si>
  <si>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</si>
  <si>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</si>
  <si>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</si>
  <si>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</si>
  <si>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</si>
  <si>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</si>
  <si>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</si>
  <si>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</si>
  <si>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</si>
  <si>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</si>
  <si>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</si>
  <si>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</si>
  <si>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</si>
  <si>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</si>
  <si>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</si>
  <si>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</si>
  <si>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</si>
  <si>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</si>
  <si>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</si>
  <si>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</si>
  <si>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</si>
  <si>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</si>
  <si>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</si>
  <si>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</si>
  <si>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</si>
  <si>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</si>
  <si>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</si>
  <si>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</si>
  <si>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</si>
  <si>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</si>
  <si>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</si>
  <si>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</si>
  <si>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</si>
  <si>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</si>
  <si>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</si>
  <si>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</si>
  <si>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</si>
  <si>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</si>
  <si>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</si>
  <si>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</si>
  <si>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</si>
  <si>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</si>
  <si>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</si>
  <si>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</si>
  <si>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</si>
  <si>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</si>
  <si>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</si>
  <si>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</si>
  <si>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</si>
  <si>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</si>
  <si>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</si>
  <si>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</si>
  <si>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</si>
  <si>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</si>
  <si>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</si>
  <si>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</si>
  <si>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</si>
  <si>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</si>
  <si>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</si>
  <si>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</si>
  <si>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</si>
  <si>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</si>
  <si>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</si>
  <si>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</si>
  <si>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</si>
  <si>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</si>
  <si>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</si>
  <si>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</si>
  <si>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</si>
  <si>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</si>
  <si>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</si>
  <si>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</si>
  <si>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</si>
  <si>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</si>
  <si>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</si>
  <si>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</si>
  <si>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</si>
  <si>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</si>
  <si>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</si>
  <si>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</si>
  <si>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</si>
  <si>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</si>
  <si>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</si>
  <si>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</si>
  <si>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</si>
  <si>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</si>
  <si>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</si>
  <si>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</si>
  <si>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</si>
  <si>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</si>
  <si>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</si>
  <si>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</si>
  <si>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</si>
  <si>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</si>
  <si>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</si>
  <si>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</si>
  <si>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</si>
  <si>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</si>
  <si>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</si>
  <si>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</si>
  <si>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</si>
  <si>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</si>
  <si>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</si>
  <si>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</si>
  <si>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</si>
  <si>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</si>
  <si>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</si>
  <si>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</si>
  <si>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</si>
  <si>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</si>
  <si>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令和６年度から公営企業会計を適用しており、令和５年度決算については、打ち切り決算を行っている。令和５年度の収益的収支比率が大きく上昇しているが、これは公営企業会計適用前に、財政調整基金をすべて取り崩したことによる影響が大きく、経営が改善したわけではない。逆に、令和５年度の経費回収率は打切り決算により、出納整理期間の使用料収入が含まれなくなった影響が大きく、低い数値を示している。
　地区人口、観光交流人口の減少により、施設利用者は平成27年度より減少し続けている。今後も過疎化、高齢化により地域住民は減少していくことが予想されるため、施設運転経費の削減、施設運転の効率化が必要となっている。</t>
    <rPh sb="15" eb="17">
      <t>テキヨウ</t>
    </rPh>
    <rPh sb="82" eb="84">
      <t>テキヨウ</t>
    </rPh>
    <rPh sb="84" eb="85">
      <t>マエ</t>
    </rPh>
    <rPh sb="107" eb="109">
      <t>エイキョウ</t>
    </rPh>
    <rPh sb="110" eb="111">
      <t>オオ</t>
    </rPh>
    <rPh sb="114" eb="116">
      <t>ケイエイ</t>
    </rPh>
    <rPh sb="117" eb="119">
      <t>カイゼン</t>
    </rPh>
    <rPh sb="128" eb="129">
      <t>ギャク</t>
    </rPh>
    <rPh sb="131" eb="132">
      <t>レイ</t>
    </rPh>
    <rPh sb="132" eb="133">
      <t>ワ</t>
    </rPh>
    <rPh sb="134" eb="136">
      <t>ネンド</t>
    </rPh>
    <rPh sb="143" eb="145">
      <t>ウチキ</t>
    </rPh>
    <rPh sb="146" eb="148">
      <t>ケッサン</t>
    </rPh>
    <rPh sb="152" eb="154">
      <t>スイトウ</t>
    </rPh>
    <rPh sb="154" eb="156">
      <t>セイリ</t>
    </rPh>
    <rPh sb="159" eb="162">
      <t>シヨウリョウ</t>
    </rPh>
    <rPh sb="162" eb="164">
      <t>シュウニュウ</t>
    </rPh>
    <rPh sb="165" eb="166">
      <t>フク</t>
    </rPh>
    <rPh sb="173" eb="175">
      <t>エイキョウ</t>
    </rPh>
    <rPh sb="176" eb="177">
      <t>オオ</t>
    </rPh>
    <rPh sb="180" eb="181">
      <t>ヒク</t>
    </rPh>
    <rPh sb="182" eb="184">
      <t>スウチ</t>
    </rPh>
    <rPh sb="185" eb="186">
      <t>シメ</t>
    </rPh>
    <phoneticPr fontId="4"/>
  </si>
  <si>
    <t>　平成３年度の施設稼働から現在に至るまで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今後も施設利用を継続する必要があるため、施設の機能診断や最適化構想を踏まえて、計画的な設備更新を検討する必要がある。</t>
    <rPh sb="139" eb="140">
      <t>フ</t>
    </rPh>
    <phoneticPr fontId="4"/>
  </si>
  <si>
    <t>　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現在の資金では、老朽化が進んだ施設を一度に改修することは困難であるため、最適化構想に基づき施設の長寿命化を図るとともに更新時期の平準化を行い、計画的な改修及の検討により持続可能な運営をしていく必要がある。</t>
    <rPh sb="112" eb="114">
      <t>ゲンザイ</t>
    </rPh>
    <rPh sb="115" eb="117">
      <t>シキン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</si>
</sst>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66-48FD-999A-F255E3AE4C57}"/>
            </c:ext>
          </c:extLst>
        </c:ser>
        <c:dLbls>
          <c:showLegendKey val="0"/>
          <c:showVal val="0"/>
          <c:showCatName val="0"/>
          <c:showSerName val="0"/>
          <c:showPercent val="0"/>
          <c:showBubbleSize val="0"/>
        </c:dLbls>
        <c:gapWidth val="150"/>
        <c:axId val="56745984"/>
        <c:axId val="567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7166-48FD-999A-F255E3AE4C57}"/>
            </c:ext>
          </c:extLst>
        </c:ser>
        <c:dLbls>
          <c:showLegendKey val="0"/>
          <c:showVal val="0"/>
          <c:showCatName val="0"/>
          <c:showSerName val="0"/>
          <c:showPercent val="0"/>
          <c:showBubbleSize val="0"/>
        </c:dLbls>
        <c:marker val="1"/>
        <c:smooth val="0"/>
        <c:axId val="56745984"/>
        <c:axId val="56747520"/>
      </c:lineChart>
      <c:dateAx>
        <c:axId val="56745984"/>
        <c:scaling>
          <c:orientation val="minMax"/>
        </c:scaling>
        <c:delete val="1"/>
        <c:axPos val="b"/>
        <c:numFmt formatCode="&quot;R&quot;yy" sourceLinked="1"/>
        <c:majorTickMark val="none"/>
        <c:minorTickMark val="none"/>
        <c:tickLblPos val="none"/>
        <c:crossAx val="56747520"/>
        <c:crosses val="autoZero"/>
        <c:auto val="1"/>
        <c:lblOffset val="100"/>
        <c:baseTimeUnit val="years"/>
      </c:dateAx>
      <c:valAx>
        <c:axId val="56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61.54</c:v>
                </c:pt>
                <c:pt idx="1">
                  <c:v>57.69</c:v>
                </c:pt>
                <c:pt idx="2">
                  <c:v>55.13</c:v>
                </c:pt>
                <c:pt idx="3">
                  <c:v>58.97</c:v>
                </c:pt>
                <c:pt idx="4">
                  <c:v>52.56</c:v>
                </c:pt>
              </c:numCache>
            </c:numRef>
          </c:val>
          <c:extLst xmlns:c16r2="http://schemas.microsoft.com/office/drawing/2015/06/chart">
            <c:ext xmlns:c16="http://schemas.microsoft.com/office/drawing/2014/chart" uri="{C3380CC4-5D6E-409C-BE32-E72D297353CC}">
              <c16:uniqueId val="{00000000-E3F5-4CBA-BEB3-124D21DC3C5D}"/>
            </c:ext>
          </c:extLst>
        </c:ser>
        <c:dLbls>
          <c:showLegendKey val="0"/>
          <c:showVal val="0"/>
          <c:showCatName val="0"/>
          <c:showSerName val="0"/>
          <c:showPercent val="0"/>
          <c:showBubbleSize val="0"/>
        </c:dLbls>
        <c:gapWidth val="150"/>
        <c:axId val="117234304"/>
        <c:axId val="1184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54.54</c:v>
                </c:pt>
                <c:pt idx="3">
                  <c:v>52.9</c:v>
                </c:pt>
                <c:pt idx="4">
                  <c:v>52.63</c:v>
                </c:pt>
              </c:numCache>
            </c:numRef>
          </c:val>
          <c:smooth val="0"/>
          <c:extLst xmlns:c16r2="http://schemas.microsoft.com/office/drawing/2015/06/chart">
            <c:ext xmlns:c16="http://schemas.microsoft.com/office/drawing/2014/chart" uri="{C3380CC4-5D6E-409C-BE32-E72D297353CC}">
              <c16:uniqueId val="{00000001-E3F5-4CBA-BEB3-124D21DC3C5D}"/>
            </c:ext>
          </c:extLst>
        </c:ser>
        <c:dLbls>
          <c:showLegendKey val="0"/>
          <c:showVal val="0"/>
          <c:showCatName val="0"/>
          <c:showSerName val="0"/>
          <c:showPercent val="0"/>
          <c:showBubbleSize val="0"/>
        </c:dLbls>
        <c:marker val="1"/>
        <c:smooth val="0"/>
        <c:axId val="117234304"/>
        <c:axId val="118489856"/>
      </c:lineChart>
      <c:dateAx>
        <c:axId val="117234304"/>
        <c:scaling>
          <c:orientation val="minMax"/>
        </c:scaling>
        <c:delete val="1"/>
        <c:axPos val="b"/>
        <c:numFmt formatCode="&quot;R&quot;yy" sourceLinked="1"/>
        <c:majorTickMark val="none"/>
        <c:minorTickMark val="none"/>
        <c:tickLblPos val="none"/>
        <c:crossAx val="118489856"/>
        <c:crosses val="autoZero"/>
        <c:auto val="1"/>
        <c:lblOffset val="100"/>
        <c:baseTimeUnit val="years"/>
      </c:dateAx>
      <c:valAx>
        <c:axId val="1184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862-42F0-AED0-C6B24AE85644}"/>
            </c:ext>
          </c:extLst>
        </c:ser>
        <c:dLbls>
          <c:showLegendKey val="0"/>
          <c:showVal val="0"/>
          <c:showCatName val="0"/>
          <c:showSerName val="0"/>
          <c:showPercent val="0"/>
          <c:showBubbleSize val="0"/>
        </c:dLbls>
        <c:gapWidth val="150"/>
        <c:axId val="118520832"/>
        <c:axId val="11852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90.3</c:v>
                </c:pt>
                <c:pt idx="3">
                  <c:v>90.3</c:v>
                </c:pt>
                <c:pt idx="4">
                  <c:v>90.32</c:v>
                </c:pt>
              </c:numCache>
            </c:numRef>
          </c:val>
          <c:smooth val="0"/>
          <c:extLst xmlns:c16r2="http://schemas.microsoft.com/office/drawing/2015/06/chart">
            <c:ext xmlns:c16="http://schemas.microsoft.com/office/drawing/2014/chart" uri="{C3380CC4-5D6E-409C-BE32-E72D297353CC}">
              <c16:uniqueId val="{00000001-1862-42F0-AED0-C6B24AE85644}"/>
            </c:ext>
          </c:extLst>
        </c:ser>
        <c:dLbls>
          <c:showLegendKey val="0"/>
          <c:showVal val="0"/>
          <c:showCatName val="0"/>
          <c:showSerName val="0"/>
          <c:showPercent val="0"/>
          <c:showBubbleSize val="0"/>
        </c:dLbls>
        <c:marker val="1"/>
        <c:smooth val="0"/>
        <c:axId val="118520832"/>
        <c:axId val="118527104"/>
      </c:lineChart>
      <c:dateAx>
        <c:axId val="118520832"/>
        <c:scaling>
          <c:orientation val="minMax"/>
        </c:scaling>
        <c:delete val="1"/>
        <c:axPos val="b"/>
        <c:numFmt formatCode="&quot;R&quot;yy" sourceLinked="1"/>
        <c:majorTickMark val="none"/>
        <c:minorTickMark val="none"/>
        <c:tickLblPos val="none"/>
        <c:crossAx val="118527104"/>
        <c:crosses val="autoZero"/>
        <c:auto val="1"/>
        <c:lblOffset val="100"/>
        <c:baseTimeUnit val="years"/>
      </c:dateAx>
      <c:valAx>
        <c:axId val="1185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2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106.57</c:v>
                </c:pt>
                <c:pt idx="1">
                  <c:v>98.64</c:v>
                </c:pt>
                <c:pt idx="2">
                  <c:v>86.77</c:v>
                </c:pt>
                <c:pt idx="3">
                  <c:v>93.79</c:v>
                </c:pt>
                <c:pt idx="4">
                  <c:v>297.23</c:v>
                </c:pt>
              </c:numCache>
            </c:numRef>
          </c:val>
          <c:extLst xmlns:c16r2="http://schemas.microsoft.com/office/drawing/2015/06/chart">
            <c:ext xmlns:c16="http://schemas.microsoft.com/office/drawing/2014/chart" uri="{C3380CC4-5D6E-409C-BE32-E72D297353CC}">
              <c16:uniqueId val="{00000000-EFED-4D1E-BE4D-358FED40D1DE}"/>
            </c:ext>
          </c:extLst>
        </c:ser>
        <c:dLbls>
          <c:showLegendKey val="0"/>
          <c:showVal val="0"/>
          <c:showCatName val="0"/>
          <c:showSerName val="0"/>
          <c:showPercent val="0"/>
          <c:showBubbleSize val="0"/>
        </c:dLbls>
        <c:gapWidth val="150"/>
        <c:axId val="111553920"/>
        <c:axId val="1115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ED-4D1E-BE4D-358FED40D1DE}"/>
            </c:ext>
          </c:extLst>
        </c:ser>
        <c:dLbls>
          <c:showLegendKey val="0"/>
          <c:showVal val="0"/>
          <c:showCatName val="0"/>
          <c:showSerName val="0"/>
          <c:showPercent val="0"/>
          <c:showBubbleSize val="0"/>
        </c:dLbls>
        <c:marker val="1"/>
        <c:smooth val="0"/>
        <c:axId val="111553920"/>
        <c:axId val="111556096"/>
      </c:lineChart>
      <c:dateAx>
        <c:axId val="111553920"/>
        <c:scaling>
          <c:orientation val="minMax"/>
        </c:scaling>
        <c:delete val="1"/>
        <c:axPos val="b"/>
        <c:numFmt formatCode="&quot;R&quot;yy" sourceLinked="1"/>
        <c:majorTickMark val="none"/>
        <c:minorTickMark val="none"/>
        <c:tickLblPos val="none"/>
        <c:crossAx val="111556096"/>
        <c:crosses val="autoZero"/>
        <c:auto val="1"/>
        <c:lblOffset val="100"/>
        <c:baseTimeUnit val="years"/>
      </c:dateAx>
      <c:valAx>
        <c:axId val="1115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0F-499C-B294-335264F5F037}"/>
            </c:ext>
          </c:extLst>
        </c:ser>
        <c:dLbls>
          <c:showLegendKey val="0"/>
          <c:showVal val="0"/>
          <c:showCatName val="0"/>
          <c:showSerName val="0"/>
          <c:showPercent val="0"/>
          <c:showBubbleSize val="0"/>
        </c:dLbls>
        <c:gapWidth val="150"/>
        <c:axId val="111599616"/>
        <c:axId val="111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0F-499C-B294-335264F5F037}"/>
            </c:ext>
          </c:extLst>
        </c:ser>
        <c:dLbls>
          <c:showLegendKey val="0"/>
          <c:showVal val="0"/>
          <c:showCatName val="0"/>
          <c:showSerName val="0"/>
          <c:showPercent val="0"/>
          <c:showBubbleSize val="0"/>
        </c:dLbls>
        <c:marker val="1"/>
        <c:smooth val="0"/>
        <c:axId val="111599616"/>
        <c:axId val="111601536"/>
      </c:lineChart>
      <c:dateAx>
        <c:axId val="111599616"/>
        <c:scaling>
          <c:orientation val="minMax"/>
        </c:scaling>
        <c:delete val="1"/>
        <c:axPos val="b"/>
        <c:numFmt formatCode="&quot;R&quot;yy" sourceLinked="1"/>
        <c:majorTickMark val="none"/>
        <c:minorTickMark val="none"/>
        <c:tickLblPos val="none"/>
        <c:crossAx val="111601536"/>
        <c:crosses val="autoZero"/>
        <c:auto val="1"/>
        <c:lblOffset val="100"/>
        <c:baseTimeUnit val="years"/>
      </c:dateAx>
      <c:valAx>
        <c:axId val="1116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D2-46F4-B5C8-49668A51A758}"/>
            </c:ext>
          </c:extLst>
        </c:ser>
        <c:dLbls>
          <c:showLegendKey val="0"/>
          <c:showVal val="0"/>
          <c:showCatName val="0"/>
          <c:showSerName val="0"/>
          <c:showPercent val="0"/>
          <c:showBubbleSize val="0"/>
        </c:dLbls>
        <c:gapWidth val="150"/>
        <c:axId val="113209728"/>
        <c:axId val="1132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D2-46F4-B5C8-49668A51A758}"/>
            </c:ext>
          </c:extLst>
        </c:ser>
        <c:dLbls>
          <c:showLegendKey val="0"/>
          <c:showVal val="0"/>
          <c:showCatName val="0"/>
          <c:showSerName val="0"/>
          <c:showPercent val="0"/>
          <c:showBubbleSize val="0"/>
        </c:dLbls>
        <c:marker val="1"/>
        <c:smooth val="0"/>
        <c:axId val="113209728"/>
        <c:axId val="113211648"/>
      </c:lineChart>
      <c:dateAx>
        <c:axId val="113209728"/>
        <c:scaling>
          <c:orientation val="minMax"/>
        </c:scaling>
        <c:delete val="1"/>
        <c:axPos val="b"/>
        <c:numFmt formatCode="&quot;R&quot;yy" sourceLinked="1"/>
        <c:majorTickMark val="none"/>
        <c:minorTickMark val="none"/>
        <c:tickLblPos val="none"/>
        <c:crossAx val="113211648"/>
        <c:crosses val="autoZero"/>
        <c:auto val="1"/>
        <c:lblOffset val="100"/>
        <c:baseTimeUnit val="years"/>
      </c:dateAx>
      <c:valAx>
        <c:axId val="1132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7-4646-A38C-1F2D4A884E7C}"/>
            </c:ext>
          </c:extLst>
        </c:ser>
        <c:dLbls>
          <c:showLegendKey val="0"/>
          <c:showVal val="0"/>
          <c:showCatName val="0"/>
          <c:showSerName val="0"/>
          <c:showPercent val="0"/>
          <c:showBubbleSize val="0"/>
        </c:dLbls>
        <c:gapWidth val="150"/>
        <c:axId val="115350144"/>
        <c:axId val="1153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7-4646-A38C-1F2D4A884E7C}"/>
            </c:ext>
          </c:extLst>
        </c:ser>
        <c:dLbls>
          <c:showLegendKey val="0"/>
          <c:showVal val="0"/>
          <c:showCatName val="0"/>
          <c:showSerName val="0"/>
          <c:showPercent val="0"/>
          <c:showBubbleSize val="0"/>
        </c:dLbls>
        <c:marker val="1"/>
        <c:smooth val="0"/>
        <c:axId val="115350144"/>
        <c:axId val="115356416"/>
      </c:lineChart>
      <c:dateAx>
        <c:axId val="115350144"/>
        <c:scaling>
          <c:orientation val="minMax"/>
        </c:scaling>
        <c:delete val="1"/>
        <c:axPos val="b"/>
        <c:numFmt formatCode="&quot;R&quot;yy" sourceLinked="1"/>
        <c:majorTickMark val="none"/>
        <c:minorTickMark val="none"/>
        <c:tickLblPos val="none"/>
        <c:crossAx val="115356416"/>
        <c:crosses val="autoZero"/>
        <c:auto val="1"/>
        <c:lblOffset val="100"/>
        <c:baseTimeUnit val="years"/>
      </c:dateAx>
      <c:valAx>
        <c:axId val="1153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00-451F-8F66-36F098B7830C}"/>
            </c:ext>
          </c:extLst>
        </c:ser>
        <c:dLbls>
          <c:showLegendKey val="0"/>
          <c:showVal val="0"/>
          <c:showCatName val="0"/>
          <c:showSerName val="0"/>
          <c:showPercent val="0"/>
          <c:showBubbleSize val="0"/>
        </c:dLbls>
        <c:gapWidth val="150"/>
        <c:axId val="115369856"/>
        <c:axId val="1153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00-451F-8F66-36F098B7830C}"/>
            </c:ext>
          </c:extLst>
        </c:ser>
        <c:dLbls>
          <c:showLegendKey val="0"/>
          <c:showVal val="0"/>
          <c:showCatName val="0"/>
          <c:showSerName val="0"/>
          <c:showPercent val="0"/>
          <c:showBubbleSize val="0"/>
        </c:dLbls>
        <c:marker val="1"/>
        <c:smooth val="0"/>
        <c:axId val="115369856"/>
        <c:axId val="115388416"/>
      </c:lineChart>
      <c:dateAx>
        <c:axId val="115369856"/>
        <c:scaling>
          <c:orientation val="minMax"/>
        </c:scaling>
        <c:delete val="1"/>
        <c:axPos val="b"/>
        <c:numFmt formatCode="&quot;R&quot;yy" sourceLinked="1"/>
        <c:majorTickMark val="none"/>
        <c:minorTickMark val="none"/>
        <c:tickLblPos val="none"/>
        <c:crossAx val="115388416"/>
        <c:crosses val="autoZero"/>
        <c:auto val="1"/>
        <c:lblOffset val="100"/>
        <c:baseTimeUnit val="years"/>
      </c:dateAx>
      <c:valAx>
        <c:axId val="1153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E4-43EE-8E95-3CF5D51B2A49}"/>
            </c:ext>
          </c:extLst>
        </c:ser>
        <c:dLbls>
          <c:showLegendKey val="0"/>
          <c:showVal val="0"/>
          <c:showCatName val="0"/>
          <c:showSerName val="0"/>
          <c:showPercent val="0"/>
          <c:showBubbleSize val="0"/>
        </c:dLbls>
        <c:gapWidth val="150"/>
        <c:axId val="117119232"/>
        <c:axId val="1171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778.81</c:v>
                </c:pt>
                <c:pt idx="3">
                  <c:v>718.49</c:v>
                </c:pt>
                <c:pt idx="4">
                  <c:v>743.31</c:v>
                </c:pt>
              </c:numCache>
            </c:numRef>
          </c:val>
          <c:smooth val="0"/>
          <c:extLst xmlns:c16r2="http://schemas.microsoft.com/office/drawing/2015/06/chart">
            <c:ext xmlns:c16="http://schemas.microsoft.com/office/drawing/2014/chart" uri="{C3380CC4-5D6E-409C-BE32-E72D297353CC}">
              <c16:uniqueId val="{00000001-9DE4-43EE-8E95-3CF5D51B2A49}"/>
            </c:ext>
          </c:extLst>
        </c:ser>
        <c:dLbls>
          <c:showLegendKey val="0"/>
          <c:showVal val="0"/>
          <c:showCatName val="0"/>
          <c:showSerName val="0"/>
          <c:showPercent val="0"/>
          <c:showBubbleSize val="0"/>
        </c:dLbls>
        <c:marker val="1"/>
        <c:smooth val="0"/>
        <c:axId val="117119232"/>
        <c:axId val="117129600"/>
      </c:lineChart>
      <c:dateAx>
        <c:axId val="117119232"/>
        <c:scaling>
          <c:orientation val="minMax"/>
        </c:scaling>
        <c:delete val="1"/>
        <c:axPos val="b"/>
        <c:numFmt formatCode="&quot;R&quot;yy" sourceLinked="1"/>
        <c:majorTickMark val="none"/>
        <c:minorTickMark val="none"/>
        <c:tickLblPos val="none"/>
        <c:crossAx val="117129600"/>
        <c:crosses val="autoZero"/>
        <c:auto val="1"/>
        <c:lblOffset val="100"/>
        <c:baseTimeUnit val="years"/>
      </c:dateAx>
      <c:valAx>
        <c:axId val="1171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117.01</c:v>
                </c:pt>
                <c:pt idx="1">
                  <c:v>105.75</c:v>
                </c:pt>
                <c:pt idx="2">
                  <c:v>93.32</c:v>
                </c:pt>
                <c:pt idx="3">
                  <c:v>85.37</c:v>
                </c:pt>
                <c:pt idx="4">
                  <c:v>56.74</c:v>
                </c:pt>
              </c:numCache>
            </c:numRef>
          </c:val>
          <c:extLst xmlns:c16r2="http://schemas.microsoft.com/office/drawing/2015/06/chart">
            <c:ext xmlns:c16="http://schemas.microsoft.com/office/drawing/2014/chart" uri="{C3380CC4-5D6E-409C-BE32-E72D297353CC}">
              <c16:uniqueId val="{00000000-D0D7-4298-ACE1-A7100FBA0E19}"/>
            </c:ext>
          </c:extLst>
        </c:ser>
        <c:dLbls>
          <c:showLegendKey val="0"/>
          <c:showVal val="0"/>
          <c:showCatName val="0"/>
          <c:showSerName val="0"/>
          <c:showPercent val="0"/>
          <c:showBubbleSize val="0"/>
        </c:dLbls>
        <c:gapWidth val="150"/>
        <c:axId val="117152000"/>
        <c:axId val="1171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67.23</c:v>
                </c:pt>
                <c:pt idx="3">
                  <c:v>61.82</c:v>
                </c:pt>
                <c:pt idx="4">
                  <c:v>61.15</c:v>
                </c:pt>
              </c:numCache>
            </c:numRef>
          </c:val>
          <c:smooth val="0"/>
          <c:extLst xmlns:c16r2="http://schemas.microsoft.com/office/drawing/2015/06/chart">
            <c:ext xmlns:c16="http://schemas.microsoft.com/office/drawing/2014/chart" uri="{C3380CC4-5D6E-409C-BE32-E72D297353CC}">
              <c16:uniqueId val="{00000001-D0D7-4298-ACE1-A7100FBA0E19}"/>
            </c:ext>
          </c:extLst>
        </c:ser>
        <c:dLbls>
          <c:showLegendKey val="0"/>
          <c:showVal val="0"/>
          <c:showCatName val="0"/>
          <c:showSerName val="0"/>
          <c:showPercent val="0"/>
          <c:showBubbleSize val="0"/>
        </c:dLbls>
        <c:marker val="1"/>
        <c:smooth val="0"/>
        <c:axId val="117152000"/>
        <c:axId val="117162368"/>
      </c:lineChart>
      <c:dateAx>
        <c:axId val="117152000"/>
        <c:scaling>
          <c:orientation val="minMax"/>
        </c:scaling>
        <c:delete val="1"/>
        <c:axPos val="b"/>
        <c:numFmt formatCode="&quot;R&quot;yy" sourceLinked="1"/>
        <c:majorTickMark val="none"/>
        <c:minorTickMark val="none"/>
        <c:tickLblPos val="none"/>
        <c:crossAx val="117162368"/>
        <c:crosses val="autoZero"/>
        <c:auto val="1"/>
        <c:lblOffset val="100"/>
        <c:baseTimeUnit val="years"/>
      </c:dateAx>
      <c:valAx>
        <c:axId val="117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156.49</c:v>
                </c:pt>
                <c:pt idx="1">
                  <c:v>175.75</c:v>
                </c:pt>
                <c:pt idx="2">
                  <c:v>201.5</c:v>
                </c:pt>
                <c:pt idx="3">
                  <c:v>231.65</c:v>
                </c:pt>
                <c:pt idx="4">
                  <c:v>294.3</c:v>
                </c:pt>
              </c:numCache>
            </c:numRef>
          </c:val>
          <c:extLst xmlns:c16r2="http://schemas.microsoft.com/office/drawing/2015/06/chart">
            <c:ext xmlns:c16="http://schemas.microsoft.com/office/drawing/2014/chart" uri="{C3380CC4-5D6E-409C-BE32-E72D297353CC}">
              <c16:uniqueId val="{00000000-6B4E-4533-9033-7664D3C75589}"/>
            </c:ext>
          </c:extLst>
        </c:ser>
        <c:dLbls>
          <c:showLegendKey val="0"/>
          <c:showVal val="0"/>
          <c:showCatName val="0"/>
          <c:showSerName val="0"/>
          <c:showPercent val="0"/>
          <c:showBubbleSize val="0"/>
        </c:dLbls>
        <c:gapWidth val="150"/>
        <c:axId val="117201152"/>
        <c:axId val="1172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228.21</c:v>
                </c:pt>
                <c:pt idx="3">
                  <c:v>246.9</c:v>
                </c:pt>
                <c:pt idx="4">
                  <c:v>250.43</c:v>
                </c:pt>
              </c:numCache>
            </c:numRef>
          </c:val>
          <c:smooth val="0"/>
          <c:extLst xmlns:c16r2="http://schemas.microsoft.com/office/drawing/2015/06/chart">
            <c:ext xmlns:c16="http://schemas.microsoft.com/office/drawing/2014/chart" uri="{C3380CC4-5D6E-409C-BE32-E72D297353CC}">
              <c16:uniqueId val="{00000001-6B4E-4533-9033-7664D3C75589}"/>
            </c:ext>
          </c:extLst>
        </c:ser>
        <c:dLbls>
          <c:showLegendKey val="0"/>
          <c:showVal val="0"/>
          <c:showCatName val="0"/>
          <c:showSerName val="0"/>
          <c:showPercent val="0"/>
          <c:showBubbleSize val="0"/>
        </c:dLbls>
        <c:marker val="1"/>
        <c:smooth val="0"/>
        <c:axId val="117201152"/>
        <c:axId val="117207424"/>
      </c:lineChart>
      <c:dateAx>
        <c:axId val="117201152"/>
        <c:scaling>
          <c:orientation val="minMax"/>
        </c:scaling>
        <c:delete val="1"/>
        <c:axPos val="b"/>
        <c:numFmt formatCode="&quot;R&quot;yy" sourceLinked="1"/>
        <c:majorTickMark val="none"/>
        <c:minorTickMark val="none"/>
        <c:tickLblPos val="none"/>
        <c:crossAx val="117207424"/>
        <c:crosses val="autoZero"/>
        <c:auto val="1"/>
        <c:lblOffset val="100"/>
        <c:baseTimeUnit val="years"/>
      </c:dateAx>
      <c:valAx>
        <c:axId val="1172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静岡県　松崎町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5824</v>
      </c>
      <c r="AM8" s="54"/>
      <c r="AN8" s="54"/>
      <c r="AO8" s="54"/>
      <c r="AP8" s="54"/>
      <c r="AQ8" s="54"/>
      <c r="AR8" s="54"/>
      <c r="AS8" s="54"/>
      <c r="AT8" s="53">
        <f>データ!T6</f>
        <v>85.11</v>
      </c>
      <c r="AU8" s="53"/>
      <c r="AV8" s="53"/>
      <c r="AW8" s="53"/>
      <c r="AX8" s="53"/>
      <c r="AY8" s="53"/>
      <c r="AZ8" s="53"/>
      <c r="BA8" s="53"/>
      <c r="BB8" s="53">
        <f>データ!U6</f>
        <v>68.430000000000007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2.95</v>
      </c>
      <c r="Q10" s="53"/>
      <c r="R10" s="53"/>
      <c r="S10" s="53"/>
      <c r="T10" s="53"/>
      <c r="U10" s="53"/>
      <c r="V10" s="53"/>
      <c r="W10" s="53">
        <f>データ!Q6</f>
        <v>113.57</v>
      </c>
      <c r="X10" s="53"/>
      <c r="Y10" s="53"/>
      <c r="Z10" s="53"/>
      <c r="AA10" s="53"/>
      <c r="AB10" s="53"/>
      <c r="AC10" s="53"/>
      <c r="AD10" s="54">
        <f>データ!R6</f>
        <v>3200</v>
      </c>
      <c r="AE10" s="54"/>
      <c r="AF10" s="54"/>
      <c r="AG10" s="54"/>
      <c r="AH10" s="54"/>
      <c r="AI10" s="54"/>
      <c r="AJ10" s="54"/>
      <c r="AK10" s="2"/>
      <c r="AL10" s="54">
        <f>データ!V6</f>
        <v>169</v>
      </c>
      <c r="AM10" s="54"/>
      <c r="AN10" s="54"/>
      <c r="AO10" s="54"/>
      <c r="AP10" s="54"/>
      <c r="AQ10" s="54"/>
      <c r="AR10" s="54"/>
      <c r="AS10" s="54"/>
      <c r="AT10" s="53">
        <f>データ!W6</f>
        <v>1.93</v>
      </c>
      <c r="AU10" s="53"/>
      <c r="AV10" s="53"/>
      <c r="AW10" s="53"/>
      <c r="AX10" s="53"/>
      <c r="AY10" s="53"/>
      <c r="AZ10" s="53"/>
      <c r="BA10" s="53"/>
      <c r="BB10" s="53">
        <f>データ!X6</f>
        <v>87.56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o4PQcgghTdEYxMkcBEGfQ8zHvCEJMxHcPLrGqr8JLkyhp9CmmCRoc9pslzTspDQYgJy4Psojg/b4JNb0Lfgkgg==" saltValue="7KGzY1r5T9GVSFZr42yh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223051</v>
      </c>
      <c r="D6" s="19">
        <f t="shared" si="3"/>
        <v>47</v>
      </c>
      <c r="E6" s="19">
        <f t="shared" si="3"/>
        <v>17</v>
      </c>
      <c r="F6" s="19">
        <f t="shared" si="3"/>
        <v>5</v>
      </c>
      <c r="G6" s="19">
        <f t="shared" si="3"/>
        <v>0</v>
      </c>
      <c r="H6" s="19" t="str">
        <f t="shared" si="3"/>
        <v>静岡県　松崎町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2.95</v>
      </c>
      <c r="Q6" s="20">
        <f t="shared" si="3"/>
        <v>113.57</v>
      </c>
      <c r="R6" s="20">
        <f t="shared" si="3"/>
        <v>3200</v>
      </c>
      <c r="S6" s="20">
        <f t="shared" si="3"/>
        <v>5824</v>
      </c>
      <c r="T6" s="20">
        <f t="shared" si="3"/>
        <v>85.11</v>
      </c>
      <c r="U6" s="20">
        <f t="shared" si="3"/>
        <v>68.430000000000007</v>
      </c>
      <c r="V6" s="20">
        <f t="shared" si="3"/>
        <v>169</v>
      </c>
      <c r="W6" s="20">
        <f t="shared" si="3"/>
        <v>1.93</v>
      </c>
      <c r="X6" s="20">
        <f t="shared" si="3"/>
        <v>87.56</v>
      </c>
      <c r="Y6" s="21">
        <f>IF(Y7="",NA(),Y7)</f>
        <v>106.57</v>
      </c>
      <c r="Z6" s="21">
        <f t="shared" ref="Z6:AH6" si="4">IF(Z7="",NA(),Z7)</f>
        <v>98.64</v>
      </c>
      <c r="AA6" s="21">
        <f t="shared" si="4"/>
        <v>86.77</v>
      </c>
      <c r="AB6" s="21">
        <f t="shared" si="4"/>
        <v>93.79</v>
      </c>
      <c r="AC6" s="21">
        <f t="shared" si="4"/>
        <v>297.23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778.81</v>
      </c>
      <c r="BN6" s="21">
        <f t="shared" si="7"/>
        <v>718.49</v>
      </c>
      <c r="BO6" s="21">
        <f t="shared" si="7"/>
        <v>743.31</v>
      </c>
      <c r="BP6" s="20" t="str">
        <f>IF(BP7="","",IF(BP7="-","【-】","【"&amp;SUBSTITUTE(TEXT(BP7,"#,##0.00"),"-","△")&amp;"】"))</f>
        <v>【785.10】</v>
      </c>
      <c r="BQ6" s="21">
        <f>IF(BQ7="",NA(),BQ7)</f>
        <v>117.01</v>
      </c>
      <c r="BR6" s="21">
        <f t="shared" ref="BR6:BZ6" si="8">IF(BR7="",NA(),BR7)</f>
        <v>105.75</v>
      </c>
      <c r="BS6" s="21">
        <f t="shared" si="8"/>
        <v>93.32</v>
      </c>
      <c r="BT6" s="21">
        <f t="shared" si="8"/>
        <v>85.37</v>
      </c>
      <c r="BU6" s="21">
        <f t="shared" si="8"/>
        <v>56.74</v>
      </c>
      <c r="BV6" s="21">
        <f t="shared" si="8"/>
        <v>57.31</v>
      </c>
      <c r="BW6" s="21">
        <f t="shared" si="8"/>
        <v>57.08</v>
      </c>
      <c r="BX6" s="21">
        <f t="shared" si="8"/>
        <v>67.23</v>
      </c>
      <c r="BY6" s="21">
        <f t="shared" si="8"/>
        <v>61.82</v>
      </c>
      <c r="BZ6" s="21">
        <f t="shared" si="8"/>
        <v>61.15</v>
      </c>
      <c r="CA6" s="20" t="str">
        <f>IF(CA7="","",IF(CA7="-","【-】","【"&amp;SUBSTITUTE(TEXT(CA7,"#,##0.00"),"-","△")&amp;"】"))</f>
        <v>【56.93】</v>
      </c>
      <c r="CB6" s="21">
        <f>IF(CB7="",NA(),CB7)</f>
        <v>156.49</v>
      </c>
      <c r="CC6" s="21">
        <f t="shared" ref="CC6:CK6" si="9">IF(CC7="",NA(),CC7)</f>
        <v>175.75</v>
      </c>
      <c r="CD6" s="21">
        <f t="shared" si="9"/>
        <v>201.5</v>
      </c>
      <c r="CE6" s="21">
        <f t="shared" si="9"/>
        <v>231.65</v>
      </c>
      <c r="CF6" s="21">
        <f t="shared" si="9"/>
        <v>294.3</v>
      </c>
      <c r="CG6" s="21">
        <f t="shared" si="9"/>
        <v>273.52</v>
      </c>
      <c r="CH6" s="21">
        <f t="shared" si="9"/>
        <v>274.99</v>
      </c>
      <c r="CI6" s="21">
        <f t="shared" si="9"/>
        <v>228.21</v>
      </c>
      <c r="CJ6" s="21">
        <f t="shared" si="9"/>
        <v>246.9</v>
      </c>
      <c r="CK6" s="21">
        <f t="shared" si="9"/>
        <v>250.43</v>
      </c>
      <c r="CL6" s="20" t="str">
        <f>IF(CL7="","",IF(CL7="-","【-】","【"&amp;SUBSTITUTE(TEXT(CL7,"#,##0.00"),"-","△")&amp;"】"))</f>
        <v>【271.15】</v>
      </c>
      <c r="CM6" s="21">
        <f>IF(CM7="",NA(),CM7)</f>
        <v>61.54</v>
      </c>
      <c r="CN6" s="21">
        <f t="shared" ref="CN6:CV6" si="10">IF(CN7="",NA(),CN7)</f>
        <v>57.69</v>
      </c>
      <c r="CO6" s="21">
        <f t="shared" si="10"/>
        <v>55.13</v>
      </c>
      <c r="CP6" s="21">
        <f t="shared" si="10"/>
        <v>58.97</v>
      </c>
      <c r="CQ6" s="21">
        <f t="shared" si="10"/>
        <v>52.56</v>
      </c>
      <c r="CR6" s="21">
        <f t="shared" si="10"/>
        <v>50.14</v>
      </c>
      <c r="CS6" s="21">
        <f t="shared" si="10"/>
        <v>54.83</v>
      </c>
      <c r="CT6" s="21">
        <f t="shared" si="10"/>
        <v>54.54</v>
      </c>
      <c r="CU6" s="21">
        <f t="shared" si="10"/>
        <v>52.9</v>
      </c>
      <c r="CV6" s="21">
        <f t="shared" si="10"/>
        <v>52.63</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0.01</v>
      </c>
      <c r="EM6" s="21">
        <f t="shared" si="14"/>
        <v>0.01</v>
      </c>
      <c r="EN6" s="21">
        <f t="shared" si="14"/>
        <v>0.02</v>
      </c>
      <c r="EO6" s="20" t="str">
        <f>IF(EO7="","",IF(EO7="-","【-】","【"&amp;SUBSTITUTE(TEXT(EO7,"#,##0.00"),"-","△")&amp;"】"))</f>
        <v>【0.02】</v>
      </c>
    </row>
    <row r="7" spans="1:145" s="22" customFormat="1" x14ac:dyDescent="0.15">
      <c r="A7" s="14"/>
      <c r="B7" s="23">
        <v>2023</v>
      </c>
      <c r="C7" s="23">
        <v>223051</v>
      </c>
      <c r="D7" s="23">
        <v>47</v>
      </c>
      <c r="E7" s="23">
        <v>17</v>
      </c>
      <c r="F7" s="23">
        <v>5</v>
      </c>
      <c r="G7" s="23">
        <v>0</v>
      </c>
      <c r="H7" s="23" t="s">
        <v>97</v>
      </c>
      <c r="I7" s="23" t="s">
        <v>98</v>
      </c>
      <c r="J7" s="23" t="s">
        <v>99</v>
      </c>
      <c r="K7" s="23" t="s">
        <v>100</v>
      </c>
      <c r="L7" s="23" t="s">
        <v>101</v>
      </c>
      <c r="M7" s="23" t="s">
        <v>102</v>
      </c>
      <c r="N7" s="24" t="s">
        <v>103</v>
      </c>
      <c r="O7" s="24" t="s">
        <v>104</v>
      </c>
      <c r="P7" s="24">
        <v>2.95</v>
      </c>
      <c r="Q7" s="24">
        <v>113.57</v>
      </c>
      <c r="R7" s="24">
        <v>3200</v>
      </c>
      <c r="S7" s="24">
        <v>5824</v>
      </c>
      <c r="T7" s="24">
        <v>85.11</v>
      </c>
      <c r="U7" s="24">
        <v>68.430000000000007</v>
      </c>
      <c r="V7" s="24">
        <v>169</v>
      </c>
      <c r="W7" s="24">
        <v>1.93</v>
      </c>
      <c r="X7" s="24">
        <v>87.56</v>
      </c>
      <c r="Y7" s="24">
        <v>106.57</v>
      </c>
      <c r="Z7" s="24">
        <v>98.64</v>
      </c>
      <c r="AA7" s="24">
        <v>86.77</v>
      </c>
      <c r="AB7" s="24">
        <v>93.79</v>
      </c>
      <c r="AC7" s="24">
        <v>297.23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778.81</v>
      </c>
      <c r="BN7" s="24">
        <v>718.49</v>
      </c>
      <c r="BO7" s="24">
        <v>743.31</v>
      </c>
      <c r="BP7" s="24">
        <v>785.1</v>
      </c>
      <c r="BQ7" s="24">
        <v>117.01</v>
      </c>
      <c r="BR7" s="24">
        <v>105.75</v>
      </c>
      <c r="BS7" s="24">
        <v>93.32</v>
      </c>
      <c r="BT7" s="24">
        <v>85.37</v>
      </c>
      <c r="BU7" s="24">
        <v>56.74</v>
      </c>
      <c r="BV7" s="24">
        <v>57.31</v>
      </c>
      <c r="BW7" s="24">
        <v>57.08</v>
      </c>
      <c r="BX7" s="24">
        <v>67.23</v>
      </c>
      <c r="BY7" s="24">
        <v>61.82</v>
      </c>
      <c r="BZ7" s="24">
        <v>61.15</v>
      </c>
      <c r="CA7" s="24">
        <v>56.93</v>
      </c>
      <c r="CB7" s="24">
        <v>156.49</v>
      </c>
      <c r="CC7" s="24">
        <v>175.75</v>
      </c>
      <c r="CD7" s="24">
        <v>201.5</v>
      </c>
      <c r="CE7" s="24">
        <v>231.65</v>
      </c>
      <c r="CF7" s="24">
        <v>294.3</v>
      </c>
      <c r="CG7" s="24">
        <v>273.52</v>
      </c>
      <c r="CH7" s="24">
        <v>274.99</v>
      </c>
      <c r="CI7" s="24">
        <v>228.21</v>
      </c>
      <c r="CJ7" s="24">
        <v>246.9</v>
      </c>
      <c r="CK7" s="24">
        <v>250.43</v>
      </c>
      <c r="CL7" s="24">
        <v>271.14999999999998</v>
      </c>
      <c r="CM7" s="24">
        <v>61.54</v>
      </c>
      <c r="CN7" s="24">
        <v>57.69</v>
      </c>
      <c r="CO7" s="24">
        <v>55.13</v>
      </c>
      <c r="CP7" s="24">
        <v>58.97</v>
      </c>
      <c r="CQ7" s="24">
        <v>52.56</v>
      </c>
      <c r="CR7" s="24">
        <v>50.14</v>
      </c>
      <c r="CS7" s="24">
        <v>54.83</v>
      </c>
      <c r="CT7" s="24">
        <v>54.54</v>
      </c>
      <c r="CU7" s="24">
        <v>52.9</v>
      </c>
      <c r="CV7" s="24">
        <v>52.63</v>
      </c>
      <c r="CW7" s="24">
        <v>49.87</v>
      </c>
      <c r="CX7" s="24">
        <v>100</v>
      </c>
      <c r="CY7" s="24">
        <v>100</v>
      </c>
      <c r="CZ7" s="24">
        <v>100</v>
      </c>
      <c r="DA7" s="24">
        <v>100</v>
      </c>
      <c r="DB7" s="24">
        <v>100</v>
      </c>
      <c r="DC7" s="24">
        <v>84.98</v>
      </c>
      <c r="DD7" s="24">
        <v>84.7</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2025-01-28T23:18:34Z</cp:lastPrinted>
  <dcterms:created xsi:type="dcterms:W3CDTF">2025-01-24T07:35:09Z</dcterms:created>
  <dcterms:modified xsi:type="dcterms:W3CDTF">2025-01-28T23:21:56Z</dcterms:modified>
  <cp:category/>
</cp:coreProperties>
</file>