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財政状況資料集（R4決算分）\作業用\提出（3.18修正及び様式修正）\"/>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<sst xmlns="http://schemas.openxmlformats.org/spreadsheetml/2006/main" count="1146" uniqueCount="621">
  <si>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</si>
  <si>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</si>
  <si>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</si>
  <si>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</si>
  <si>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</si>
  <si>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</si>
  <si>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</si>
  <si>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</si>
  <si>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</si>
  <si>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</si>
  <si>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</si>
  <si>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</si>
  <si>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</si>
  <si>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</si>
  <si>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</si>
  <si>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</si>
  <si>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</si>
  <si>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</si>
  <si>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</si>
  <si>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</si>
  <si>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</si>
  <si>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</si>
  <si>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</si>
  <si>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</si>
  <si>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</si>
  <si>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</si>
  <si>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</si>
  <si>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</si>
  <si>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</si>
  <si>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</si>
  <si>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</si>
  <si>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</si>
  <si>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</si>
  <si>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</si>
  <si>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</si>
  <si>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</si>
  <si>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</si>
  <si>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</si>
  <si>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</si>
  <si>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</si>
  <si>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</si>
  <si>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</si>
  <si>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</si>
  <si>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</si>
  <si>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</si>
  <si>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</si>
  <si>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</si>
  <si>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</si>
  <si>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</si>
  <si>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</si>
  <si>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</si>
  <si>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</si>
  <si>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</si>
  <si>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</si>
  <si>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</si>
  <si>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</si>
  <si>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</si>
  <si>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</si>
  <si>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</si>
  <si>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</si>
  <si>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</si>
  <si>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</si>
  <si>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</si>
  <si>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</si>
  <si>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</si>
  <si>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</si>
  <si>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</si>
  <si>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</si>
  <si>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</si>
  <si>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</si>
  <si>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</si>
  <si>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</si>
  <si>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</si>
  <si>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</si>
  <si>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</si>
  <si>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</si>
  <si>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</si>
  <si>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</si>
  <si>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</si>
  <si>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</si>
  <si>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</si>
  <si>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</si>
  <si>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</si>
  <si>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</si>
  <si>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</si>
  <si>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</si>
  <si>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</si>
  <si>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</si>
  <si>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</si>
  <si>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</si>
  <si>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</si>
  <si>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</si>
  <si>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</si>
  <si>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</si>
  <si>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</si>
  <si>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</si>
  <si>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</si>
  <si>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</si>
  <si>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</si>
  <si>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</si>
  <si>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</si>
  <si>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</si>
  <si>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</si>
  <si>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</si>
  <si>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</si>
  <si>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</si>
  <si>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</si>
  <si>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</si>
  <si>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</si>
  <si>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</si>
  <si>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</si>
  <si>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</si>
  <si>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</si>
  <si>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</si>
  <si>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</si>
  <si>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</si>
  <si>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</si>
  <si>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</si>
  <si>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</si>
  <si>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</si>
  <si>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</si>
  <si>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</si>
  <si>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</si>
  <si>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</si>
  <si>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</si>
  <si>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</si>
  <si>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</si>
  <si>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</si>
  <si>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</si>
  <si>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</si>
  <si>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</si>
  <si>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</si>
  <si>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</si>
  <si>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</si>
  <si>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</si>
  <si>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</si>
  <si>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</si>
  <si>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</si>
  <si>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</si>
  <si>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</si>
  <si>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</si>
  <si>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</si>
  <si>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</si>
  <si>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</si>
  <si>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</si>
  <si>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</si>
  <si>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</si>
  <si>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</si>
  <si>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</si>
  <si>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</si>
  <si>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</si>
  <si>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</si>
  <si>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</si>
  <si>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</si>
  <si>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</si>
  <si>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</si>
  <si>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</si>
  <si>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</si>
  <si>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</si>
  <si>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</si>
  <si>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</si>
  <si>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</si>
  <si>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</si>
  <si>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</si>
  <si>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</si>
  <si>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</si>
  <si>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</si>
  <si>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</si>
  <si>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</si>
  <si>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</si>
  <si>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</si>
  <si>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</si>
  <si>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</si>
  <si>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</si>
  <si>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</si>
  <si>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</si>
  <si>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</si>
  <si>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</si>
  <si>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</si>
  <si>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</si>
  <si>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</si>
  <si>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</si>
  <si>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</si>
  <si>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</si>
  <si>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</si>
  <si>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</si>
  <si>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</si>
  <si>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</si>
  <si>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</si>
  <si>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</si>
  <si>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</si>
  <si>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</si>
  <si>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</si>
  <si>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</si>
  <si>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</si>
  <si>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</si>
  <si>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</si>
  <si>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</si>
  <si>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</si>
  <si>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</si>
  <si>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</si>
  <si>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</si>
  <si>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</si>
  <si>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</si>
  <si>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</si>
  <si>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</si>
  <si>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</si>
  <si>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</si>
  <si>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</si>
  <si>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</si>
  <si>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</si>
  <si>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</si>
  <si>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</si>
  <si>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</si>
  <si>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</si>
  <si>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</si>
  <si>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</si>
  <si>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</si>
  <si>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</si>
  <si>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</si>
  <si>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静岡県松崎町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</si>
  <si>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</si>
  <si>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</si>
  <si>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</si>
  <si>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</si>
  <si>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</si>
  <si>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</si>
  <si>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</si>
  <si>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</si>
  <si>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</si>
  <si>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</si>
  <si>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</si>
  <si>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</si>
  <si>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</si>
  <si>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</si>
  <si>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</si>
  <si>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</si>
  <si>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</si>
  <si>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</si>
  <si>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</si>
  <si>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</si>
  <si>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</si>
  <si>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</si>
  <si>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</si>
  <si>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</si>
  <si>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</si>
  <si>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</si>
  <si>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</si>
  <si>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</si>
  <si>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</si>
  <si>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</si>
  <si>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</si>
  <si>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</si>
  <si>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</si>
  <si>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</si>
  <si>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</si>
  <si>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</si>
  <si>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</si>
  <si>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</si>
  <si>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</si>
  <si>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</si>
  <si>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</si>
  <si>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</si>
  <si>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</si>
  <si>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</si>
  <si>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</si>
  <si>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</si>
  <si>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</si>
  <si>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</si>
  <si>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</si>
  <si>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</si>
  <si>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</si>
  <si>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</si>
  <si>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</si>
  <si>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</si>
  <si>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</si>
  <si>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</si>
  <si>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</si>
  <si>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</si>
  <si>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</si>
  <si>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</si>
  <si>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</si>
  <si>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</si>
  <si>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</si>
  <si>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</si>
  <si>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</si>
  <si>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</si>
  <si>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</si>
  <si>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</si>
  <si>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</si>
  <si>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</si>
  <si>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</si>
  <si>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</si>
  <si>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</si>
  <si>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</si>
  <si>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</si>
  <si>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</si>
  <si>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</si>
  <si>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</si>
  <si>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</si>
  <si>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</si>
  <si>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</si>
  <si>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</si>
  <si>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</si>
  <si>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</si>
  <si>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</si>
  <si>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</si>
  <si>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</si>
  <si>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</si>
  <si>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</si>
  <si>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</si>
  <si>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</si>
  <si>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</si>
  <si>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</si>
  <si>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</si>
  <si>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</si>
  <si>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</si>
  <si>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</si>
  <si>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</si>
  <si>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</si>
  <si>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</si>
  <si>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</si>
  <si>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</si>
  <si>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</si>
  <si>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</si>
  <si>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</si>
  <si>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</si>
  <si>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</si>
  <si>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</si>
  <si>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</si>
  <si>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</si>
  <si>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</si>
  <si>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</si>
  <si>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</si>
  <si>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</si>
  <si>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</si>
  <si>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</si>
  <si>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</si>
  <si>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</si>
  <si>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</si>
  <si>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</si>
  <si>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</si>
  <si>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</si>
  <si>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</si>
  <si>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</si>
  <si>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</si>
  <si>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</si>
  <si>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</si>
  <si>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</si>
  <si>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</si>
  <si>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</si>
  <si>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</si>
  <si>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</si>
  <si>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</si>
  <si>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</si>
  <si>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</si>
  <si>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</si>
  <si>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</si>
  <si>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</si>
  <si>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</si>
  <si>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</si>
  <si>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</si>
  <si>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</si>
  <si>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</si>
  <si>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</si>
  <si>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</si>
  <si>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</si>
  <si>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</si>
  <si>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</si>
  <si>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</si>
  <si>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</si>
  <si>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</si>
  <si>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</si>
  <si>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静岡県松崎町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</si>
  <si>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</si>
  <si>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</si>
  <si>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</si>
  <si>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</si>
  <si>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</si>
  <si>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</si>
  <si>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</si>
  <si>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</si>
  <si>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</si>
  <si>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</si>
  <si>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</si>
  <si>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</si>
  <si>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</si>
  <si>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</si>
  <si>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</si>
  <si>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</si>
  <si>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</si>
  <si>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</si>
  <si>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</si>
  <si>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</si>
  <si>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</si>
  <si>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</si>
  <si>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</si>
  <si>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</si>
  <si>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</si>
  <si>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</si>
  <si>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</si>
  <si>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</si>
  <si>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</si>
  <si>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</si>
  <si>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</si>
  <si>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</si>
  <si>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</si>
  <si>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</si>
  <si>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</si>
  <si>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</si>
  <si>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</si>
  <si>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</si>
  <si>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</si>
  <si>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</si>
  <si>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</si>
  <si>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</si>
  <si>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</si>
  <si>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</si>
  <si>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</si>
  <si>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</si>
  <si>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</si>
  <si>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</si>
  <si>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</si>
  <si>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</si>
  <si>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</si>
  <si>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</si>
  <si>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</si>
  <si>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</si>
  <si>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</si>
  <si>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</si>
  <si>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</si>
  <si>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</si>
  <si>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</si>
  <si>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</si>
  <si>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</si>
  <si>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</si>
  <si>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</si>
  <si>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</si>
  <si>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</si>
  <si>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</si>
  <si>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</si>
  <si>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</si>
  <si>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</si>
  <si>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</si>
  <si>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</si>
  <si>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</si>
  <si>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</si>
  <si>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</si>
  <si>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</si>
  <si>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</si>
  <si>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</si>
  <si>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</si>
  <si>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</si>
  <si>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</si>
  <si>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</si>
  <si>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</si>
  <si>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</si>
  <si>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</si>
  <si>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</si>
  <si>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</si>
  <si>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</si>
  <si>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</si>
  <si>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</si>
  <si>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</si>
  <si>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</si>
  <si>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</si>
  <si>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</si>
  <si>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</si>
  <si>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</si>
  <si>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</si>
  <si>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</si>
  <si>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</si>
  <si>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</si>
  <si>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</si>
  <si>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</si>
  <si>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</si>
  <si>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</si>
  <si>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</si>
  <si>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</si>
  <si>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</si>
  <si>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</si>
  <si>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</si>
  <si>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</si>
  <si>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</si>
  <si>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</si>
  <si>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</si>
  <si>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</si>
  <si>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</si>
  <si>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</si>
  <si>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</si>
  <si>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伊豆まつざき荘事業会計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</si>
  <si>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</si>
  <si>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</si>
  <si>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</si>
  <si>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</si>
  <si>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</si>
  <si>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</si>
  <si>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</si>
  <si>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</si>
  <si>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</si>
  <si>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</si>
  <si>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</si>
  <si>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</si>
  <si>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</si>
  <si>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</si>
  <si>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</si>
  <si>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</si>
  <si>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</si>
  <si>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</si>
  <si>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</si>
  <si>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</si>
  <si>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</si>
  <si>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</si>
  <si>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</si>
  <si>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</si>
  <si>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</si>
  <si>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</si>
  <si>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</si>
  <si>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</si>
  <si>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</si>
  <si>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</si>
  <si>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</si>
  <si>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</si>
  <si>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</si>
  <si>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</si>
  <si>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</si>
  <si>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</si>
  <si>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</si>
  <si>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</si>
  <si>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</si>
  <si>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</si>
  <si>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</si>
  <si>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</si>
  <si>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</si>
  <si>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</si>
  <si>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</si>
  <si>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</si>
  <si>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</si>
  <si>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</si>
  <si>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</si>
  <si>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</si>
  <si>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</si>
  <si>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</si>
  <si>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</si>
  <si>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</si>
  <si>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</si>
  <si>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</si>
  <si>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</si>
  <si>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</si>
  <si>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</si>
  <si>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</si>
  <si>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</si>
  <si>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</si>
  <si>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</si>
  <si>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</si>
  <si>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</si>
  <si>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</si>
  <si>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</si>
  <si>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</si>
  <si>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</si>
  <si>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</si>
  <si>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</si>
  <si>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</si>
  <si>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</si>
  <si>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</si>
  <si>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</si>
  <si>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</si>
  <si>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</si>
  <si>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</si>
  <si>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</si>
  <si>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</si>
  <si>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</si>
  <si>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</si>
  <si>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</si>
  <si>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</si>
  <si>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</si>
  <si>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</si>
  <si>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</si>
  <si>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3.52</t>
  </si>
  <si>
    <t>▲ 2.16</t>
  </si>
  <si>
    <t>温泉事業会計</t>
  </si>
  <si>
    <t>一般会計</t>
  </si>
  <si>
    <t>介護保険特別会計</t>
  </si>
  <si>
    <t>伊豆まつざき荘事業会計</t>
  </si>
  <si>
    <t>水道事業会計</t>
  </si>
  <si>
    <t>国民健康保険特別会計</t>
  </si>
  <si>
    <t>後期高齢者医療特別会計</t>
  </si>
  <si>
    <t>岩地集落排水事業特別会計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</si>
  <si>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</si>
  <si>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</si>
  <si>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</si>
  <si>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</si>
  <si>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</si>
  <si>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</si>
  <si>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</si>
  <si>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</si>
  <si>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西豆衛生プラント組合</t>
    <rPh sb="0" eb="1">
      <t>ニシ</t>
    </rPh>
    <rPh sb="1" eb="2">
      <t>ズ</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</si>
  <si>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</si>
  <si>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</si>
  <si>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</si>
  <si>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</si>
  <si>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</si>
  <si>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</si>
  <si>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</si>
  <si>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（一財）松崎町振興公社</t>
    <rPh sb="1" eb="2">
      <t>イチ</t>
    </rPh>
    <rPh sb="2" eb="3">
      <t>ザイ</t>
    </rPh>
    <rPh sb="4" eb="7">
      <t>マツザキチョウ</t>
    </rPh>
    <rPh sb="7" eb="9">
      <t>シンコウ</t>
    </rPh>
    <rPh sb="9" eb="11">
      <t>コウシャ</t>
    </rPh>
    <phoneticPr fontId="2"/>
  </si>
  <si>
    <t>▲0</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</si>
  <si>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</si>
  <si>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</si>
  <si>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</si>
  <si>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</si>
  <si>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</si>
  <si>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</si>
  <si>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</si>
  <si>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</si>
  <si>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</si>
  <si>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</si>
  <si>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松崎町公共施設整備基金</t>
    <phoneticPr fontId="5"/>
  </si>
  <si>
    <t>松崎町文教施設整備基金</t>
    <phoneticPr fontId="2"/>
  </si>
  <si>
    <t>松崎町ふるさと応援基金</t>
    <phoneticPr fontId="2"/>
  </si>
  <si>
    <t>松崎町地域福祉基金</t>
    <phoneticPr fontId="2"/>
  </si>
  <si>
    <t>松崎町消防組合施設整備基金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</si>
</sst>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39E4-493C-9364-B4C2C6DC07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64403</c:v>
                </c:pt>
                <c:pt idx="1">
                  <c:v>63657</c:v>
                </c:pt>
                <c:pt idx="2">
                  <c:v>50315</c:v>
                </c:pt>
                <c:pt idx="3">
                  <c:v>39374</c:v>
                </c:pt>
                <c:pt idx="4">
                  <c:v>47802</c:v>
                </c:pt>
              </c:numCache>
            </c:numRef>
          </c:val>
          <c:smooth val="0"/>
          <c:extLst>
            <c:ext xmlns:c16="http://schemas.microsoft.com/office/drawing/2014/chart" uri="{C3380CC4-5D6E-409C-BE32-E72D297353CC}">
              <c16:uniqueId val="{00000001-39E4-493C-9364-B4C2C6DC07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6.61</c:v>
                </c:pt>
                <c:pt idx="1">
                  <c:v>5.95</c:v>
                </c:pt>
                <c:pt idx="2">
                  <c:v>5.69</c:v>
                </c:pt>
                <c:pt idx="3">
                  <c:v>3.79</c:v>
                </c:pt>
                <c:pt idx="4">
                  <c:v>5.17</c:v>
                </c:pt>
              </c:numCache>
            </c:numRef>
          </c:val>
          <c:extLst>
            <c:ext xmlns:c16="http://schemas.microsoft.com/office/drawing/2014/chart" uri="{C3380CC4-5D6E-409C-BE32-E72D297353CC}">
              <c16:uniqueId val="{00000000-9DBC-44F6-B315-49B22C7AF4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51.22</c:v>
                </c:pt>
                <c:pt idx="1">
                  <c:v>48.83</c:v>
                </c:pt>
                <c:pt idx="2">
                  <c:v>48.83</c:v>
                </c:pt>
                <c:pt idx="3">
                  <c:v>54.5</c:v>
                </c:pt>
                <c:pt idx="4">
                  <c:v>52.51</c:v>
                </c:pt>
              </c:numCache>
            </c:numRef>
          </c:val>
          <c:extLst>
            <c:ext xmlns:c16="http://schemas.microsoft.com/office/drawing/2014/chart" uri="{C3380CC4-5D6E-409C-BE32-E72D297353CC}">
              <c16:uniqueId val="{00000001-9DBC-44F6-B315-49B22C7AF4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3.49</c:v>
                </c:pt>
                <c:pt idx="1">
                  <c:v>-3.52</c:v>
                </c:pt>
                <c:pt idx="2">
                  <c:v>2.88</c:v>
                </c:pt>
                <c:pt idx="3">
                  <c:v>7.92</c:v>
                </c:pt>
                <c:pt idx="4">
                  <c:v>-2.16</c:v>
                </c:pt>
              </c:numCache>
            </c:numRef>
          </c:val>
          <c:smooth val="0"/>
          <c:extLst>
            <c:ext xmlns:c16="http://schemas.microsoft.com/office/drawing/2014/chart" uri="{C3380CC4-5D6E-409C-BE32-E72D297353CC}">
              <c16:uniqueId val="{00000002-9DBC-44F6-B315-49B22C7AF4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0.08</c:v>
                </c:pt>
                <c:pt idx="4">
                  <c:v>#N/A</c:v>
                </c:pt>
                <c:pt idx="5">
                  <c:v>0.03</c:v>
                </c:pt>
                <c:pt idx="6">
                  <c:v>#N/A</c:v>
                </c:pt>
                <c:pt idx="7">
                  <c:v>0.04</c:v>
                </c:pt>
                <c:pt idx="8">
                  <c:v>#N/A</c:v>
                </c:pt>
                <c:pt idx="9">
                  <c:v>0</c:v>
                </c:pt>
              </c:numCache>
            </c:numRef>
          </c:val>
          <c:extLst>
            <c:ext xmlns:c16="http://schemas.microsoft.com/office/drawing/2014/chart" uri="{C3380CC4-5D6E-409C-BE32-E72D297353CC}">
              <c16:uniqueId val="{00000000-8102-4A45-AF34-88BC34BF6D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02-4A45-AF34-88BC34BF6DA0}"/>
            </c:ext>
          </c:extLst>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8102-4A45-AF34-88BC34BF6D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8102-4A45-AF34-88BC34BF6DA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1.66</c:v>
                </c:pt>
                <c:pt idx="2">
                  <c:v>#N/A</c:v>
                </c:pt>
                <c:pt idx="3">
                  <c:v>1.71</c:v>
                </c:pt>
                <c:pt idx="4">
                  <c:v>#N/A</c:v>
                </c:pt>
                <c:pt idx="5">
                  <c:v>1.1399999999999999</c:v>
                </c:pt>
                <c:pt idx="6">
                  <c:v>#N/A</c:v>
                </c:pt>
                <c:pt idx="7">
                  <c:v>1.1299999999999999</c:v>
                </c:pt>
                <c:pt idx="8">
                  <c:v>#N/A</c:v>
                </c:pt>
                <c:pt idx="9">
                  <c:v>0.54</c:v>
                </c:pt>
              </c:numCache>
            </c:numRef>
          </c:val>
          <c:extLst>
            <c:ext xmlns:c16="http://schemas.microsoft.com/office/drawing/2014/chart" uri="{C3380CC4-5D6E-409C-BE32-E72D297353CC}">
              <c16:uniqueId val="{00000004-8102-4A45-AF34-88BC34BF6DA0}"/>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5.19</c:v>
                </c:pt>
                <c:pt idx="2">
                  <c:v>#N/A</c:v>
                </c:pt>
                <c:pt idx="3">
                  <c:v>4.29</c:v>
                </c:pt>
                <c:pt idx="4">
                  <c:v>#N/A</c:v>
                </c:pt>
                <c:pt idx="5">
                  <c:v>2.97</c:v>
                </c:pt>
                <c:pt idx="6">
                  <c:v>#N/A</c:v>
                </c:pt>
                <c:pt idx="7">
                  <c:v>2.37</c:v>
                </c:pt>
                <c:pt idx="8">
                  <c:v>#N/A</c:v>
                </c:pt>
                <c:pt idx="9">
                  <c:v>2.13</c:v>
                </c:pt>
              </c:numCache>
            </c:numRef>
          </c:val>
          <c:extLst>
            <c:ext xmlns:c16="http://schemas.microsoft.com/office/drawing/2014/chart" uri="{C3380CC4-5D6E-409C-BE32-E72D297353CC}">
              <c16:uniqueId val="{00000005-8102-4A45-AF34-88BC34BF6DA0}"/>
            </c:ext>
          </c:extLst>
        </c:ser>
        <c:ser>
          <c:idx val="6"/>
          <c:order val="6"/>
          <c:tx>
            <c:strRef>
              <c:f>データシート!$A$33</c:f>
              <c:strCache>
                <c:ptCount val="1"/>
                <c:pt idx="0">
                  <c:v>伊豆まつざき荘事業会計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1.42</c:v>
                </c:pt>
                <c:pt idx="2">
                  <c:v>#N/A</c:v>
                </c:pt>
                <c:pt idx="3">
                  <c:v>1.19</c:v>
                </c:pt>
                <c:pt idx="4">
                  <c:v>#N/A</c:v>
                </c:pt>
                <c:pt idx="5">
                  <c:v>2.58</c:v>
                </c:pt>
                <c:pt idx="6">
                  <c:v>#N/A</c:v>
                </c:pt>
                <c:pt idx="7">
                  <c:v>1.88</c:v>
                </c:pt>
                <c:pt idx="8">
                  <c:v>#N/A</c:v>
                </c:pt>
                <c:pt idx="9">
                  <c:v>2.6</c:v>
                </c:pt>
              </c:numCache>
            </c:numRef>
          </c:val>
          <c:extLst>
            <c:ext xmlns:c16="http://schemas.microsoft.com/office/drawing/2014/chart" uri="{C3380CC4-5D6E-409C-BE32-E72D297353CC}">
              <c16:uniqueId val="{00000006-8102-4A45-AF34-88BC34BF6D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1.1599999999999999</c:v>
                </c:pt>
                <c:pt idx="2">
                  <c:v>#N/A</c:v>
                </c:pt>
                <c:pt idx="3">
                  <c:v>0.37</c:v>
                </c:pt>
                <c:pt idx="4">
                  <c:v>#N/A</c:v>
                </c:pt>
                <c:pt idx="5">
                  <c:v>0.03</c:v>
                </c:pt>
                <c:pt idx="6">
                  <c:v>#N/A</c:v>
                </c:pt>
                <c:pt idx="7">
                  <c:v>1.71</c:v>
                </c:pt>
                <c:pt idx="8">
                  <c:v>#N/A</c:v>
                </c:pt>
                <c:pt idx="9">
                  <c:v>2.92</c:v>
                </c:pt>
              </c:numCache>
            </c:numRef>
          </c:val>
          <c:extLst>
            <c:ext xmlns:c16="http://schemas.microsoft.com/office/drawing/2014/chart" uri="{C3380CC4-5D6E-409C-BE32-E72D297353CC}">
              <c16:uniqueId val="{00000007-8102-4A45-AF34-88BC34BF6D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6.61</c:v>
                </c:pt>
                <c:pt idx="2">
                  <c:v>#N/A</c:v>
                </c:pt>
                <c:pt idx="3">
                  <c:v>5.95</c:v>
                </c:pt>
                <c:pt idx="4">
                  <c:v>#N/A</c:v>
                </c:pt>
                <c:pt idx="5">
                  <c:v>5.68</c:v>
                </c:pt>
                <c:pt idx="6">
                  <c:v>#N/A</c:v>
                </c:pt>
                <c:pt idx="7">
                  <c:v>3.79</c:v>
                </c:pt>
                <c:pt idx="8">
                  <c:v>#N/A</c:v>
                </c:pt>
                <c:pt idx="9">
                  <c:v>5.17</c:v>
                </c:pt>
              </c:numCache>
            </c:numRef>
          </c:val>
          <c:extLst>
            <c:ext xmlns:c16="http://schemas.microsoft.com/office/drawing/2014/chart" uri="{C3380CC4-5D6E-409C-BE32-E72D297353CC}">
              <c16:uniqueId val="{00000008-8102-4A45-AF34-88BC34BF6DA0}"/>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20.29</c:v>
                </c:pt>
                <c:pt idx="2">
                  <c:v>#N/A</c:v>
                </c:pt>
                <c:pt idx="3">
                  <c:v>22.51</c:v>
                </c:pt>
                <c:pt idx="4">
                  <c:v>#N/A</c:v>
                </c:pt>
                <c:pt idx="5">
                  <c:v>23.07</c:v>
                </c:pt>
                <c:pt idx="6">
                  <c:v>#N/A</c:v>
                </c:pt>
                <c:pt idx="7">
                  <c:v>22.44</c:v>
                </c:pt>
                <c:pt idx="8">
                  <c:v>#N/A</c:v>
                </c:pt>
                <c:pt idx="9">
                  <c:v>24.4</c:v>
                </c:pt>
              </c:numCache>
            </c:numRef>
          </c:val>
          <c:extLst>
            <c:ext xmlns:c16="http://schemas.microsoft.com/office/drawing/2014/chart" uri="{C3380CC4-5D6E-409C-BE32-E72D297353CC}">
              <c16:uniqueId val="{00000009-8102-4A45-AF34-88BC34BF6D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302</c:v>
                </c:pt>
                <c:pt idx="5">
                  <c:v>280</c:v>
                </c:pt>
                <c:pt idx="8">
                  <c:v>297</c:v>
                </c:pt>
                <c:pt idx="11">
                  <c:v>268</c:v>
                </c:pt>
                <c:pt idx="14">
                  <c:v>266</c:v>
                </c:pt>
              </c:numCache>
            </c:numRef>
          </c:val>
          <c:extLst>
            <c:ext xmlns:c16="http://schemas.microsoft.com/office/drawing/2014/chart" uri="{C3380CC4-5D6E-409C-BE32-E72D297353CC}">
              <c16:uniqueId val="{00000000-0368-416C-AEAD-BDB0F6A393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68-416C-AEAD-BDB0F6A393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6</c:v>
                </c:pt>
                <c:pt idx="9">
                  <c:v>6</c:v>
                </c:pt>
                <c:pt idx="12">
                  <c:v>6</c:v>
                </c:pt>
              </c:numCache>
            </c:numRef>
          </c:val>
          <c:extLst>
            <c:ext xmlns:c16="http://schemas.microsoft.com/office/drawing/2014/chart" uri="{C3380CC4-5D6E-409C-BE32-E72D297353CC}">
              <c16:uniqueId val="{00000002-0368-416C-AEAD-BDB0F6A393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c:v>
                </c:pt>
                <c:pt idx="3">
                  <c:v>53</c:v>
                </c:pt>
                <c:pt idx="6">
                  <c:v>48</c:v>
                </c:pt>
                <c:pt idx="9">
                  <c:v>35</c:v>
                </c:pt>
                <c:pt idx="12">
                  <c:v>23</c:v>
                </c:pt>
              </c:numCache>
            </c:numRef>
          </c:val>
          <c:extLst>
            <c:ext xmlns:c16="http://schemas.microsoft.com/office/drawing/2014/chart" uri="{C3380CC4-5D6E-409C-BE32-E72D297353CC}">
              <c16:uniqueId val="{00000003-0368-416C-AEAD-BDB0F6A393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c:v>
                </c:pt>
                <c:pt idx="3">
                  <c:v>7</c:v>
                </c:pt>
                <c:pt idx="6">
                  <c:v>7</c:v>
                </c:pt>
                <c:pt idx="9">
                  <c:v>7</c:v>
                </c:pt>
                <c:pt idx="12">
                  <c:v>13</c:v>
                </c:pt>
              </c:numCache>
            </c:numRef>
          </c:val>
          <c:extLst>
            <c:ext xmlns:c16="http://schemas.microsoft.com/office/drawing/2014/chart" uri="{C3380CC4-5D6E-409C-BE32-E72D297353CC}">
              <c16:uniqueId val="{00000004-0368-416C-AEAD-BDB0F6A393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68-416C-AEAD-BDB0F6A393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68-416C-AEAD-BDB0F6A393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311</c:v>
                </c:pt>
                <c:pt idx="3">
                  <c:v>301</c:v>
                </c:pt>
                <c:pt idx="6">
                  <c:v>335</c:v>
                </c:pt>
                <c:pt idx="9">
                  <c:v>339</c:v>
                </c:pt>
                <c:pt idx="12">
                  <c:v>351</c:v>
                </c:pt>
              </c:numCache>
            </c:numRef>
          </c:val>
          <c:extLst>
            <c:ext xmlns:c16="http://schemas.microsoft.com/office/drawing/2014/chart" uri="{C3380CC4-5D6E-409C-BE32-E72D297353CC}">
              <c16:uniqueId val="{00000007-0368-416C-AEAD-BDB0F6A393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c:v>
                </c:pt>
                <c:pt idx="2">
                  <c:v>#N/A</c:v>
                </c:pt>
                <c:pt idx="3">
                  <c:v>#N/A</c:v>
                </c:pt>
                <c:pt idx="4">
                  <c:v>88</c:v>
                </c:pt>
                <c:pt idx="5">
                  <c:v>#N/A</c:v>
                </c:pt>
                <c:pt idx="6">
                  <c:v>#N/A</c:v>
                </c:pt>
                <c:pt idx="7">
                  <c:v>99</c:v>
                </c:pt>
                <c:pt idx="8">
                  <c:v>#N/A</c:v>
                </c:pt>
                <c:pt idx="9">
                  <c:v>#N/A</c:v>
                </c:pt>
                <c:pt idx="10">
                  <c:v>119</c:v>
                </c:pt>
                <c:pt idx="11">
                  <c:v>#N/A</c:v>
                </c:pt>
                <c:pt idx="12">
                  <c:v>#N/A</c:v>
                </c:pt>
                <c:pt idx="13">
                  <c:v>127</c:v>
                </c:pt>
                <c:pt idx="14">
                  <c:v>#N/A</c:v>
                </c:pt>
              </c:numCache>
            </c:numRef>
          </c:val>
          <c:smooth val="0"/>
          <c:extLst>
            <c:ext xmlns:c16="http://schemas.microsoft.com/office/drawing/2014/chart" uri="{C3380CC4-5D6E-409C-BE32-E72D297353CC}">
              <c16:uniqueId val="{00000008-0368-416C-AEAD-BDB0F6A393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2934</c:v>
                </c:pt>
                <c:pt idx="5">
                  <c:v>2856</c:v>
                </c:pt>
                <c:pt idx="8">
                  <c:v>2692</c:v>
                </c:pt>
                <c:pt idx="11">
                  <c:v>2568</c:v>
                </c:pt>
                <c:pt idx="14">
                  <c:v>2401</c:v>
                </c:pt>
              </c:numCache>
            </c:numRef>
          </c:val>
          <c:extLst>
            <c:ext xmlns:c16="http://schemas.microsoft.com/office/drawing/2014/chart" uri="{C3380CC4-5D6E-409C-BE32-E72D297353CC}">
              <c16:uniqueId val="{00000000-692A-4E2F-95A0-963B37462B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92A-4E2F-95A0-963B37462B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2126</c:v>
                </c:pt>
                <c:pt idx="5">
                  <c:v>2032</c:v>
                </c:pt>
                <c:pt idx="8">
                  <c:v>2063</c:v>
                </c:pt>
                <c:pt idx="11">
                  <c:v>2368</c:v>
                </c:pt>
                <c:pt idx="14">
                  <c:v>2234</c:v>
                </c:pt>
              </c:numCache>
            </c:numRef>
          </c:val>
          <c:extLst>
            <c:ext xmlns:c16="http://schemas.microsoft.com/office/drawing/2014/chart" uri="{C3380CC4-5D6E-409C-BE32-E72D297353CC}">
              <c16:uniqueId val="{00000002-692A-4E2F-95A0-963B37462B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2A-4E2F-95A0-963B37462B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2A-4E2F-95A0-963B37462B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A-4E2F-95A0-963B37462B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1003</c:v>
                </c:pt>
                <c:pt idx="3">
                  <c:v>997</c:v>
                </c:pt>
                <c:pt idx="6">
                  <c:v>995</c:v>
                </c:pt>
                <c:pt idx="9">
                  <c:v>983</c:v>
                </c:pt>
                <c:pt idx="12">
                  <c:v>961</c:v>
                </c:pt>
              </c:numCache>
            </c:numRef>
          </c:val>
          <c:extLst>
            <c:ext xmlns:c16="http://schemas.microsoft.com/office/drawing/2014/chart" uri="{C3380CC4-5D6E-409C-BE32-E72D297353CC}">
              <c16:uniqueId val="{00000006-692A-4E2F-95A0-963B37462B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282</c:v>
                </c:pt>
                <c:pt idx="3">
                  <c:v>247</c:v>
                </c:pt>
                <c:pt idx="6">
                  <c:v>207</c:v>
                </c:pt>
                <c:pt idx="9">
                  <c:v>188</c:v>
                </c:pt>
                <c:pt idx="12">
                  <c:v>183</c:v>
                </c:pt>
              </c:numCache>
            </c:numRef>
          </c:val>
          <c:extLst>
            <c:ext xmlns:c16="http://schemas.microsoft.com/office/drawing/2014/chart" uri="{C3380CC4-5D6E-409C-BE32-E72D297353CC}">
              <c16:uniqueId val="{00000007-692A-4E2F-95A0-963B37462B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c:v>
                </c:pt>
                <c:pt idx="3">
                  <c:v>35</c:v>
                </c:pt>
                <c:pt idx="6">
                  <c:v>29</c:v>
                </c:pt>
                <c:pt idx="9">
                  <c:v>27</c:v>
                </c:pt>
                <c:pt idx="12">
                  <c:v>16</c:v>
                </c:pt>
              </c:numCache>
            </c:numRef>
          </c:val>
          <c:extLst>
            <c:ext xmlns:c16="http://schemas.microsoft.com/office/drawing/2014/chart" uri="{C3380CC4-5D6E-409C-BE32-E72D297353CC}">
              <c16:uniqueId val="{00000008-692A-4E2F-95A0-963B37462B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c:v>
                </c:pt>
                <c:pt idx="3">
                  <c:v>59</c:v>
                </c:pt>
                <c:pt idx="6">
                  <c:v>54</c:v>
                </c:pt>
                <c:pt idx="9">
                  <c:v>48</c:v>
                </c:pt>
                <c:pt idx="12">
                  <c:v>43</c:v>
                </c:pt>
              </c:numCache>
            </c:numRef>
          </c:val>
          <c:extLst>
            <c:ext xmlns:c16="http://schemas.microsoft.com/office/drawing/2014/chart" uri="{C3380CC4-5D6E-409C-BE32-E72D297353CC}">
              <c16:uniqueId val="{00000009-692A-4E2F-95A0-963B37462B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3294</c:v>
                </c:pt>
                <c:pt idx="3">
                  <c:v>3260</c:v>
                </c:pt>
                <c:pt idx="6">
                  <c:v>3079</c:v>
                </c:pt>
                <c:pt idx="9">
                  <c:v>2898</c:v>
                </c:pt>
                <c:pt idx="12">
                  <c:v>2692</c:v>
                </c:pt>
              </c:numCache>
            </c:numRef>
          </c:val>
          <c:extLst>
            <c:ext xmlns:c16="http://schemas.microsoft.com/office/drawing/2014/chart" uri="{C3380CC4-5D6E-409C-BE32-E72D297353CC}">
              <c16:uniqueId val="{0000000A-692A-4E2F-95A0-963B37462B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2A-4E2F-95A0-963B37462B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1212</c:v>
                </c:pt>
                <c:pt idx="1">
                  <c:v>1464</c:v>
                </c:pt>
                <c:pt idx="2">
                  <c:v>1374</c:v>
                </c:pt>
              </c:numCache>
            </c:numRef>
          </c:val>
          <c:extLst>
            <c:ext xmlns:c16="http://schemas.microsoft.com/office/drawing/2014/chart" uri="{C3380CC4-5D6E-409C-BE32-E72D297353CC}">
              <c16:uniqueId val="{00000000-D939-41CD-AB0E-8F31B9FE6C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939-41CD-AB0E-8F31B9FE6C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879</c:v>
                </c:pt>
                <c:pt idx="1">
                  <c:v>909</c:v>
                </c:pt>
                <c:pt idx="2">
                  <c:v>862</c:v>
                </c:pt>
              </c:numCache>
            </c:numRef>
          </c:val>
          <c:extLst>
            <c:ext xmlns:c16="http://schemas.microsoft.com/office/drawing/2014/chart" uri="{C3380CC4-5D6E-409C-BE32-E72D297353CC}">
              <c16:uniqueId val="{00000002-D939-41CD-AB0E-8F31B9FE6C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構造において大きく影響するのは、元利償還金及び算入公債費等の増減である。令和４年度も繰上償還等の特別事由はないが、同報無線デジタル化更新事業における緊急防災減災事業債、伊豆の長八美術館空調設備整備事業等の過疎対策事業債を含む５件について、新たに元金償還が始まった。一方、令和３年度末で平成１３年度松崎港湾改修事業における一般公共事業債を含む５件の償還が終了したことにより、一般会計債の元利償還金は前年度比１２百万円増の３５１百万円、組合等の地方債元利償還金に対する負担金等が西豆衛生プラント分の平成１８年度債の償還終了等により１２百万円減の２３百万円となり、算入公債費が平成１４年度債財源対策債、臨時財政対策債の算入終了等により、２百万円減の２６６百万円となった結果、分子の額は８百万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次年度以降も一部事務組合による広域ごみ処理施設建設事業等の大型起債事業が計画されているため、後年の公債費の増が見込まれる。過疎対策事業債等交付税参入率の高い地方債の活用により、比率の上昇を抑えながら、引き続き適正かつ計画的な財政運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将来負担比率の分子構造において大きく影響するのは、地方債現在高と基金や基準財政需要額算入見込額の充当可能財源等の増減である。</a:t>
          </a: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令和４年８月の豪雨災害による災害復旧工事や河川改良工事、小型動力ポンプ付積載車購入を実施したことで、新たに１３８百万円を借入れた一方で、借入地方債を３４３百万円償還したことにより地方債残高は２０６百万円減少した。また、充当可能基金が１３４百万円、臨時財政対策費償還費等公債費の基準財政需要額算入見込額が１６７百万円減少したことで、将来負担比率の分子は＋５０百万円となったが、引き続きマイナスの数値で推移している。</a:t>
          </a: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次年度以降も大型起債事業となる学校給食共同調理場や一部事務組合による広域ごみ処理施設建設事業、火葬場建設事業が控えているため、適切な地方債を選択、基金残高管理を適正に行い、将来負担率の分子が低い数値で推移していくような財政運営をしていく。</a:t>
          </a: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末基金残高は、前年度比１３７百万円減の２，２３６百万円となった。増減の内訳は、財政調整基金については、地方債の臨時財政対策債の減（前年度比７７百万円減）や令和４年８月豪雨災害関連支出等による不足財源への充当により１６０百万円を、その他特定目的基金が観光施設整備改修や農道施設整備の財源として松崎町公共施設整備基金や小学校・中学校の教育関連施設整備の財源として松崎町文教施設整備基金等合計７８百万円を取崩した。一方で将来の支出への備えとして、財政調整基金を７０百万円、その他特定目的基金を３１百万円積み立てた。なお、令和４年度における松崎町ふるさと応援基金への積立額は２６百万円（前年度比３百万円増）であ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財政調整基金については、地方財政法第７条により規定された金額を確保しつつ、突発的な支出に対応するため現在の基金残高を維持するように決算状況を確認しながら積み立てを行っていく。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その他特定目的基金については、公共施設の改修及び更新経費の財源とするため、松崎町公共施設整備基金や松崎町文教施設整備基金を中心に決算状況を確認しながら積み立てを行っていく。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①松崎町公共施設整備基金･･･公共施設全般を整備、改修する財源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②松崎町文教施設整備基金･･･教育関連施設（幼稚園・小学校・中学校・共同調理場等）を整備する財源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③松崎町ふるさと応援基金･･･寄付申し込み時において選択された６項目のまちづくり事業の財源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④松崎町地域福祉基金･･･福祉のまちづくりを推進する事業費の財源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⑤松崎町消防組合施設整備基金･･･下田地区消防組合の施設を整備する財源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①松崎町公共施設整備基金･･･観光施設整備改修や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農道整備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等へ充当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②松崎町文教施設整備基金･･･小学校・中学校の教育関連施設を整備する財源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③松崎町ふるさと応援基金･･･令和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年度寄付分をまちづくり事業へ充当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年度寄付分を積立て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④松崎町地域福祉基金･･･保育園建設事業費補助金へ充当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　▲１１百万円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①松崎町公共施設整備基金･･･</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今後の公共施設改修整備事業等への財源確保のため、決算状況を確認しながら現状の基金残高を維持していく。</a:t>
          </a:r>
          <a:endPar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②松崎町文教施設整備基金･･･教育関連施設（幼稚園・小学校・中学校・共同調理場等）の改修整備事業費等の財源として確保していく。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③松崎町ふるさと応援基金･･･寄付者の希望に沿った使途への充当。（寄付年度の翌々年度の事業費へ充当。）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④松崎町地域福祉基金･･･保育園建設事業費補助金へ充当。（現時点では、新たな積み立てはしない。）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⑤松崎町消防組合施設整備基金･･･下田地区消防組合負担経費へ充当。（現時点では、新たな積み立てはしない。）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不足財源への充当による取崩額は、前年度比１６０百万円増の１６０百万円とした一方で、７０百万円を積み立てたことにより、令和４年度末基金残高は９０百万円減の１，３７４百万円となった。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高齢化、主要産業の観光業の低迷等の理由により自主財源の確保が難しい状況下における行政サービスの維持、大規模災害などの突発的な支出に対応するため、決算の状況を確認しながら現状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現在のところ、新たな積み立て予定なし。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5,971
5,941
85.11
4,298,564
4,015,294
135,396
2,616,486
2,692,259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０．２８から０．０１低下し０．２７となり、また年々減少傾向にある。人口減少、少子高齢化（令和４年度末高齢化率４９．９％、＋０．４％）に加え、町内の主要産業である観光業の低迷が続き、町税等自主財源に乏しく、地方交付税や国県支出金に大きく依存していることから、類似団体内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限られた財源を有効活用しながら、町税等の自主財源の確保に努め、財政基盤強化を図っていく。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xdr:cNvCxnSpPr/>
      </xdr:nvCxnSpPr>
      <xdr:spPr>
        <a:xfrm>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７５．６％から８．２％増加し、８３．８％となった。不在期間が続いた副町長の就任や災害に伴う時間外勤務手当などの人件費、新型コロナウイルス感染症により執行停止や縮小していた事業の実施に伴う補助費等、物価高騰の影響による物件費などの増が要因であり、増加傾向にあった感染症前の状況に近づ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人口減少による税収の減、保険事業への繰出金の増等、比率上昇の要因は多分にあるため、財政構造の硬直化が懸念される。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62</xdr:row>
      <xdr:rowOff>107188</xdr:rowOff>
    </xdr:to>
    <xdr:cxnSp macro="">
      <xdr:nvCxnSpPr>
        <xdr:cNvPr id="131" name="直線コネクタ 130"/>
        <xdr:cNvCxnSpPr/>
      </xdr:nvCxnSpPr>
      <xdr:spPr>
        <a:xfrm>
          <a:off x="4114800" y="10341356"/>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54356</xdr:rowOff>
    </xdr:from>
    <xdr:to>
      <xdr:col>19</xdr:col>
      <xdr:colOff>133350</xdr:colOff>
      <xdr:row>62</xdr:row>
      <xdr:rowOff>73406</xdr:rowOff>
    </xdr:to>
    <xdr:cxnSp macro="">
      <xdr:nvCxnSpPr>
        <xdr:cNvPr id="134" name="直線コネクタ 133"/>
        <xdr:cNvCxnSpPr/>
      </xdr:nvCxnSpPr>
      <xdr:spPr>
        <a:xfrm flipV="1">
          <a:off x="3225800" y="1034135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63</xdr:row>
      <xdr:rowOff>46736</xdr:rowOff>
    </xdr:to>
    <xdr:cxnSp macro="">
      <xdr:nvCxnSpPr>
        <xdr:cNvPr id="137" name="直線コネクタ 136"/>
        <xdr:cNvCxnSpPr/>
      </xdr:nvCxnSpPr>
      <xdr:spPr>
        <a:xfrm flipV="1">
          <a:off x="2336800" y="107033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46736</xdr:rowOff>
    </xdr:to>
    <xdr:cxnSp macro="">
      <xdr:nvCxnSpPr>
        <xdr:cNvPr id="140" name="直線コネクタ 139"/>
        <xdr:cNvCxnSpPr/>
      </xdr:nvCxnSpPr>
      <xdr:spPr>
        <a:xfrm>
          <a:off x="1447800" y="1081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50" name="楕円 149"/>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1"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3556</xdr:rowOff>
    </xdr:from>
    <xdr:to>
      <xdr:col>19</xdr:col>
      <xdr:colOff>184150</xdr:colOff>
      <xdr:row>60</xdr:row>
      <xdr:rowOff>105156</xdr:rowOff>
    </xdr:to>
    <xdr:sp macro="" textlink="">
      <xdr:nvSpPr>
        <xdr:cNvPr id="152" name="楕円 151"/>
        <xdr:cNvSpPr/>
      </xdr:nvSpPr>
      <xdr:spPr>
        <a:xfrm>
          <a:off x="4064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115333</xdr:rowOff>
    </xdr:from>
    <xdr:ext cx="736600" cy="259045"/>
    <xdr:sp macro="" textlink="">
      <xdr:nvSpPr>
        <xdr:cNvPr id="153" name="テキスト ボックス 152"/>
        <xdr:cNvSpPr txBox="1"/>
      </xdr:nvSpPr>
      <xdr:spPr>
        <a:xfrm>
          <a:off x="3733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4" name="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5" name="テキスト ボックス 154"/>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6" name="楕円 155"/>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7" name="テキスト ボックス 156"/>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8" name="楕円 157"/>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9" name="テキスト ボックス 158"/>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員管理計画より少ない状態が続いている中、不在期間が続いた副町長が就任したこと、不足する職員の補充、令和４年８月豪雨災害に係る時間外勤務手当等により、前年度比２２百万円増となった。また、維持補修費が令和４年８月等の豪雨被害による道路や河川の修繕費用等により３７百万円増加となっているが、全体としては類似団体平均値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引き続き、適正かつ計画的な対応により、人件費、物件費等の適正化を図っていく。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3724</xdr:rowOff>
    </xdr:from>
    <xdr:to>
      <xdr:col>23</xdr:col>
      <xdr:colOff>133350</xdr:colOff>
      <xdr:row>81</xdr:row>
      <xdr:rowOff>39717</xdr:rowOff>
    </xdr:to>
    <xdr:cxnSp macro="">
      <xdr:nvCxnSpPr>
        <xdr:cNvPr id="194" name="直線コネクタ 193"/>
        <xdr:cNvCxnSpPr/>
      </xdr:nvCxnSpPr>
      <xdr:spPr>
        <a:xfrm>
          <a:off x="4114800" y="13891174"/>
          <a:ext cx="8382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146724</xdr:rowOff>
    </xdr:from>
    <xdr:to>
      <xdr:col>19</xdr:col>
      <xdr:colOff>133350</xdr:colOff>
      <xdr:row>81</xdr:row>
      <xdr:rowOff>3724</xdr:rowOff>
    </xdr:to>
    <xdr:cxnSp macro="">
      <xdr:nvCxnSpPr>
        <xdr:cNvPr id="197" name="直線コネクタ 196"/>
        <xdr:cNvCxnSpPr/>
      </xdr:nvCxnSpPr>
      <xdr:spPr>
        <a:xfrm>
          <a:off x="3225800" y="13862724"/>
          <a:ext cx="889000" cy="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110886</xdr:rowOff>
    </xdr:from>
    <xdr:to>
      <xdr:col>15</xdr:col>
      <xdr:colOff>82550</xdr:colOff>
      <xdr:row>80</xdr:row>
      <xdr:rowOff>146724</xdr:rowOff>
    </xdr:to>
    <xdr:cxnSp macro="">
      <xdr:nvCxnSpPr>
        <xdr:cNvPr id="200" name="直線コネクタ 199"/>
        <xdr:cNvCxnSpPr/>
      </xdr:nvCxnSpPr>
      <xdr:spPr>
        <a:xfrm>
          <a:off x="2336800" y="13826886"/>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82316</xdr:rowOff>
    </xdr:from>
    <xdr:to>
      <xdr:col>11</xdr:col>
      <xdr:colOff>31750</xdr:colOff>
      <xdr:row>80</xdr:row>
      <xdr:rowOff>110886</xdr:rowOff>
    </xdr:to>
    <xdr:cxnSp macro="">
      <xdr:nvCxnSpPr>
        <xdr:cNvPr id="203" name="直線コネクタ 202"/>
        <xdr:cNvCxnSpPr/>
      </xdr:nvCxnSpPr>
      <xdr:spPr>
        <a:xfrm>
          <a:off x="1447800" y="13798316"/>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160367</xdr:rowOff>
    </xdr:from>
    <xdr:to>
      <xdr:col>23</xdr:col>
      <xdr:colOff>184150</xdr:colOff>
      <xdr:row>81</xdr:row>
      <xdr:rowOff>90517</xdr:rowOff>
    </xdr:to>
    <xdr:sp macro="" textlink="">
      <xdr:nvSpPr>
        <xdr:cNvPr id="213" name="楕円 212"/>
        <xdr:cNvSpPr/>
      </xdr:nvSpPr>
      <xdr:spPr>
        <a:xfrm>
          <a:off x="4902200" y="138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5444</xdr:rowOff>
    </xdr:from>
    <xdr:ext cx="762000" cy="259045"/>
    <xdr:sp macro="" textlink="">
      <xdr:nvSpPr>
        <xdr:cNvPr id="214" name="人件費・物件費等の状況該当値テキスト"/>
        <xdr:cNvSpPr txBox="1"/>
      </xdr:nvSpPr>
      <xdr:spPr>
        <a:xfrm>
          <a:off x="5041900" y="1372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124374</xdr:rowOff>
    </xdr:from>
    <xdr:to>
      <xdr:col>19</xdr:col>
      <xdr:colOff>184150</xdr:colOff>
      <xdr:row>81</xdr:row>
      <xdr:rowOff>54524</xdr:rowOff>
    </xdr:to>
    <xdr:sp macro="" textlink="">
      <xdr:nvSpPr>
        <xdr:cNvPr id="215" name="楕円 214"/>
        <xdr:cNvSpPr/>
      </xdr:nvSpPr>
      <xdr:spPr>
        <a:xfrm>
          <a:off x="4064000" y="138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64701</xdr:rowOff>
    </xdr:from>
    <xdr:ext cx="736600" cy="259045"/>
    <xdr:sp macro="" textlink="">
      <xdr:nvSpPr>
        <xdr:cNvPr id="216" name="テキスト ボックス 215"/>
        <xdr:cNvSpPr txBox="1"/>
      </xdr:nvSpPr>
      <xdr:spPr>
        <a:xfrm>
          <a:off x="3733800" y="1360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95924</xdr:rowOff>
    </xdr:from>
    <xdr:to>
      <xdr:col>15</xdr:col>
      <xdr:colOff>133350</xdr:colOff>
      <xdr:row>81</xdr:row>
      <xdr:rowOff>26074</xdr:rowOff>
    </xdr:to>
    <xdr:sp macro="" textlink="">
      <xdr:nvSpPr>
        <xdr:cNvPr id="217" name="楕円 216"/>
        <xdr:cNvSpPr/>
      </xdr:nvSpPr>
      <xdr:spPr>
        <a:xfrm>
          <a:off x="3175000" y="138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36251</xdr:rowOff>
    </xdr:from>
    <xdr:ext cx="762000" cy="259045"/>
    <xdr:sp macro="" textlink="">
      <xdr:nvSpPr>
        <xdr:cNvPr id="218" name="テキスト ボックス 217"/>
        <xdr:cNvSpPr txBox="1"/>
      </xdr:nvSpPr>
      <xdr:spPr>
        <a:xfrm>
          <a:off x="2844800" y="135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60086</xdr:rowOff>
    </xdr:from>
    <xdr:to>
      <xdr:col>11</xdr:col>
      <xdr:colOff>82550</xdr:colOff>
      <xdr:row>80</xdr:row>
      <xdr:rowOff>161686</xdr:rowOff>
    </xdr:to>
    <xdr:sp macro="" textlink="">
      <xdr:nvSpPr>
        <xdr:cNvPr id="219" name="楕円 218"/>
        <xdr:cNvSpPr/>
      </xdr:nvSpPr>
      <xdr:spPr>
        <a:xfrm>
          <a:off x="2286000" y="13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413</xdr:rowOff>
    </xdr:from>
    <xdr:ext cx="762000" cy="259045"/>
    <xdr:sp macro="" textlink="">
      <xdr:nvSpPr>
        <xdr:cNvPr id="220" name="テキスト ボックス 219"/>
        <xdr:cNvSpPr txBox="1"/>
      </xdr:nvSpPr>
      <xdr:spPr>
        <a:xfrm>
          <a:off x="1955800" y="135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31516</xdr:rowOff>
    </xdr:from>
    <xdr:to>
      <xdr:col>7</xdr:col>
      <xdr:colOff>31750</xdr:colOff>
      <xdr:row>80</xdr:row>
      <xdr:rowOff>133116</xdr:rowOff>
    </xdr:to>
    <xdr:sp macro="" textlink="">
      <xdr:nvSpPr>
        <xdr:cNvPr id="221" name="楕円 220"/>
        <xdr:cNvSpPr/>
      </xdr:nvSpPr>
      <xdr:spPr>
        <a:xfrm>
          <a:off x="1397000" y="13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143293</xdr:rowOff>
    </xdr:from>
    <xdr:ext cx="762000" cy="259045"/>
    <xdr:sp macro="" textlink="">
      <xdr:nvSpPr>
        <xdr:cNvPr id="222" name="テキスト ボックス 221"/>
        <xdr:cNvSpPr txBox="1"/>
      </xdr:nvSpPr>
      <xdr:spPr>
        <a:xfrm>
          <a:off x="1066800" y="1351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中途退職等により監督職への昇任が早まっていることが原因と考えられる。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今後も定員管理計画に沿った職員確保に努め、給与を含めた組織全体の適正化に努めていく。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79527</xdr:rowOff>
    </xdr:to>
    <xdr:cxnSp macro="">
      <xdr:nvCxnSpPr>
        <xdr:cNvPr id="258" name="直線コネクタ 257"/>
        <xdr:cNvCxnSpPr/>
      </xdr:nvCxnSpPr>
      <xdr:spPr>
        <a:xfrm>
          <a:off x="16179800" y="149152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1" name="直線コネクタ 260"/>
        <xdr:cNvCxnSpPr/>
      </xdr:nvCxnSpPr>
      <xdr:spPr>
        <a:xfrm>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159052</xdr:rowOff>
    </xdr:to>
    <xdr:cxnSp macro="">
      <xdr:nvCxnSpPr>
        <xdr:cNvPr id="264" name="直線コネクタ 263"/>
        <xdr:cNvCxnSpPr/>
      </xdr:nvCxnSpPr>
      <xdr:spPr>
        <a:xfrm flipV="1">
          <a:off x="14401800" y="1484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159052</xdr:rowOff>
    </xdr:to>
    <xdr:cxnSp macro="">
      <xdr:nvCxnSpPr>
        <xdr:cNvPr id="267" name="直線コネクタ 266"/>
        <xdr:cNvCxnSpPr/>
      </xdr:nvCxnSpPr>
      <xdr:spPr>
        <a:xfrm>
          <a:off x="13512800" y="148003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7" name="楕円 276"/>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8"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職員数に対し、人口の減少数が大きいため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増加しているが、類似団体内平均値には届いていない状況である。職員採用においては新卒採用だけではなく、中途採用などを実施し、職員確保に努めているが、中途退職等により想定どおりの職員の確保ができないため、今後においても少しでも定員管理計画数に達するよう人員確保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126619</xdr:rowOff>
    </xdr:to>
    <xdr:cxnSp macro="">
      <xdr:nvCxnSpPr>
        <xdr:cNvPr id="321" name="直線コネクタ 320"/>
        <xdr:cNvCxnSpPr/>
      </xdr:nvCxnSpPr>
      <xdr:spPr>
        <a:xfrm>
          <a:off x="16179800" y="1055611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74337</xdr:rowOff>
    </xdr:from>
    <xdr:to>
      <xdr:col>77</xdr:col>
      <xdr:colOff>44450</xdr:colOff>
      <xdr:row>61</xdr:row>
      <xdr:rowOff>97663</xdr:rowOff>
    </xdr:to>
    <xdr:cxnSp macro="">
      <xdr:nvCxnSpPr>
        <xdr:cNvPr id="324" name="直線コネクタ 323"/>
        <xdr:cNvCxnSpPr/>
      </xdr:nvCxnSpPr>
      <xdr:spPr>
        <a:xfrm>
          <a:off x="15290800" y="10532787"/>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44577</xdr:rowOff>
    </xdr:from>
    <xdr:to>
      <xdr:col>72</xdr:col>
      <xdr:colOff>203200</xdr:colOff>
      <xdr:row>61</xdr:row>
      <xdr:rowOff>74337</xdr:rowOff>
    </xdr:to>
    <xdr:cxnSp macro="">
      <xdr:nvCxnSpPr>
        <xdr:cNvPr id="327" name="直線コネクタ 326"/>
        <xdr:cNvCxnSpPr/>
      </xdr:nvCxnSpPr>
      <xdr:spPr>
        <a:xfrm>
          <a:off x="14401800" y="1050302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44577</xdr:rowOff>
    </xdr:to>
    <xdr:cxnSp macro="">
      <xdr:nvCxnSpPr>
        <xdr:cNvPr id="330" name="直線コネクタ 329"/>
        <xdr:cNvCxnSpPr/>
      </xdr:nvCxnSpPr>
      <xdr:spPr>
        <a:xfrm>
          <a:off x="13512800" y="1050141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40" name="楕円 339"/>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92346</xdr:rowOff>
    </xdr:from>
    <xdr:ext cx="762000" cy="259045"/>
    <xdr:sp macro="" textlink="">
      <xdr:nvSpPr>
        <xdr:cNvPr id="341" name="定員管理の状況該当値テキスト"/>
        <xdr:cNvSpPr txBox="1"/>
      </xdr:nvSpPr>
      <xdr:spPr>
        <a:xfrm>
          <a:off x="17106900" y="1037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46863</xdr:rowOff>
    </xdr:from>
    <xdr:to>
      <xdr:col>77</xdr:col>
      <xdr:colOff>95250</xdr:colOff>
      <xdr:row>61</xdr:row>
      <xdr:rowOff>148463</xdr:rowOff>
    </xdr:to>
    <xdr:sp macro="" textlink="">
      <xdr:nvSpPr>
        <xdr:cNvPr id="342" name="楕円 341"/>
        <xdr:cNvSpPr/>
      </xdr:nvSpPr>
      <xdr:spPr>
        <a:xfrm>
          <a:off x="16129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158640</xdr:rowOff>
    </xdr:from>
    <xdr:ext cx="736600" cy="259045"/>
    <xdr:sp macro="" textlink="">
      <xdr:nvSpPr>
        <xdr:cNvPr id="343" name="テキスト ボックス 342"/>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23537</xdr:rowOff>
    </xdr:from>
    <xdr:to>
      <xdr:col>73</xdr:col>
      <xdr:colOff>44450</xdr:colOff>
      <xdr:row>61</xdr:row>
      <xdr:rowOff>125137</xdr:rowOff>
    </xdr:to>
    <xdr:sp macro="" textlink="">
      <xdr:nvSpPr>
        <xdr:cNvPr id="344" name="楕円 343"/>
        <xdr:cNvSpPr/>
      </xdr:nvSpPr>
      <xdr:spPr>
        <a:xfrm>
          <a:off x="15240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135314</xdr:rowOff>
    </xdr:from>
    <xdr:ext cx="762000" cy="259045"/>
    <xdr:sp macro="" textlink="">
      <xdr:nvSpPr>
        <xdr:cNvPr id="345" name="テキスト ボックス 344"/>
        <xdr:cNvSpPr txBox="1"/>
      </xdr:nvSpPr>
      <xdr:spPr>
        <a:xfrm>
          <a:off x="14909800" y="102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46" name="楕円 345"/>
        <xdr:cNvSpPr/>
      </xdr:nvSpPr>
      <xdr:spPr>
        <a:xfrm>
          <a:off x="14351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105554</xdr:rowOff>
    </xdr:from>
    <xdr:ext cx="762000" cy="259045"/>
    <xdr:sp macro="" textlink="">
      <xdr:nvSpPr>
        <xdr:cNvPr id="347" name="テキスト ボックス 346"/>
        <xdr:cNvSpPr txBox="1"/>
      </xdr:nvSpPr>
      <xdr:spPr>
        <a:xfrm>
          <a:off x="14020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8" name="楕円 347"/>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103946</xdr:rowOff>
    </xdr:from>
    <xdr:ext cx="762000" cy="259045"/>
    <xdr:sp macro="" textlink="">
      <xdr:nvSpPr>
        <xdr:cNvPr id="349" name="テキスト ボックス 348"/>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実質公債比率は４．９％と類似団体内平均値を大きく下回っているものの、前年度比０．４％上昇した。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の地方債に対する負担金分は減少したものの、同報無線デジタル化整備事業に伴う緊急防災減災事業債の元金償還が昨年度の平成３０年度債に続き、令和元年度債の元金償還が始まっ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また、今後は学校給食共同調理場建設事業、一部事務組合での広域ごみ処理施設建設事業、火葬場建設事業等大型起債事業が予定されているため、計画的な財政運営を図っていく必要がある。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47498</xdr:rowOff>
    </xdr:to>
    <xdr:cxnSp macro="">
      <xdr:nvCxnSpPr>
        <xdr:cNvPr id="381" name="直線コネクタ 380"/>
        <xdr:cNvCxnSpPr/>
      </xdr:nvCxnSpPr>
      <xdr:spPr>
        <a:xfrm>
          <a:off x="16179800" y="66954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39</xdr:row>
      <xdr:rowOff>8890</xdr:rowOff>
    </xdr:to>
    <xdr:cxnSp macro="">
      <xdr:nvCxnSpPr>
        <xdr:cNvPr id="384" name="直線コネクタ 383"/>
        <xdr:cNvCxnSpPr/>
      </xdr:nvCxnSpPr>
      <xdr:spPr>
        <a:xfrm>
          <a:off x="15290800" y="66568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141732</xdr:rowOff>
    </xdr:to>
    <xdr:cxnSp macro="">
      <xdr:nvCxnSpPr>
        <xdr:cNvPr id="387" name="直線コネクタ 386"/>
        <xdr:cNvCxnSpPr/>
      </xdr:nvCxnSpPr>
      <xdr:spPr>
        <a:xfrm>
          <a:off x="14401800" y="661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103124</xdr:rowOff>
    </xdr:to>
    <xdr:cxnSp macro="">
      <xdr:nvCxnSpPr>
        <xdr:cNvPr id="390" name="直線コネクタ 389"/>
        <xdr:cNvCxnSpPr/>
      </xdr:nvCxnSpPr>
      <xdr:spPr>
        <a:xfrm>
          <a:off x="13512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400" name="楕円 399"/>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1"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2" name="楕円 401"/>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3" name="テキスト ボックス 40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4" name="楕円 403"/>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5" name="テキスト ボックス 404"/>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6" name="楕円 405"/>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7" name="テキスト ボックス 406"/>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4064</xdr:rowOff>
    </xdr:from>
    <xdr:to>
      <xdr:col>64</xdr:col>
      <xdr:colOff>152400</xdr:colOff>
      <xdr:row>38</xdr:row>
      <xdr:rowOff>105664</xdr:rowOff>
    </xdr:to>
    <xdr:sp macro="" textlink="">
      <xdr:nvSpPr>
        <xdr:cNvPr id="408" name="楕円 407"/>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115841</xdr:rowOff>
    </xdr:from>
    <xdr:ext cx="762000" cy="259045"/>
    <xdr:sp macro="" textlink="">
      <xdr:nvSpPr>
        <xdr:cNvPr id="409" name="テキスト ボックス 408"/>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令和４年度に災害復旧工事や河川改良工事、小型動力ポンプ付積載車購入等で新たに１３８百万円を借入れたが、地方債残高は前年度比２０６百万円減となった。財政調整基金を始めとする充当可能基金残高が１３４百万円減、基準財政需要額算入見込額が１６７百万円減となり、充当可能財源も大きく減少したが、前年度同様、数値のマイナスは維持されてい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当町の財政規模を考慮すると、数億円規模の事業実施（起債）により、数値が悪化する懸念があり、引き続き適正な財政運営を図っていく必要がある。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5,971
5,941
85.11
4,298,564
4,015,294
135,396
2,616,486
2,692,259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定員管理計画より少ない状態が続いている中、不在期間が続いた副町長が就任したこと、不足する職員の補充（前年度比＋２人）、令和４年８月豪雨災害に係る時間外勤務手当等により、前年度比３３百万円増、割合として１．９％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今後も引き続き、事務の効率化、見直しを図りながら税収や財政規模に合わせた適正な定員管理に努める。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123190</xdr:rowOff>
    </xdr:to>
    <xdr:cxnSp macro="">
      <xdr:nvCxnSpPr>
        <xdr:cNvPr id="66" name="直線コネクタ 65"/>
        <xdr:cNvCxnSpPr/>
      </xdr:nvCxnSpPr>
      <xdr:spPr>
        <a:xfrm>
          <a:off x="3987800" y="5979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138430</xdr:rowOff>
    </xdr:to>
    <xdr:cxnSp macro="">
      <xdr:nvCxnSpPr>
        <xdr:cNvPr id="69" name="直線コネクタ 68"/>
        <xdr:cNvCxnSpPr/>
      </xdr:nvCxnSpPr>
      <xdr:spPr>
        <a:xfrm flipV="1">
          <a:off x="3098800" y="5979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104140</xdr:rowOff>
    </xdr:to>
    <xdr:cxnSp macro="">
      <xdr:nvCxnSpPr>
        <xdr:cNvPr id="72" name="直線コネクタ 71"/>
        <xdr:cNvCxnSpPr/>
      </xdr:nvCxnSpPr>
      <xdr:spPr>
        <a:xfrm flipV="1">
          <a:off x="2209800" y="613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127000</xdr:rowOff>
    </xdr:to>
    <xdr:cxnSp macro="">
      <xdr:nvCxnSpPr>
        <xdr:cNvPr id="75" name="直線コネクタ 74"/>
        <xdr:cNvCxnSpPr/>
      </xdr:nvCxnSpPr>
      <xdr:spPr>
        <a:xfrm flipV="1">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物件費は前年度比３５百万円増、割合としては１．９％増となった結果、１７．６％となり、依然として類似団体内平均値を上回っている。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増加の要因は、観光施設等の指定管理委託や焼却施設における清掃点検費、光熱水費、電算関連に伴う使用料等の増加によるものである。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物価高騰の影響により、委託費や光熱水費、燃料費などの増加が見込まれるため、各経費に注視しつつ、適正な行政運営に取り組んでいく。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18</xdr:row>
      <xdr:rowOff>17272</xdr:rowOff>
    </xdr:to>
    <xdr:cxnSp macro="">
      <xdr:nvCxnSpPr>
        <xdr:cNvPr id="124" name="直線コネクタ 123"/>
        <xdr:cNvCxnSpPr/>
      </xdr:nvCxnSpPr>
      <xdr:spPr>
        <a:xfrm>
          <a:off x="15671800" y="30165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129286</xdr:rowOff>
    </xdr:to>
    <xdr:cxnSp macro="">
      <xdr:nvCxnSpPr>
        <xdr:cNvPr id="127" name="直線コネクタ 126"/>
        <xdr:cNvCxnSpPr/>
      </xdr:nvCxnSpPr>
      <xdr:spPr>
        <a:xfrm flipV="1">
          <a:off x="14782800" y="3016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129286</xdr:rowOff>
    </xdr:to>
    <xdr:cxnSp macro="">
      <xdr:nvCxnSpPr>
        <xdr:cNvPr id="130" name="直線コネクタ 129"/>
        <xdr:cNvCxnSpPr/>
      </xdr:nvCxnSpPr>
      <xdr:spPr>
        <a:xfrm>
          <a:off x="13893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124714</xdr:rowOff>
    </xdr:to>
    <xdr:cxnSp macro="">
      <xdr:nvCxnSpPr>
        <xdr:cNvPr id="133" name="直線コネクタ 132"/>
        <xdr:cNvCxnSpPr/>
      </xdr:nvCxnSpPr>
      <xdr:spPr>
        <a:xfrm>
          <a:off x="13004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3" name="楕円 142"/>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4"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5" name="楕円 144"/>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6" name="テキスト ボックス 145"/>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9" name="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1" name="楕円 150"/>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2" name="テキスト ボックス 151"/>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扶助費は前年度比６百万円増、割合として０．４％増となった。その要因は児童手当が減少したが、こども医療費助成、重度障害者（児）医療費が増加したことによる。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高齢化率は０．４％増の４９．９％となり、今後、人口減少と合わせて高齢者の人口も減少するが、高齢化率は増加が見込まれるため、事業の運営に当たっては、受益者負担も含め事業内容の精査に努める。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12700</xdr:rowOff>
    </xdr:to>
    <xdr:cxnSp macro="">
      <xdr:nvCxnSpPr>
        <xdr:cNvPr id="185" name="直線コネクタ 184"/>
        <xdr:cNvCxnSpPr/>
      </xdr:nvCxnSpPr>
      <xdr:spPr>
        <a:xfrm>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69850</xdr:rowOff>
    </xdr:to>
    <xdr:cxnSp macro="">
      <xdr:nvCxnSpPr>
        <xdr:cNvPr id="188" name="直線コネクタ 187"/>
        <xdr:cNvCxnSpPr/>
      </xdr:nvCxnSpPr>
      <xdr:spPr>
        <a:xfrm flipV="1">
          <a:off x="3098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1" name="直線コネクタ 190"/>
        <xdr:cNvCxnSpPr/>
      </xdr:nvCxnSpPr>
      <xdr:spPr>
        <a:xfrm flipV="1">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4" name="直線コネクタ 193"/>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維持補修費や繰出金等は前年度比２０百万円増、割合は１．３％増の１５．２％となった。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増加の要因は、介護給付費などの繰出金が７百万円減少したものの、令和４年８月等の豪雨被害による道路や河川の修繕等維持管理費が前年度比２５百万円増加したことによる。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介護保険事業への繰出金は減少したものの、高齢化率が増加しており、また老朽施設等の維持管理費は重要な課題であるため、各事業に対応した財政運営が必要である。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85090</xdr:rowOff>
    </xdr:to>
    <xdr:cxnSp macro="">
      <xdr:nvCxnSpPr>
        <xdr:cNvPr id="246" name="直線コネクタ 245"/>
        <xdr:cNvCxnSpPr/>
      </xdr:nvCxnSpPr>
      <xdr:spPr>
        <a:xfrm>
          <a:off x="15671800" y="975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69850</xdr:rowOff>
    </xdr:to>
    <xdr:cxnSp macro="">
      <xdr:nvCxnSpPr>
        <xdr:cNvPr id="249" name="直線コネクタ 248"/>
        <xdr:cNvCxnSpPr/>
      </xdr:nvCxnSpPr>
      <xdr:spPr>
        <a:xfrm flipV="1">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100330</xdr:rowOff>
    </xdr:to>
    <xdr:cxnSp macro="">
      <xdr:nvCxnSpPr>
        <xdr:cNvPr id="252" name="直線コネクタ 251"/>
        <xdr:cNvCxnSpPr/>
      </xdr:nvCxnSpPr>
      <xdr:spPr>
        <a:xfrm flipV="1">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100330</xdr:rowOff>
    </xdr:to>
    <xdr:cxnSp macro="">
      <xdr:nvCxnSpPr>
        <xdr:cNvPr id="255" name="直線コネクタ 254"/>
        <xdr:cNvCxnSpPr/>
      </xdr:nvCxnSpPr>
      <xdr:spPr>
        <a:xfrm>
          <a:off x="13004800" y="976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5" name="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6"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7" name="楕円 266"/>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8" name="テキスト ボックス 267"/>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0" name="テキスト ボックス 26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1" name="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2" name="テキスト ボックス 27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3" name="楕円 272"/>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4" name="テキスト ボックス 27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補助費等は前年度比３７百万円増、割合として１．８％増となったが、前年度同様に類似団体内平均値を下回っている。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１市５町による下田地区消防組合負担金や豪雨災害に伴う水道事業会計補助金、路線バス運行事業補助金が増加したことが要因である。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補助事業の積極的な活用を促すことが、各施策の振興・対策強化につながるため、既存事業の見直しを積極的に行っていかなければならない。</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131572</xdr:rowOff>
    </xdr:to>
    <xdr:cxnSp macro="">
      <xdr:nvCxnSpPr>
        <xdr:cNvPr id="304" name="直線コネクタ 303"/>
        <xdr:cNvCxnSpPr/>
      </xdr:nvCxnSpPr>
      <xdr:spPr>
        <a:xfrm>
          <a:off x="15671800" y="62214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140716</xdr:rowOff>
    </xdr:to>
    <xdr:cxnSp macro="">
      <xdr:nvCxnSpPr>
        <xdr:cNvPr id="307" name="直線コネクタ 306"/>
        <xdr:cNvCxnSpPr/>
      </xdr:nvCxnSpPr>
      <xdr:spPr>
        <a:xfrm flipV="1">
          <a:off x="14782800" y="6221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24130</xdr:rowOff>
    </xdr:to>
    <xdr:cxnSp macro="">
      <xdr:nvCxnSpPr>
        <xdr:cNvPr id="310" name="直線コネクタ 309"/>
        <xdr:cNvCxnSpPr/>
      </xdr:nvCxnSpPr>
      <xdr:spPr>
        <a:xfrm flipV="1">
          <a:off x="13893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13" name="直線コネクタ 312"/>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7" name="楕円 326"/>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8" name="テキスト ボックス 32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9" name="楕円 328"/>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0" name="テキスト ボックス 32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公債費は、前年度比１２百万円増の３５１百万円となり、割合としては０．９％増加したが、類似団体の平均を下回っている。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下回っているものの、昨年度に引き続き緊急防災減災事業債の令和元年度借入分（借入額８５百万円）などの元金償還が始まり、今後も学校給食共同調理場建設事業などの大型事業が予定されていることから今後、公債費の増加が見込まれる。引き続き計画的な財政運営を図っ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157480</xdr:rowOff>
    </xdr:to>
    <xdr:cxnSp macro="">
      <xdr:nvCxnSpPr>
        <xdr:cNvPr id="364" name="直線コネクタ 363"/>
        <xdr:cNvCxnSpPr/>
      </xdr:nvCxnSpPr>
      <xdr:spPr>
        <a:xfrm>
          <a:off x="3987800" y="129819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161289</xdr:rowOff>
    </xdr:to>
    <xdr:cxnSp macro="">
      <xdr:nvCxnSpPr>
        <xdr:cNvPr id="367" name="直線コネクタ 366"/>
        <xdr:cNvCxnSpPr/>
      </xdr:nvCxnSpPr>
      <xdr:spPr>
        <a:xfrm flipV="1">
          <a:off x="3098800" y="1298194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161289</xdr:rowOff>
    </xdr:to>
    <xdr:cxnSp macro="">
      <xdr:nvCxnSpPr>
        <xdr:cNvPr id="370" name="直線コネクタ 369"/>
        <xdr:cNvCxnSpPr/>
      </xdr:nvCxnSpPr>
      <xdr:spPr>
        <a:xfrm>
          <a:off x="2209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75</xdr:row>
      <xdr:rowOff>149861</xdr:rowOff>
    </xdr:to>
    <xdr:cxnSp macro="">
      <xdr:nvCxnSpPr>
        <xdr:cNvPr id="373" name="直線コネクタ 372"/>
        <xdr:cNvCxnSpPr/>
      </xdr:nvCxnSpPr>
      <xdr:spPr>
        <a:xfrm flipV="1">
          <a:off x="1320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3" name="楕円 382"/>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4"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5" name="楕円 384"/>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6" name="テキスト ボックス 385"/>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7" name="楕円 386"/>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8" name="テキスト ボックス 387"/>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9" name="楕円 388"/>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90" name="テキスト ボックス 389"/>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1" name="楕円 390"/>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2" name="テキスト ボックス 391"/>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公債費以外の一般財源等にかかる経常経費の総額は１，８６６百万円の前年度比１３１万円増となり、割合は７．３％増により類似団体平均値となった。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令和４年度においては、すべての項目で増加しており、また類似団体平均値を下回っていたものが平均値と同様と増加したため、今後の変動に注視していく必要がある。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88900</xdr:rowOff>
    </xdr:to>
    <xdr:cxnSp macro="">
      <xdr:nvCxnSpPr>
        <xdr:cNvPr id="425" name="直線コネクタ 424"/>
        <xdr:cNvCxnSpPr/>
      </xdr:nvCxnSpPr>
      <xdr:spPr>
        <a:xfrm>
          <a:off x="15671800" y="1301242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77</xdr:row>
      <xdr:rowOff>58420</xdr:rowOff>
    </xdr:to>
    <xdr:cxnSp macro="">
      <xdr:nvCxnSpPr>
        <xdr:cNvPr id="428" name="直線コネクタ 427"/>
        <xdr:cNvCxnSpPr/>
      </xdr:nvCxnSpPr>
      <xdr:spPr>
        <a:xfrm flipV="1">
          <a:off x="14782800" y="130124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78</xdr:row>
      <xdr:rowOff>27939</xdr:rowOff>
    </xdr:to>
    <xdr:cxnSp macro="">
      <xdr:nvCxnSpPr>
        <xdr:cNvPr id="431" name="直線コネクタ 430"/>
        <xdr:cNvCxnSpPr/>
      </xdr:nvCxnSpPr>
      <xdr:spPr>
        <a:xfrm flipV="1">
          <a:off x="13893800" y="132600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27939</xdr:rowOff>
    </xdr:to>
    <xdr:cxnSp macro="">
      <xdr:nvCxnSpPr>
        <xdr:cNvPr id="434" name="直線コネクタ 433"/>
        <xdr:cNvCxnSpPr/>
      </xdr:nvCxnSpPr>
      <xdr:spPr>
        <a:xfrm>
          <a:off x="13004800" y="1335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4" name="楕円 443"/>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5"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46" name="楕円 445"/>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47" name="テキスト ボックス 446"/>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48" name="楕円 447"/>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119397</xdr:rowOff>
    </xdr:from>
    <xdr:ext cx="762000" cy="259045"/>
    <xdr:sp macro="" textlink="">
      <xdr:nvSpPr>
        <xdr:cNvPr id="449" name="テキスト ボックス 448"/>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0" name="楕円 449"/>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51" name="テキスト ボックス 45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2" name="楕円 451"/>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53" name="テキスト ボックス 452"/>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124196</xdr:rowOff>
    </xdr:from>
    <xdr:to>
      <xdr:col>29</xdr:col>
      <xdr:colOff>127000</xdr:colOff>
      <xdr:row>17</xdr:row>
      <xdr:rowOff>16403</xdr:rowOff>
    </xdr:to>
    <xdr:cxnSp macro="">
      <xdr:nvCxnSpPr>
        <xdr:cNvPr id="50" name="直線コネクタ 49"/>
        <xdr:cNvCxnSpPr/>
      </xdr:nvCxnSpPr>
      <xdr:spPr bwMode="auto">
        <a:xfrm flipV="1">
          <a:off x="5003800" y="2915021"/>
          <a:ext cx="647700" cy="6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16403</xdr:rowOff>
    </xdr:from>
    <xdr:to>
      <xdr:col>26</xdr:col>
      <xdr:colOff>50800</xdr:colOff>
      <xdr:row>17</xdr:row>
      <xdr:rowOff>69187</xdr:rowOff>
    </xdr:to>
    <xdr:cxnSp macro="">
      <xdr:nvCxnSpPr>
        <xdr:cNvPr id="53" name="直線コネクタ 52"/>
        <xdr:cNvCxnSpPr/>
      </xdr:nvCxnSpPr>
      <xdr:spPr bwMode="auto">
        <a:xfrm flipV="1">
          <a:off x="4305300" y="2978678"/>
          <a:ext cx="698500" cy="5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69187</xdr:rowOff>
    </xdr:from>
    <xdr:to>
      <xdr:col>22</xdr:col>
      <xdr:colOff>114300</xdr:colOff>
      <xdr:row>17</xdr:row>
      <xdr:rowOff>91773</xdr:rowOff>
    </xdr:to>
    <xdr:cxnSp macro="">
      <xdr:nvCxnSpPr>
        <xdr:cNvPr id="56" name="直線コネクタ 55"/>
        <xdr:cNvCxnSpPr/>
      </xdr:nvCxnSpPr>
      <xdr:spPr bwMode="auto">
        <a:xfrm flipV="1">
          <a:off x="3606800" y="3031462"/>
          <a:ext cx="698500" cy="2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91773</xdr:rowOff>
    </xdr:from>
    <xdr:to>
      <xdr:col>18</xdr:col>
      <xdr:colOff>177800</xdr:colOff>
      <xdr:row>17</xdr:row>
      <xdr:rowOff>129050</xdr:rowOff>
    </xdr:to>
    <xdr:cxnSp macro="">
      <xdr:nvCxnSpPr>
        <xdr:cNvPr id="59" name="直線コネクタ 58"/>
        <xdr:cNvCxnSpPr/>
      </xdr:nvCxnSpPr>
      <xdr:spPr bwMode="auto">
        <a:xfrm flipV="1">
          <a:off x="2908300" y="3054048"/>
          <a:ext cx="698500" cy="3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73396</xdr:rowOff>
    </xdr:from>
    <xdr:to>
      <xdr:col>29</xdr:col>
      <xdr:colOff>177800</xdr:colOff>
      <xdr:row>17</xdr:row>
      <xdr:rowOff>3546</xdr:rowOff>
    </xdr:to>
    <xdr:sp macro="" textlink="">
      <xdr:nvSpPr>
        <xdr:cNvPr id="69" name="楕円 68"/>
        <xdr:cNvSpPr/>
      </xdr:nvSpPr>
      <xdr:spPr bwMode="auto">
        <a:xfrm>
          <a:off x="5600700" y="286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45473</xdr:rowOff>
    </xdr:from>
    <xdr:ext cx="762000" cy="259045"/>
    <xdr:sp macro="" textlink="">
      <xdr:nvSpPr>
        <xdr:cNvPr id="70" name="人口1人当たり決算額の推移該当値テキスト130"/>
        <xdr:cNvSpPr txBox="1"/>
      </xdr:nvSpPr>
      <xdr:spPr>
        <a:xfrm>
          <a:off x="5740400" y="28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137053</xdr:rowOff>
    </xdr:from>
    <xdr:to>
      <xdr:col>26</xdr:col>
      <xdr:colOff>101600</xdr:colOff>
      <xdr:row>17</xdr:row>
      <xdr:rowOff>67203</xdr:rowOff>
    </xdr:to>
    <xdr:sp macro="" textlink="">
      <xdr:nvSpPr>
        <xdr:cNvPr id="71" name="楕円 70"/>
        <xdr:cNvSpPr/>
      </xdr:nvSpPr>
      <xdr:spPr bwMode="auto">
        <a:xfrm>
          <a:off x="4953000" y="292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51980</xdr:rowOff>
    </xdr:from>
    <xdr:ext cx="736600" cy="259045"/>
    <xdr:sp macro="" textlink="">
      <xdr:nvSpPr>
        <xdr:cNvPr id="72" name="テキスト ボックス 71"/>
        <xdr:cNvSpPr txBox="1"/>
      </xdr:nvSpPr>
      <xdr:spPr>
        <a:xfrm>
          <a:off x="4622800" y="301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18387</xdr:rowOff>
    </xdr:from>
    <xdr:to>
      <xdr:col>22</xdr:col>
      <xdr:colOff>165100</xdr:colOff>
      <xdr:row>17</xdr:row>
      <xdr:rowOff>119987</xdr:rowOff>
    </xdr:to>
    <xdr:sp macro="" textlink="">
      <xdr:nvSpPr>
        <xdr:cNvPr id="73" name="楕円 72"/>
        <xdr:cNvSpPr/>
      </xdr:nvSpPr>
      <xdr:spPr bwMode="auto">
        <a:xfrm>
          <a:off x="4254500" y="298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104764</xdr:rowOff>
    </xdr:from>
    <xdr:ext cx="762000" cy="259045"/>
    <xdr:sp macro="" textlink="">
      <xdr:nvSpPr>
        <xdr:cNvPr id="74" name="テキスト ボックス 73"/>
        <xdr:cNvSpPr txBox="1"/>
      </xdr:nvSpPr>
      <xdr:spPr>
        <a:xfrm>
          <a:off x="3924300" y="306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40973</xdr:rowOff>
    </xdr:from>
    <xdr:to>
      <xdr:col>19</xdr:col>
      <xdr:colOff>38100</xdr:colOff>
      <xdr:row>17</xdr:row>
      <xdr:rowOff>142573</xdr:rowOff>
    </xdr:to>
    <xdr:sp macro="" textlink="">
      <xdr:nvSpPr>
        <xdr:cNvPr id="75" name="楕円 74"/>
        <xdr:cNvSpPr/>
      </xdr:nvSpPr>
      <xdr:spPr bwMode="auto">
        <a:xfrm>
          <a:off x="3556000" y="300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127350</xdr:rowOff>
    </xdr:from>
    <xdr:ext cx="762000" cy="259045"/>
    <xdr:sp macro="" textlink="">
      <xdr:nvSpPr>
        <xdr:cNvPr id="76" name="テキスト ボックス 75"/>
        <xdr:cNvSpPr txBox="1"/>
      </xdr:nvSpPr>
      <xdr:spPr>
        <a:xfrm>
          <a:off x="3225800" y="30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78250</xdr:rowOff>
    </xdr:from>
    <xdr:to>
      <xdr:col>15</xdr:col>
      <xdr:colOff>101600</xdr:colOff>
      <xdr:row>18</xdr:row>
      <xdr:rowOff>8400</xdr:rowOff>
    </xdr:to>
    <xdr:sp macro="" textlink="">
      <xdr:nvSpPr>
        <xdr:cNvPr id="77" name="楕円 76"/>
        <xdr:cNvSpPr/>
      </xdr:nvSpPr>
      <xdr:spPr bwMode="auto">
        <a:xfrm>
          <a:off x="2857500" y="304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164627</xdr:rowOff>
    </xdr:from>
    <xdr:ext cx="762000" cy="259045"/>
    <xdr:sp macro="" textlink="">
      <xdr:nvSpPr>
        <xdr:cNvPr id="78" name="テキスト ボックス 77"/>
        <xdr:cNvSpPr txBox="1"/>
      </xdr:nvSpPr>
      <xdr:spPr>
        <a:xfrm>
          <a:off x="2527300" y="31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139426</xdr:rowOff>
    </xdr:from>
    <xdr:to>
      <xdr:col>29</xdr:col>
      <xdr:colOff>127000</xdr:colOff>
      <xdr:row>37</xdr:row>
      <xdr:rowOff>172769</xdr:rowOff>
    </xdr:to>
    <xdr:cxnSp macro="">
      <xdr:nvCxnSpPr>
        <xdr:cNvPr id="114" name="直線コネクタ 113"/>
        <xdr:cNvCxnSpPr/>
      </xdr:nvCxnSpPr>
      <xdr:spPr bwMode="auto">
        <a:xfrm flipV="1">
          <a:off x="5003800" y="7264126"/>
          <a:ext cx="6477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172769</xdr:rowOff>
    </xdr:from>
    <xdr:to>
      <xdr:col>26</xdr:col>
      <xdr:colOff>50800</xdr:colOff>
      <xdr:row>37</xdr:row>
      <xdr:rowOff>230801</xdr:rowOff>
    </xdr:to>
    <xdr:cxnSp macro="">
      <xdr:nvCxnSpPr>
        <xdr:cNvPr id="117" name="直線コネクタ 116"/>
        <xdr:cNvCxnSpPr/>
      </xdr:nvCxnSpPr>
      <xdr:spPr bwMode="auto">
        <a:xfrm flipV="1">
          <a:off x="4305300" y="7297469"/>
          <a:ext cx="698500" cy="5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230801</xdr:rowOff>
    </xdr:from>
    <xdr:to>
      <xdr:col>22</xdr:col>
      <xdr:colOff>114300</xdr:colOff>
      <xdr:row>37</xdr:row>
      <xdr:rowOff>264764</xdr:rowOff>
    </xdr:to>
    <xdr:cxnSp macro="">
      <xdr:nvCxnSpPr>
        <xdr:cNvPr id="120" name="直線コネクタ 119"/>
        <xdr:cNvCxnSpPr/>
      </xdr:nvCxnSpPr>
      <xdr:spPr bwMode="auto">
        <a:xfrm flipV="1">
          <a:off x="3606800" y="7355501"/>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264764</xdr:rowOff>
    </xdr:from>
    <xdr:to>
      <xdr:col>18</xdr:col>
      <xdr:colOff>177800</xdr:colOff>
      <xdr:row>37</xdr:row>
      <xdr:rowOff>301716</xdr:rowOff>
    </xdr:to>
    <xdr:cxnSp macro="">
      <xdr:nvCxnSpPr>
        <xdr:cNvPr id="123" name="直線コネクタ 122"/>
        <xdr:cNvCxnSpPr/>
      </xdr:nvCxnSpPr>
      <xdr:spPr bwMode="auto">
        <a:xfrm flipV="1">
          <a:off x="2908300" y="7389464"/>
          <a:ext cx="698500" cy="3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88626</xdr:rowOff>
    </xdr:from>
    <xdr:to>
      <xdr:col>29</xdr:col>
      <xdr:colOff>177800</xdr:colOff>
      <xdr:row>37</xdr:row>
      <xdr:rowOff>190226</xdr:rowOff>
    </xdr:to>
    <xdr:sp macro="" textlink="">
      <xdr:nvSpPr>
        <xdr:cNvPr id="133" name="楕円 132"/>
        <xdr:cNvSpPr/>
      </xdr:nvSpPr>
      <xdr:spPr bwMode="auto">
        <a:xfrm>
          <a:off x="5600700" y="721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60703</xdr:rowOff>
    </xdr:from>
    <xdr:ext cx="762000" cy="259045"/>
    <xdr:sp macro="" textlink="">
      <xdr:nvSpPr>
        <xdr:cNvPr id="134" name="人口1人当たり決算額の推移該当値テキスト445"/>
        <xdr:cNvSpPr txBox="1"/>
      </xdr:nvSpPr>
      <xdr:spPr>
        <a:xfrm>
          <a:off x="5740400" y="718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121969</xdr:rowOff>
    </xdr:from>
    <xdr:to>
      <xdr:col>26</xdr:col>
      <xdr:colOff>101600</xdr:colOff>
      <xdr:row>37</xdr:row>
      <xdr:rowOff>223569</xdr:rowOff>
    </xdr:to>
    <xdr:sp macro="" textlink="">
      <xdr:nvSpPr>
        <xdr:cNvPr id="135" name="楕円 134"/>
        <xdr:cNvSpPr/>
      </xdr:nvSpPr>
      <xdr:spPr bwMode="auto">
        <a:xfrm>
          <a:off x="4953000" y="72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208346</xdr:rowOff>
    </xdr:from>
    <xdr:ext cx="736600" cy="259045"/>
    <xdr:sp macro="" textlink="">
      <xdr:nvSpPr>
        <xdr:cNvPr id="136" name="テキスト ボックス 135"/>
        <xdr:cNvSpPr txBox="1"/>
      </xdr:nvSpPr>
      <xdr:spPr>
        <a:xfrm>
          <a:off x="4622800" y="733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180001</xdr:rowOff>
    </xdr:from>
    <xdr:to>
      <xdr:col>22</xdr:col>
      <xdr:colOff>165100</xdr:colOff>
      <xdr:row>37</xdr:row>
      <xdr:rowOff>281601</xdr:rowOff>
    </xdr:to>
    <xdr:sp macro="" textlink="">
      <xdr:nvSpPr>
        <xdr:cNvPr id="137" name="楕円 136"/>
        <xdr:cNvSpPr/>
      </xdr:nvSpPr>
      <xdr:spPr bwMode="auto">
        <a:xfrm>
          <a:off x="4254500" y="730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266378</xdr:rowOff>
    </xdr:from>
    <xdr:ext cx="762000" cy="259045"/>
    <xdr:sp macro="" textlink="">
      <xdr:nvSpPr>
        <xdr:cNvPr id="138" name="テキスト ボックス 137"/>
        <xdr:cNvSpPr txBox="1"/>
      </xdr:nvSpPr>
      <xdr:spPr>
        <a:xfrm>
          <a:off x="3924300" y="739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213964</xdr:rowOff>
    </xdr:from>
    <xdr:to>
      <xdr:col>19</xdr:col>
      <xdr:colOff>38100</xdr:colOff>
      <xdr:row>37</xdr:row>
      <xdr:rowOff>315564</xdr:rowOff>
    </xdr:to>
    <xdr:sp macro="" textlink="">
      <xdr:nvSpPr>
        <xdr:cNvPr id="139" name="楕円 138"/>
        <xdr:cNvSpPr/>
      </xdr:nvSpPr>
      <xdr:spPr bwMode="auto">
        <a:xfrm>
          <a:off x="3556000" y="733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300341</xdr:rowOff>
    </xdr:from>
    <xdr:ext cx="762000" cy="259045"/>
    <xdr:sp macro="" textlink="">
      <xdr:nvSpPr>
        <xdr:cNvPr id="140" name="テキスト ボックス 139"/>
        <xdr:cNvSpPr txBox="1"/>
      </xdr:nvSpPr>
      <xdr:spPr>
        <a:xfrm>
          <a:off x="3225800" y="74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250916</xdr:rowOff>
    </xdr:from>
    <xdr:to>
      <xdr:col>15</xdr:col>
      <xdr:colOff>101600</xdr:colOff>
      <xdr:row>38</xdr:row>
      <xdr:rowOff>9616</xdr:rowOff>
    </xdr:to>
    <xdr:sp macro="" textlink="">
      <xdr:nvSpPr>
        <xdr:cNvPr id="141" name="楕円 140"/>
        <xdr:cNvSpPr/>
      </xdr:nvSpPr>
      <xdr:spPr bwMode="auto">
        <a:xfrm>
          <a:off x="2857500" y="737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337293</xdr:rowOff>
    </xdr:from>
    <xdr:ext cx="762000" cy="259045"/>
    <xdr:sp macro="" textlink="">
      <xdr:nvSpPr>
        <xdr:cNvPr id="142" name="テキスト ボックス 141"/>
        <xdr:cNvSpPr txBox="1"/>
      </xdr:nvSpPr>
      <xdr:spPr>
        <a:xfrm>
          <a:off x="2527300" y="746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5,971
5,941
85.11
4,298,564
4,015,294
135,396
2,616,486
2,692,259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57427</xdr:rowOff>
    </xdr:from>
    <xdr:to>
      <xdr:col>24</xdr:col>
      <xdr:colOff>63500</xdr:colOff>
      <xdr:row>36</xdr:row>
      <xdr:rowOff>110447</xdr:rowOff>
    </xdr:to>
    <xdr:cxnSp macro="">
      <xdr:nvCxnSpPr>
        <xdr:cNvPr id="61" name="直線コネクタ 60"/>
        <xdr:cNvCxnSpPr/>
      </xdr:nvCxnSpPr>
      <xdr:spPr>
        <a:xfrm flipV="1">
          <a:off x="3797300" y="6229627"/>
          <a:ext cx="8382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110447</xdr:rowOff>
    </xdr:from>
    <xdr:to>
      <xdr:col>19</xdr:col>
      <xdr:colOff>177800</xdr:colOff>
      <xdr:row>36</xdr:row>
      <xdr:rowOff>156418</xdr:rowOff>
    </xdr:to>
    <xdr:cxnSp macro="">
      <xdr:nvCxnSpPr>
        <xdr:cNvPr id="64" name="直線コネクタ 63"/>
        <xdr:cNvCxnSpPr/>
      </xdr:nvCxnSpPr>
      <xdr:spPr>
        <a:xfrm flipV="1">
          <a:off x="2908300" y="6282647"/>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156418</xdr:rowOff>
    </xdr:from>
    <xdr:to>
      <xdr:col>15</xdr:col>
      <xdr:colOff>50800</xdr:colOff>
      <xdr:row>37</xdr:row>
      <xdr:rowOff>79068</xdr:rowOff>
    </xdr:to>
    <xdr:cxnSp macro="">
      <xdr:nvCxnSpPr>
        <xdr:cNvPr id="67" name="直線コネクタ 66"/>
        <xdr:cNvCxnSpPr/>
      </xdr:nvCxnSpPr>
      <xdr:spPr>
        <a:xfrm flipV="1">
          <a:off x="2019300" y="6328618"/>
          <a:ext cx="889000" cy="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79068</xdr:rowOff>
    </xdr:from>
    <xdr:to>
      <xdr:col>10</xdr:col>
      <xdr:colOff>114300</xdr:colOff>
      <xdr:row>37</xdr:row>
      <xdr:rowOff>91001</xdr:rowOff>
    </xdr:to>
    <xdr:cxnSp macro="">
      <xdr:nvCxnSpPr>
        <xdr:cNvPr id="70" name="直線コネクタ 69"/>
        <xdr:cNvCxnSpPr/>
      </xdr:nvCxnSpPr>
      <xdr:spPr>
        <a:xfrm flipV="1">
          <a:off x="1130300" y="642271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6627</xdr:rowOff>
    </xdr:from>
    <xdr:to>
      <xdr:col>24</xdr:col>
      <xdr:colOff>114300</xdr:colOff>
      <xdr:row>36</xdr:row>
      <xdr:rowOff>108227</xdr:rowOff>
    </xdr:to>
    <xdr:sp macro="" textlink="">
      <xdr:nvSpPr>
        <xdr:cNvPr id="80" name="楕円 79"/>
        <xdr:cNvSpPr/>
      </xdr:nvSpPr>
      <xdr:spPr>
        <a:xfrm>
          <a:off x="4584700" y="61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156504</xdr:rowOff>
    </xdr:from>
    <xdr:ext cx="599010" cy="259045"/>
    <xdr:sp macro="" textlink="">
      <xdr:nvSpPr>
        <xdr:cNvPr id="81" name="人件費該当値テキスト"/>
        <xdr:cNvSpPr txBox="1"/>
      </xdr:nvSpPr>
      <xdr:spPr>
        <a:xfrm>
          <a:off x="4686300" y="615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59647</xdr:rowOff>
    </xdr:from>
    <xdr:to>
      <xdr:col>20</xdr:col>
      <xdr:colOff>38100</xdr:colOff>
      <xdr:row>36</xdr:row>
      <xdr:rowOff>161247</xdr:rowOff>
    </xdr:to>
    <xdr:sp macro="" textlink="">
      <xdr:nvSpPr>
        <xdr:cNvPr id="82" name="楕円 81"/>
        <xdr:cNvSpPr/>
      </xdr:nvSpPr>
      <xdr:spPr>
        <a:xfrm>
          <a:off x="3746500" y="62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152374</xdr:rowOff>
    </xdr:from>
    <xdr:ext cx="599010" cy="259045"/>
    <xdr:sp macro="" textlink="">
      <xdr:nvSpPr>
        <xdr:cNvPr id="83" name="テキスト ボックス 82"/>
        <xdr:cNvSpPr txBox="1"/>
      </xdr:nvSpPr>
      <xdr:spPr>
        <a:xfrm>
          <a:off x="3497795" y="632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105618</xdr:rowOff>
    </xdr:from>
    <xdr:to>
      <xdr:col>15</xdr:col>
      <xdr:colOff>101600</xdr:colOff>
      <xdr:row>37</xdr:row>
      <xdr:rowOff>35768</xdr:rowOff>
    </xdr:to>
    <xdr:sp macro="" textlink="">
      <xdr:nvSpPr>
        <xdr:cNvPr id="84" name="楕円 83"/>
        <xdr:cNvSpPr/>
      </xdr:nvSpPr>
      <xdr:spPr>
        <a:xfrm>
          <a:off x="2857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26895</xdr:rowOff>
    </xdr:from>
    <xdr:ext cx="599010" cy="259045"/>
    <xdr:sp macro="" textlink="">
      <xdr:nvSpPr>
        <xdr:cNvPr id="85" name="テキスト ボックス 84"/>
        <xdr:cNvSpPr txBox="1"/>
      </xdr:nvSpPr>
      <xdr:spPr>
        <a:xfrm>
          <a:off x="2608795" y="6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28268</xdr:rowOff>
    </xdr:from>
    <xdr:to>
      <xdr:col>10</xdr:col>
      <xdr:colOff>165100</xdr:colOff>
      <xdr:row>37</xdr:row>
      <xdr:rowOff>129868</xdr:rowOff>
    </xdr:to>
    <xdr:sp macro="" textlink="">
      <xdr:nvSpPr>
        <xdr:cNvPr id="86" name="楕円 85"/>
        <xdr:cNvSpPr/>
      </xdr:nvSpPr>
      <xdr:spPr>
        <a:xfrm>
          <a:off x="1968500" y="63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120995</xdr:rowOff>
    </xdr:from>
    <xdr:ext cx="534377" cy="259045"/>
    <xdr:sp macro="" textlink="">
      <xdr:nvSpPr>
        <xdr:cNvPr id="87" name="テキスト ボックス 86"/>
        <xdr:cNvSpPr txBox="1"/>
      </xdr:nvSpPr>
      <xdr:spPr>
        <a:xfrm>
          <a:off x="1752111" y="64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40201</xdr:rowOff>
    </xdr:from>
    <xdr:to>
      <xdr:col>6</xdr:col>
      <xdr:colOff>38100</xdr:colOff>
      <xdr:row>37</xdr:row>
      <xdr:rowOff>141801</xdr:rowOff>
    </xdr:to>
    <xdr:sp macro="" textlink="">
      <xdr:nvSpPr>
        <xdr:cNvPr id="88" name="楕円 87"/>
        <xdr:cNvSpPr/>
      </xdr:nvSpPr>
      <xdr:spPr>
        <a:xfrm>
          <a:off x="1079500" y="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132928</xdr:rowOff>
    </xdr:from>
    <xdr:ext cx="534377" cy="259045"/>
    <xdr:sp macro="" textlink="">
      <xdr:nvSpPr>
        <xdr:cNvPr id="89" name="テキスト ボックス 88"/>
        <xdr:cNvSpPr txBox="1"/>
      </xdr:nvSpPr>
      <xdr:spPr>
        <a:xfrm>
          <a:off x="863111" y="64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121503</xdr:rowOff>
    </xdr:from>
    <xdr:to>
      <xdr:col>24</xdr:col>
      <xdr:colOff>63500</xdr:colOff>
      <xdr:row>57</xdr:row>
      <xdr:rowOff>130988</xdr:rowOff>
    </xdr:to>
    <xdr:cxnSp macro="">
      <xdr:nvCxnSpPr>
        <xdr:cNvPr id="118" name="直線コネクタ 117"/>
        <xdr:cNvCxnSpPr/>
      </xdr:nvCxnSpPr>
      <xdr:spPr>
        <a:xfrm flipV="1">
          <a:off x="3797300" y="9894153"/>
          <a:ext cx="8382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130988</xdr:rowOff>
    </xdr:from>
    <xdr:to>
      <xdr:col>19</xdr:col>
      <xdr:colOff>177800</xdr:colOff>
      <xdr:row>57</xdr:row>
      <xdr:rowOff>145047</xdr:rowOff>
    </xdr:to>
    <xdr:cxnSp macro="">
      <xdr:nvCxnSpPr>
        <xdr:cNvPr id="121" name="直線コネクタ 120"/>
        <xdr:cNvCxnSpPr/>
      </xdr:nvCxnSpPr>
      <xdr:spPr>
        <a:xfrm flipV="1">
          <a:off x="2908300" y="990363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145047</xdr:rowOff>
    </xdr:from>
    <xdr:to>
      <xdr:col>15</xdr:col>
      <xdr:colOff>50800</xdr:colOff>
      <xdr:row>57</xdr:row>
      <xdr:rowOff>154801</xdr:rowOff>
    </xdr:to>
    <xdr:cxnSp macro="">
      <xdr:nvCxnSpPr>
        <xdr:cNvPr id="124" name="直線コネクタ 123"/>
        <xdr:cNvCxnSpPr/>
      </xdr:nvCxnSpPr>
      <xdr:spPr>
        <a:xfrm flipV="1">
          <a:off x="2019300" y="991769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154801</xdr:rowOff>
    </xdr:from>
    <xdr:to>
      <xdr:col>10</xdr:col>
      <xdr:colOff>114300</xdr:colOff>
      <xdr:row>58</xdr:row>
      <xdr:rowOff>2355</xdr:rowOff>
    </xdr:to>
    <xdr:cxnSp macro="">
      <xdr:nvCxnSpPr>
        <xdr:cNvPr id="127" name="直線コネクタ 126"/>
        <xdr:cNvCxnSpPr/>
      </xdr:nvCxnSpPr>
      <xdr:spPr>
        <a:xfrm flipV="1">
          <a:off x="1130300" y="9927451"/>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70703</xdr:rowOff>
    </xdr:from>
    <xdr:to>
      <xdr:col>24</xdr:col>
      <xdr:colOff>114300</xdr:colOff>
      <xdr:row>58</xdr:row>
      <xdr:rowOff>853</xdr:rowOff>
    </xdr:to>
    <xdr:sp macro="" textlink="">
      <xdr:nvSpPr>
        <xdr:cNvPr id="137" name="楕円 136"/>
        <xdr:cNvSpPr/>
      </xdr:nvSpPr>
      <xdr:spPr>
        <a:xfrm>
          <a:off x="4584700" y="98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49130</xdr:rowOff>
    </xdr:from>
    <xdr:ext cx="599010" cy="259045"/>
    <xdr:sp macro="" textlink="">
      <xdr:nvSpPr>
        <xdr:cNvPr id="138" name="物件費該当値テキスト"/>
        <xdr:cNvSpPr txBox="1"/>
      </xdr:nvSpPr>
      <xdr:spPr>
        <a:xfrm>
          <a:off x="4686300" y="982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80188</xdr:rowOff>
    </xdr:from>
    <xdr:to>
      <xdr:col>20</xdr:col>
      <xdr:colOff>38100</xdr:colOff>
      <xdr:row>58</xdr:row>
      <xdr:rowOff>10338</xdr:rowOff>
    </xdr:to>
    <xdr:sp macro="" textlink="">
      <xdr:nvSpPr>
        <xdr:cNvPr id="139" name="楕円 138"/>
        <xdr:cNvSpPr/>
      </xdr:nvSpPr>
      <xdr:spPr>
        <a:xfrm>
          <a:off x="3746500" y="98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26865</xdr:rowOff>
    </xdr:from>
    <xdr:ext cx="599010" cy="259045"/>
    <xdr:sp macro="" textlink="">
      <xdr:nvSpPr>
        <xdr:cNvPr id="140" name="テキスト ボックス 139"/>
        <xdr:cNvSpPr txBox="1"/>
      </xdr:nvSpPr>
      <xdr:spPr>
        <a:xfrm>
          <a:off x="3497795" y="962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94247</xdr:rowOff>
    </xdr:from>
    <xdr:to>
      <xdr:col>15</xdr:col>
      <xdr:colOff>101600</xdr:colOff>
      <xdr:row>58</xdr:row>
      <xdr:rowOff>24397</xdr:rowOff>
    </xdr:to>
    <xdr:sp macro="" textlink="">
      <xdr:nvSpPr>
        <xdr:cNvPr id="141" name="楕円 140"/>
        <xdr:cNvSpPr/>
      </xdr:nvSpPr>
      <xdr:spPr>
        <a:xfrm>
          <a:off x="2857500" y="98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15524</xdr:rowOff>
    </xdr:from>
    <xdr:ext cx="599010" cy="259045"/>
    <xdr:sp macro="" textlink="">
      <xdr:nvSpPr>
        <xdr:cNvPr id="142" name="テキスト ボックス 141"/>
        <xdr:cNvSpPr txBox="1"/>
      </xdr:nvSpPr>
      <xdr:spPr>
        <a:xfrm>
          <a:off x="2608795" y="99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104001</xdr:rowOff>
    </xdr:from>
    <xdr:to>
      <xdr:col>10</xdr:col>
      <xdr:colOff>165100</xdr:colOff>
      <xdr:row>58</xdr:row>
      <xdr:rowOff>34151</xdr:rowOff>
    </xdr:to>
    <xdr:sp macro="" textlink="">
      <xdr:nvSpPr>
        <xdr:cNvPr id="143" name="楕円 142"/>
        <xdr:cNvSpPr/>
      </xdr:nvSpPr>
      <xdr:spPr>
        <a:xfrm>
          <a:off x="1968500" y="98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25278</xdr:rowOff>
    </xdr:from>
    <xdr:ext cx="599010" cy="259045"/>
    <xdr:sp macro="" textlink="">
      <xdr:nvSpPr>
        <xdr:cNvPr id="144" name="テキスト ボックス 143"/>
        <xdr:cNvSpPr txBox="1"/>
      </xdr:nvSpPr>
      <xdr:spPr>
        <a:xfrm>
          <a:off x="1719795" y="99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123005</xdr:rowOff>
    </xdr:from>
    <xdr:to>
      <xdr:col>6</xdr:col>
      <xdr:colOff>38100</xdr:colOff>
      <xdr:row>58</xdr:row>
      <xdr:rowOff>53155</xdr:rowOff>
    </xdr:to>
    <xdr:sp macro="" textlink="">
      <xdr:nvSpPr>
        <xdr:cNvPr id="145" name="楕円 144"/>
        <xdr:cNvSpPr/>
      </xdr:nvSpPr>
      <xdr:spPr>
        <a:xfrm>
          <a:off x="1079500" y="98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44282</xdr:rowOff>
    </xdr:from>
    <xdr:ext cx="599010" cy="259045"/>
    <xdr:sp macro="" textlink="">
      <xdr:nvSpPr>
        <xdr:cNvPr id="146" name="テキスト ボックス 145"/>
        <xdr:cNvSpPr txBox="1"/>
      </xdr:nvSpPr>
      <xdr:spPr>
        <a:xfrm>
          <a:off x="830795" y="99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89255</xdr:rowOff>
    </xdr:from>
    <xdr:to>
      <xdr:col>24</xdr:col>
      <xdr:colOff>63500</xdr:colOff>
      <xdr:row>78</xdr:row>
      <xdr:rowOff>41497</xdr:rowOff>
    </xdr:to>
    <xdr:cxnSp macro="">
      <xdr:nvCxnSpPr>
        <xdr:cNvPr id="175" name="直線コネクタ 174"/>
        <xdr:cNvCxnSpPr/>
      </xdr:nvCxnSpPr>
      <xdr:spPr>
        <a:xfrm flipV="1">
          <a:off x="3797300" y="13290905"/>
          <a:ext cx="838200" cy="1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41497</xdr:rowOff>
    </xdr:from>
    <xdr:to>
      <xdr:col>19</xdr:col>
      <xdr:colOff>177800</xdr:colOff>
      <xdr:row>78</xdr:row>
      <xdr:rowOff>60034</xdr:rowOff>
    </xdr:to>
    <xdr:cxnSp macro="">
      <xdr:nvCxnSpPr>
        <xdr:cNvPr id="178" name="直線コネクタ 177"/>
        <xdr:cNvCxnSpPr/>
      </xdr:nvCxnSpPr>
      <xdr:spPr>
        <a:xfrm flipV="1">
          <a:off x="2908300" y="13414597"/>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60034</xdr:rowOff>
    </xdr:from>
    <xdr:to>
      <xdr:col>15</xdr:col>
      <xdr:colOff>50800</xdr:colOff>
      <xdr:row>78</xdr:row>
      <xdr:rowOff>68205</xdr:rowOff>
    </xdr:to>
    <xdr:cxnSp macro="">
      <xdr:nvCxnSpPr>
        <xdr:cNvPr id="181" name="直線コネクタ 180"/>
        <xdr:cNvCxnSpPr/>
      </xdr:nvCxnSpPr>
      <xdr:spPr>
        <a:xfrm flipV="1">
          <a:off x="2019300" y="13433134"/>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68205</xdr:rowOff>
    </xdr:from>
    <xdr:to>
      <xdr:col>10</xdr:col>
      <xdr:colOff>114300</xdr:colOff>
      <xdr:row>78</xdr:row>
      <xdr:rowOff>101467</xdr:rowOff>
    </xdr:to>
    <xdr:cxnSp macro="">
      <xdr:nvCxnSpPr>
        <xdr:cNvPr id="184" name="直線コネクタ 183"/>
        <xdr:cNvCxnSpPr/>
      </xdr:nvCxnSpPr>
      <xdr:spPr>
        <a:xfrm flipV="1">
          <a:off x="1130300" y="13441305"/>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38455</xdr:rowOff>
    </xdr:from>
    <xdr:to>
      <xdr:col>24</xdr:col>
      <xdr:colOff>114300</xdr:colOff>
      <xdr:row>77</xdr:row>
      <xdr:rowOff>140055</xdr:rowOff>
    </xdr:to>
    <xdr:sp macro="" textlink="">
      <xdr:nvSpPr>
        <xdr:cNvPr id="194" name="楕円 193"/>
        <xdr:cNvSpPr/>
      </xdr:nvSpPr>
      <xdr:spPr>
        <a:xfrm>
          <a:off x="4584700" y="132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61332</xdr:rowOff>
    </xdr:from>
    <xdr:ext cx="534377" cy="259045"/>
    <xdr:sp macro="" textlink="">
      <xdr:nvSpPr>
        <xdr:cNvPr id="195" name="維持補修費該当値テキスト"/>
        <xdr:cNvSpPr txBox="1"/>
      </xdr:nvSpPr>
      <xdr:spPr>
        <a:xfrm>
          <a:off x="4686300"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162147</xdr:rowOff>
    </xdr:from>
    <xdr:to>
      <xdr:col>20</xdr:col>
      <xdr:colOff>38100</xdr:colOff>
      <xdr:row>78</xdr:row>
      <xdr:rowOff>92297</xdr:rowOff>
    </xdr:to>
    <xdr:sp macro="" textlink="">
      <xdr:nvSpPr>
        <xdr:cNvPr id="196" name="楕円 195"/>
        <xdr:cNvSpPr/>
      </xdr:nvSpPr>
      <xdr:spPr>
        <a:xfrm>
          <a:off x="3746500" y="133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83424</xdr:rowOff>
    </xdr:from>
    <xdr:ext cx="469744" cy="259045"/>
    <xdr:sp macro="" textlink="">
      <xdr:nvSpPr>
        <xdr:cNvPr id="197" name="テキスト ボックス 196"/>
        <xdr:cNvSpPr txBox="1"/>
      </xdr:nvSpPr>
      <xdr:spPr>
        <a:xfrm>
          <a:off x="3562428" y="1345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9234</xdr:rowOff>
    </xdr:from>
    <xdr:to>
      <xdr:col>15</xdr:col>
      <xdr:colOff>101600</xdr:colOff>
      <xdr:row>78</xdr:row>
      <xdr:rowOff>110834</xdr:rowOff>
    </xdr:to>
    <xdr:sp macro="" textlink="">
      <xdr:nvSpPr>
        <xdr:cNvPr id="198" name="楕円 197"/>
        <xdr:cNvSpPr/>
      </xdr:nvSpPr>
      <xdr:spPr>
        <a:xfrm>
          <a:off x="2857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101961</xdr:rowOff>
    </xdr:from>
    <xdr:ext cx="469744" cy="259045"/>
    <xdr:sp macro="" textlink="">
      <xdr:nvSpPr>
        <xdr:cNvPr id="199" name="テキスト ボックス 198"/>
        <xdr:cNvSpPr txBox="1"/>
      </xdr:nvSpPr>
      <xdr:spPr>
        <a:xfrm>
          <a:off x="2673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17405</xdr:rowOff>
    </xdr:from>
    <xdr:to>
      <xdr:col>10</xdr:col>
      <xdr:colOff>165100</xdr:colOff>
      <xdr:row>78</xdr:row>
      <xdr:rowOff>119005</xdr:rowOff>
    </xdr:to>
    <xdr:sp macro="" textlink="">
      <xdr:nvSpPr>
        <xdr:cNvPr id="200" name="楕円 199"/>
        <xdr:cNvSpPr/>
      </xdr:nvSpPr>
      <xdr:spPr>
        <a:xfrm>
          <a:off x="19685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110132</xdr:rowOff>
    </xdr:from>
    <xdr:ext cx="469744" cy="259045"/>
    <xdr:sp macro="" textlink="">
      <xdr:nvSpPr>
        <xdr:cNvPr id="201" name="テキスト ボックス 200"/>
        <xdr:cNvSpPr txBox="1"/>
      </xdr:nvSpPr>
      <xdr:spPr>
        <a:xfrm>
          <a:off x="1784428" y="134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50667</xdr:rowOff>
    </xdr:from>
    <xdr:to>
      <xdr:col>6</xdr:col>
      <xdr:colOff>38100</xdr:colOff>
      <xdr:row>78</xdr:row>
      <xdr:rowOff>152267</xdr:rowOff>
    </xdr:to>
    <xdr:sp macro="" textlink="">
      <xdr:nvSpPr>
        <xdr:cNvPr id="202" name="楕円 201"/>
        <xdr:cNvSpPr/>
      </xdr:nvSpPr>
      <xdr:spPr>
        <a:xfrm>
          <a:off x="1079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143394</xdr:rowOff>
    </xdr:from>
    <xdr:ext cx="469744" cy="259045"/>
    <xdr:sp macro="" textlink="">
      <xdr:nvSpPr>
        <xdr:cNvPr id="203" name="テキスト ボックス 202"/>
        <xdr:cNvSpPr txBox="1"/>
      </xdr:nvSpPr>
      <xdr:spPr>
        <a:xfrm>
          <a:off x="895428" y="135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134486</xdr:rowOff>
    </xdr:from>
    <xdr:to>
      <xdr:col>24</xdr:col>
      <xdr:colOff>63500</xdr:colOff>
      <xdr:row>97</xdr:row>
      <xdr:rowOff>65644</xdr:rowOff>
    </xdr:to>
    <xdr:cxnSp macro="">
      <xdr:nvCxnSpPr>
        <xdr:cNvPr id="235" name="直線コネクタ 234"/>
        <xdr:cNvCxnSpPr/>
      </xdr:nvCxnSpPr>
      <xdr:spPr>
        <a:xfrm>
          <a:off x="3797300" y="16593686"/>
          <a:ext cx="838200" cy="1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134486</xdr:rowOff>
    </xdr:from>
    <xdr:to>
      <xdr:col>19</xdr:col>
      <xdr:colOff>177800</xdr:colOff>
      <xdr:row>98</xdr:row>
      <xdr:rowOff>12261</xdr:rowOff>
    </xdr:to>
    <xdr:cxnSp macro="">
      <xdr:nvCxnSpPr>
        <xdr:cNvPr id="238" name="直線コネクタ 237"/>
        <xdr:cNvCxnSpPr/>
      </xdr:nvCxnSpPr>
      <xdr:spPr>
        <a:xfrm flipV="1">
          <a:off x="2908300" y="16593686"/>
          <a:ext cx="889000" cy="2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12261</xdr:rowOff>
    </xdr:from>
    <xdr:to>
      <xdr:col>15</xdr:col>
      <xdr:colOff>50800</xdr:colOff>
      <xdr:row>98</xdr:row>
      <xdr:rowOff>36700</xdr:rowOff>
    </xdr:to>
    <xdr:cxnSp macro="">
      <xdr:nvCxnSpPr>
        <xdr:cNvPr id="241" name="直線コネクタ 240"/>
        <xdr:cNvCxnSpPr/>
      </xdr:nvCxnSpPr>
      <xdr:spPr>
        <a:xfrm flipV="1">
          <a:off x="2019300" y="16814361"/>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25879</xdr:rowOff>
    </xdr:from>
    <xdr:to>
      <xdr:col>10</xdr:col>
      <xdr:colOff>114300</xdr:colOff>
      <xdr:row>98</xdr:row>
      <xdr:rowOff>36700</xdr:rowOff>
    </xdr:to>
    <xdr:cxnSp macro="">
      <xdr:nvCxnSpPr>
        <xdr:cNvPr id="244" name="直線コネクタ 243"/>
        <xdr:cNvCxnSpPr/>
      </xdr:nvCxnSpPr>
      <xdr:spPr>
        <a:xfrm>
          <a:off x="1130300" y="1682797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14844</xdr:rowOff>
    </xdr:from>
    <xdr:to>
      <xdr:col>24</xdr:col>
      <xdr:colOff>114300</xdr:colOff>
      <xdr:row>97</xdr:row>
      <xdr:rowOff>116444</xdr:rowOff>
    </xdr:to>
    <xdr:sp macro="" textlink="">
      <xdr:nvSpPr>
        <xdr:cNvPr id="254" name="楕円 253"/>
        <xdr:cNvSpPr/>
      </xdr:nvSpPr>
      <xdr:spPr>
        <a:xfrm>
          <a:off x="4584700" y="166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164721</xdr:rowOff>
    </xdr:from>
    <xdr:ext cx="534377" cy="259045"/>
    <xdr:sp macro="" textlink="">
      <xdr:nvSpPr>
        <xdr:cNvPr id="255" name="扶助費該当値テキスト"/>
        <xdr:cNvSpPr txBox="1"/>
      </xdr:nvSpPr>
      <xdr:spPr>
        <a:xfrm>
          <a:off x="4686300" y="166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83686</xdr:rowOff>
    </xdr:from>
    <xdr:to>
      <xdr:col>20</xdr:col>
      <xdr:colOff>38100</xdr:colOff>
      <xdr:row>97</xdr:row>
      <xdr:rowOff>13836</xdr:rowOff>
    </xdr:to>
    <xdr:sp macro="" textlink="">
      <xdr:nvSpPr>
        <xdr:cNvPr id="256" name="楕円 255"/>
        <xdr:cNvSpPr/>
      </xdr:nvSpPr>
      <xdr:spPr>
        <a:xfrm>
          <a:off x="3746500" y="165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4963</xdr:rowOff>
    </xdr:from>
    <xdr:ext cx="534377" cy="259045"/>
    <xdr:sp macro="" textlink="">
      <xdr:nvSpPr>
        <xdr:cNvPr id="257" name="テキスト ボックス 256"/>
        <xdr:cNvSpPr txBox="1"/>
      </xdr:nvSpPr>
      <xdr:spPr>
        <a:xfrm>
          <a:off x="3530111" y="166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132911</xdr:rowOff>
    </xdr:from>
    <xdr:to>
      <xdr:col>15</xdr:col>
      <xdr:colOff>101600</xdr:colOff>
      <xdr:row>98</xdr:row>
      <xdr:rowOff>63061</xdr:rowOff>
    </xdr:to>
    <xdr:sp macro="" textlink="">
      <xdr:nvSpPr>
        <xdr:cNvPr id="258" name="楕円 257"/>
        <xdr:cNvSpPr/>
      </xdr:nvSpPr>
      <xdr:spPr>
        <a:xfrm>
          <a:off x="2857500" y="167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54188</xdr:rowOff>
    </xdr:from>
    <xdr:ext cx="534377" cy="259045"/>
    <xdr:sp macro="" textlink="">
      <xdr:nvSpPr>
        <xdr:cNvPr id="259" name="テキスト ボックス 258"/>
        <xdr:cNvSpPr txBox="1"/>
      </xdr:nvSpPr>
      <xdr:spPr>
        <a:xfrm>
          <a:off x="2641111" y="168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157350</xdr:rowOff>
    </xdr:from>
    <xdr:to>
      <xdr:col>10</xdr:col>
      <xdr:colOff>165100</xdr:colOff>
      <xdr:row>98</xdr:row>
      <xdr:rowOff>87500</xdr:rowOff>
    </xdr:to>
    <xdr:sp macro="" textlink="">
      <xdr:nvSpPr>
        <xdr:cNvPr id="260" name="楕円 259"/>
        <xdr:cNvSpPr/>
      </xdr:nvSpPr>
      <xdr:spPr>
        <a:xfrm>
          <a:off x="1968500" y="1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78627</xdr:rowOff>
    </xdr:from>
    <xdr:ext cx="534377" cy="259045"/>
    <xdr:sp macro="" textlink="">
      <xdr:nvSpPr>
        <xdr:cNvPr id="261" name="テキスト ボックス 260"/>
        <xdr:cNvSpPr txBox="1"/>
      </xdr:nvSpPr>
      <xdr:spPr>
        <a:xfrm>
          <a:off x="1752111" y="168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146529</xdr:rowOff>
    </xdr:from>
    <xdr:to>
      <xdr:col>6</xdr:col>
      <xdr:colOff>38100</xdr:colOff>
      <xdr:row>98</xdr:row>
      <xdr:rowOff>76679</xdr:rowOff>
    </xdr:to>
    <xdr:sp macro="" textlink="">
      <xdr:nvSpPr>
        <xdr:cNvPr id="262" name="楕円 261"/>
        <xdr:cNvSpPr/>
      </xdr:nvSpPr>
      <xdr:spPr>
        <a:xfrm>
          <a:off x="1079500" y="167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67806</xdr:rowOff>
    </xdr:from>
    <xdr:ext cx="534377" cy="259045"/>
    <xdr:sp macro="" textlink="">
      <xdr:nvSpPr>
        <xdr:cNvPr id="263" name="テキスト ボックス 262"/>
        <xdr:cNvSpPr txBox="1"/>
      </xdr:nvSpPr>
      <xdr:spPr>
        <a:xfrm>
          <a:off x="863111" y="168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8059</xdr:rowOff>
    </xdr:from>
    <xdr:to>
      <xdr:col>55</xdr:col>
      <xdr:colOff>0</xdr:colOff>
      <xdr:row>37</xdr:row>
      <xdr:rowOff>77743</xdr:rowOff>
    </xdr:to>
    <xdr:cxnSp macro="">
      <xdr:nvCxnSpPr>
        <xdr:cNvPr id="294" name="直線コネクタ 293"/>
        <xdr:cNvCxnSpPr/>
      </xdr:nvCxnSpPr>
      <xdr:spPr>
        <a:xfrm flipV="1">
          <a:off x="9639300" y="6351709"/>
          <a:ext cx="8382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85858</xdr:rowOff>
    </xdr:from>
    <xdr:to>
      <xdr:col>50</xdr:col>
      <xdr:colOff>114300</xdr:colOff>
      <xdr:row>37</xdr:row>
      <xdr:rowOff>77743</xdr:rowOff>
    </xdr:to>
    <xdr:cxnSp macro="">
      <xdr:nvCxnSpPr>
        <xdr:cNvPr id="297" name="直線コネクタ 296"/>
        <xdr:cNvCxnSpPr/>
      </xdr:nvCxnSpPr>
      <xdr:spPr>
        <a:xfrm>
          <a:off x="8750300" y="6086608"/>
          <a:ext cx="889000" cy="3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85858</xdr:rowOff>
    </xdr:from>
    <xdr:to>
      <xdr:col>45</xdr:col>
      <xdr:colOff>177800</xdr:colOff>
      <xdr:row>38</xdr:row>
      <xdr:rowOff>23340</xdr:rowOff>
    </xdr:to>
    <xdr:cxnSp macro="">
      <xdr:nvCxnSpPr>
        <xdr:cNvPr id="300" name="直線コネクタ 299"/>
        <xdr:cNvCxnSpPr/>
      </xdr:nvCxnSpPr>
      <xdr:spPr>
        <a:xfrm flipV="1">
          <a:off x="7861300" y="6086608"/>
          <a:ext cx="889000" cy="45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23340</xdr:rowOff>
    </xdr:from>
    <xdr:to>
      <xdr:col>41</xdr:col>
      <xdr:colOff>50800</xdr:colOff>
      <xdr:row>38</xdr:row>
      <xdr:rowOff>29139</xdr:rowOff>
    </xdr:to>
    <xdr:cxnSp macro="">
      <xdr:nvCxnSpPr>
        <xdr:cNvPr id="303" name="直線コネクタ 302"/>
        <xdr:cNvCxnSpPr/>
      </xdr:nvCxnSpPr>
      <xdr:spPr>
        <a:xfrm flipV="1">
          <a:off x="6972300" y="6538440"/>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128709</xdr:rowOff>
    </xdr:from>
    <xdr:to>
      <xdr:col>55</xdr:col>
      <xdr:colOff>50800</xdr:colOff>
      <xdr:row>37</xdr:row>
      <xdr:rowOff>58859</xdr:rowOff>
    </xdr:to>
    <xdr:sp macro="" textlink="">
      <xdr:nvSpPr>
        <xdr:cNvPr id="313" name="楕円 312"/>
        <xdr:cNvSpPr/>
      </xdr:nvSpPr>
      <xdr:spPr>
        <a:xfrm>
          <a:off x="104267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107136</xdr:rowOff>
    </xdr:from>
    <xdr:ext cx="599010" cy="259045"/>
    <xdr:sp macro="" textlink="">
      <xdr:nvSpPr>
        <xdr:cNvPr id="314" name="補助費等該当値テキスト"/>
        <xdr:cNvSpPr txBox="1"/>
      </xdr:nvSpPr>
      <xdr:spPr>
        <a:xfrm>
          <a:off x="10528300" y="62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26943</xdr:rowOff>
    </xdr:from>
    <xdr:to>
      <xdr:col>50</xdr:col>
      <xdr:colOff>165100</xdr:colOff>
      <xdr:row>37</xdr:row>
      <xdr:rowOff>128543</xdr:rowOff>
    </xdr:to>
    <xdr:sp macro="" textlink="">
      <xdr:nvSpPr>
        <xdr:cNvPr id="315" name="楕円 314"/>
        <xdr:cNvSpPr/>
      </xdr:nvSpPr>
      <xdr:spPr>
        <a:xfrm>
          <a:off x="9588500" y="63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119670</xdr:rowOff>
    </xdr:from>
    <xdr:ext cx="599010" cy="259045"/>
    <xdr:sp macro="" textlink="">
      <xdr:nvSpPr>
        <xdr:cNvPr id="316" name="テキスト ボックス 315"/>
        <xdr:cNvSpPr txBox="1"/>
      </xdr:nvSpPr>
      <xdr:spPr>
        <a:xfrm>
          <a:off x="9339795" y="646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35058</xdr:rowOff>
    </xdr:from>
    <xdr:to>
      <xdr:col>46</xdr:col>
      <xdr:colOff>38100</xdr:colOff>
      <xdr:row>35</xdr:row>
      <xdr:rowOff>136658</xdr:rowOff>
    </xdr:to>
    <xdr:sp macro="" textlink="">
      <xdr:nvSpPr>
        <xdr:cNvPr id="317" name="楕円 316"/>
        <xdr:cNvSpPr/>
      </xdr:nvSpPr>
      <xdr:spPr>
        <a:xfrm>
          <a:off x="8699500" y="60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127785</xdr:rowOff>
    </xdr:from>
    <xdr:ext cx="599010" cy="259045"/>
    <xdr:sp macro="" textlink="">
      <xdr:nvSpPr>
        <xdr:cNvPr id="318" name="テキスト ボックス 317"/>
        <xdr:cNvSpPr txBox="1"/>
      </xdr:nvSpPr>
      <xdr:spPr>
        <a:xfrm>
          <a:off x="8450795" y="612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143989</xdr:rowOff>
    </xdr:from>
    <xdr:to>
      <xdr:col>41</xdr:col>
      <xdr:colOff>101600</xdr:colOff>
      <xdr:row>38</xdr:row>
      <xdr:rowOff>74140</xdr:rowOff>
    </xdr:to>
    <xdr:sp macro="" textlink="">
      <xdr:nvSpPr>
        <xdr:cNvPr id="319" name="楕円 318"/>
        <xdr:cNvSpPr/>
      </xdr:nvSpPr>
      <xdr:spPr>
        <a:xfrm>
          <a:off x="7810500" y="6487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65267</xdr:rowOff>
    </xdr:from>
    <xdr:ext cx="534377" cy="259045"/>
    <xdr:sp macro="" textlink="">
      <xdr:nvSpPr>
        <xdr:cNvPr id="320" name="テキスト ボックス 319"/>
        <xdr:cNvSpPr txBox="1"/>
      </xdr:nvSpPr>
      <xdr:spPr>
        <a:xfrm>
          <a:off x="7594111" y="65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149789</xdr:rowOff>
    </xdr:from>
    <xdr:to>
      <xdr:col>36</xdr:col>
      <xdr:colOff>165100</xdr:colOff>
      <xdr:row>38</xdr:row>
      <xdr:rowOff>79939</xdr:rowOff>
    </xdr:to>
    <xdr:sp macro="" textlink="">
      <xdr:nvSpPr>
        <xdr:cNvPr id="321" name="楕円 320"/>
        <xdr:cNvSpPr/>
      </xdr:nvSpPr>
      <xdr:spPr>
        <a:xfrm>
          <a:off x="6921500" y="64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71066</xdr:rowOff>
    </xdr:from>
    <xdr:ext cx="534377" cy="259045"/>
    <xdr:sp macro="" textlink="">
      <xdr:nvSpPr>
        <xdr:cNvPr id="322" name="テキスト ボックス 321"/>
        <xdr:cNvSpPr txBox="1"/>
      </xdr:nvSpPr>
      <xdr:spPr>
        <a:xfrm>
          <a:off x="6705111" y="65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155191</xdr:rowOff>
    </xdr:from>
    <xdr:to>
      <xdr:col>55</xdr:col>
      <xdr:colOff>0</xdr:colOff>
      <xdr:row>58</xdr:row>
      <xdr:rowOff>165895</xdr:rowOff>
    </xdr:to>
    <xdr:cxnSp macro="">
      <xdr:nvCxnSpPr>
        <xdr:cNvPr id="351" name="直線コネクタ 350"/>
        <xdr:cNvCxnSpPr/>
      </xdr:nvCxnSpPr>
      <xdr:spPr>
        <a:xfrm flipV="1">
          <a:off x="9639300" y="10099291"/>
          <a:ext cx="8382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152000</xdr:rowOff>
    </xdr:from>
    <xdr:to>
      <xdr:col>50</xdr:col>
      <xdr:colOff>114300</xdr:colOff>
      <xdr:row>58</xdr:row>
      <xdr:rowOff>165895</xdr:rowOff>
    </xdr:to>
    <xdr:cxnSp macro="">
      <xdr:nvCxnSpPr>
        <xdr:cNvPr id="354" name="直線コネクタ 353"/>
        <xdr:cNvCxnSpPr/>
      </xdr:nvCxnSpPr>
      <xdr:spPr>
        <a:xfrm>
          <a:off x="8750300" y="10096100"/>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135055</xdr:rowOff>
    </xdr:from>
    <xdr:to>
      <xdr:col>45</xdr:col>
      <xdr:colOff>177800</xdr:colOff>
      <xdr:row>58</xdr:row>
      <xdr:rowOff>152000</xdr:rowOff>
    </xdr:to>
    <xdr:cxnSp macro="">
      <xdr:nvCxnSpPr>
        <xdr:cNvPr id="357" name="直線コネクタ 356"/>
        <xdr:cNvCxnSpPr/>
      </xdr:nvCxnSpPr>
      <xdr:spPr>
        <a:xfrm>
          <a:off x="7861300" y="10079155"/>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134108</xdr:rowOff>
    </xdr:from>
    <xdr:to>
      <xdr:col>41</xdr:col>
      <xdr:colOff>50800</xdr:colOff>
      <xdr:row>58</xdr:row>
      <xdr:rowOff>135055</xdr:rowOff>
    </xdr:to>
    <xdr:cxnSp macro="">
      <xdr:nvCxnSpPr>
        <xdr:cNvPr id="360" name="直線コネクタ 359"/>
        <xdr:cNvCxnSpPr/>
      </xdr:nvCxnSpPr>
      <xdr:spPr>
        <a:xfrm>
          <a:off x="6972300" y="1007820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104391</xdr:rowOff>
    </xdr:from>
    <xdr:to>
      <xdr:col>55</xdr:col>
      <xdr:colOff>50800</xdr:colOff>
      <xdr:row>59</xdr:row>
      <xdr:rowOff>34541</xdr:rowOff>
    </xdr:to>
    <xdr:sp macro="" textlink="">
      <xdr:nvSpPr>
        <xdr:cNvPr id="370" name="楕円 369"/>
        <xdr:cNvSpPr/>
      </xdr:nvSpPr>
      <xdr:spPr>
        <a:xfrm>
          <a:off x="10426700" y="100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19318</xdr:rowOff>
    </xdr:from>
    <xdr:ext cx="534377" cy="259045"/>
    <xdr:sp macro="" textlink="">
      <xdr:nvSpPr>
        <xdr:cNvPr id="371" name="普通建設事業費該当値テキスト"/>
        <xdr:cNvSpPr txBox="1"/>
      </xdr:nvSpPr>
      <xdr:spPr>
        <a:xfrm>
          <a:off x="10528300" y="99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115095</xdr:rowOff>
    </xdr:from>
    <xdr:to>
      <xdr:col>50</xdr:col>
      <xdr:colOff>165100</xdr:colOff>
      <xdr:row>59</xdr:row>
      <xdr:rowOff>45245</xdr:rowOff>
    </xdr:to>
    <xdr:sp macro="" textlink="">
      <xdr:nvSpPr>
        <xdr:cNvPr id="372" name="楕円 371"/>
        <xdr:cNvSpPr/>
      </xdr:nvSpPr>
      <xdr:spPr>
        <a:xfrm>
          <a:off x="9588500" y="100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36372</xdr:rowOff>
    </xdr:from>
    <xdr:ext cx="534377" cy="259045"/>
    <xdr:sp macro="" textlink="">
      <xdr:nvSpPr>
        <xdr:cNvPr id="373" name="テキスト ボックス 372"/>
        <xdr:cNvSpPr txBox="1"/>
      </xdr:nvSpPr>
      <xdr:spPr>
        <a:xfrm>
          <a:off x="9372111" y="101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101200</xdr:rowOff>
    </xdr:from>
    <xdr:to>
      <xdr:col>46</xdr:col>
      <xdr:colOff>38100</xdr:colOff>
      <xdr:row>59</xdr:row>
      <xdr:rowOff>31350</xdr:rowOff>
    </xdr:to>
    <xdr:sp macro="" textlink="">
      <xdr:nvSpPr>
        <xdr:cNvPr id="374" name="楕円 373"/>
        <xdr:cNvSpPr/>
      </xdr:nvSpPr>
      <xdr:spPr>
        <a:xfrm>
          <a:off x="8699500" y="10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22477</xdr:rowOff>
    </xdr:from>
    <xdr:ext cx="534377" cy="259045"/>
    <xdr:sp macro="" textlink="">
      <xdr:nvSpPr>
        <xdr:cNvPr id="375" name="テキスト ボックス 374"/>
        <xdr:cNvSpPr txBox="1"/>
      </xdr:nvSpPr>
      <xdr:spPr>
        <a:xfrm>
          <a:off x="8483111" y="10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84255</xdr:rowOff>
    </xdr:from>
    <xdr:to>
      <xdr:col>41</xdr:col>
      <xdr:colOff>101600</xdr:colOff>
      <xdr:row>59</xdr:row>
      <xdr:rowOff>14405</xdr:rowOff>
    </xdr:to>
    <xdr:sp macro="" textlink="">
      <xdr:nvSpPr>
        <xdr:cNvPr id="376" name="楕円 375"/>
        <xdr:cNvSpPr/>
      </xdr:nvSpPr>
      <xdr:spPr>
        <a:xfrm>
          <a:off x="7810500" y="100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5532</xdr:rowOff>
    </xdr:from>
    <xdr:ext cx="534377" cy="259045"/>
    <xdr:sp macro="" textlink="">
      <xdr:nvSpPr>
        <xdr:cNvPr id="377" name="テキスト ボックス 376"/>
        <xdr:cNvSpPr txBox="1"/>
      </xdr:nvSpPr>
      <xdr:spPr>
        <a:xfrm>
          <a:off x="7594111" y="101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83308</xdr:rowOff>
    </xdr:from>
    <xdr:to>
      <xdr:col>36</xdr:col>
      <xdr:colOff>165100</xdr:colOff>
      <xdr:row>59</xdr:row>
      <xdr:rowOff>13458</xdr:rowOff>
    </xdr:to>
    <xdr:sp macro="" textlink="">
      <xdr:nvSpPr>
        <xdr:cNvPr id="378" name="楕円 377"/>
        <xdr:cNvSpPr/>
      </xdr:nvSpPr>
      <xdr:spPr>
        <a:xfrm>
          <a:off x="6921500" y="100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4585</xdr:rowOff>
    </xdr:from>
    <xdr:ext cx="534377" cy="259045"/>
    <xdr:sp macro="" textlink="">
      <xdr:nvSpPr>
        <xdr:cNvPr id="379" name="テキスト ボックス 378"/>
        <xdr:cNvSpPr txBox="1"/>
      </xdr:nvSpPr>
      <xdr:spPr>
        <a:xfrm>
          <a:off x="6705111" y="101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43461</xdr:rowOff>
    </xdr:from>
    <xdr:to>
      <xdr:col>50</xdr:col>
      <xdr:colOff>114300</xdr:colOff>
      <xdr:row>79</xdr:row>
      <xdr:rowOff>44450</xdr:rowOff>
    </xdr:to>
    <xdr:cxnSp macro="">
      <xdr:nvCxnSpPr>
        <xdr:cNvPr id="411" name="直線コネクタ 410"/>
        <xdr:cNvCxnSpPr/>
      </xdr:nvCxnSpPr>
      <xdr:spPr>
        <a:xfrm>
          <a:off x="8750300" y="13588011"/>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43461</xdr:rowOff>
    </xdr:from>
    <xdr:to>
      <xdr:col>45</xdr:col>
      <xdr:colOff>177800</xdr:colOff>
      <xdr:row>79</xdr:row>
      <xdr:rowOff>44089</xdr:rowOff>
    </xdr:to>
    <xdr:cxnSp macro="">
      <xdr:nvCxnSpPr>
        <xdr:cNvPr id="414" name="直線コネクタ 413"/>
        <xdr:cNvCxnSpPr/>
      </xdr:nvCxnSpPr>
      <xdr:spPr>
        <a:xfrm flipV="1">
          <a:off x="7861300" y="13588011"/>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43652</xdr:rowOff>
    </xdr:from>
    <xdr:to>
      <xdr:col>41</xdr:col>
      <xdr:colOff>50800</xdr:colOff>
      <xdr:row>79</xdr:row>
      <xdr:rowOff>44089</xdr:rowOff>
    </xdr:to>
    <xdr:cxnSp macro="">
      <xdr:nvCxnSpPr>
        <xdr:cNvPr id="417" name="直線コネクタ 416"/>
        <xdr:cNvCxnSpPr/>
      </xdr:nvCxnSpPr>
      <xdr:spPr>
        <a:xfrm>
          <a:off x="6972300" y="13588202"/>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164111</xdr:rowOff>
    </xdr:from>
    <xdr:to>
      <xdr:col>46</xdr:col>
      <xdr:colOff>38100</xdr:colOff>
      <xdr:row>79</xdr:row>
      <xdr:rowOff>94261</xdr:rowOff>
    </xdr:to>
    <xdr:sp macro="" textlink="">
      <xdr:nvSpPr>
        <xdr:cNvPr id="431" name="楕円 430"/>
        <xdr:cNvSpPr/>
      </xdr:nvSpPr>
      <xdr:spPr>
        <a:xfrm>
          <a:off x="8699500" y="13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85388</xdr:rowOff>
    </xdr:from>
    <xdr:ext cx="378565" cy="259045"/>
    <xdr:sp macro="" textlink="">
      <xdr:nvSpPr>
        <xdr:cNvPr id="432" name="テキスト ボックス 431"/>
        <xdr:cNvSpPr txBox="1"/>
      </xdr:nvSpPr>
      <xdr:spPr>
        <a:xfrm>
          <a:off x="8561017" y="1362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164739</xdr:rowOff>
    </xdr:from>
    <xdr:to>
      <xdr:col>41</xdr:col>
      <xdr:colOff>101600</xdr:colOff>
      <xdr:row>79</xdr:row>
      <xdr:rowOff>94889</xdr:rowOff>
    </xdr:to>
    <xdr:sp macro="" textlink="">
      <xdr:nvSpPr>
        <xdr:cNvPr id="433" name="楕円 432"/>
        <xdr:cNvSpPr/>
      </xdr:nvSpPr>
      <xdr:spPr>
        <a:xfrm>
          <a:off x="7810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86016</xdr:rowOff>
    </xdr:from>
    <xdr:ext cx="378565" cy="259045"/>
    <xdr:sp macro="" textlink="">
      <xdr:nvSpPr>
        <xdr:cNvPr id="434" name="テキスト ボックス 433"/>
        <xdr:cNvSpPr txBox="1"/>
      </xdr:nvSpPr>
      <xdr:spPr>
        <a:xfrm>
          <a:off x="7672017" y="1363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164302</xdr:rowOff>
    </xdr:from>
    <xdr:to>
      <xdr:col>36</xdr:col>
      <xdr:colOff>165100</xdr:colOff>
      <xdr:row>79</xdr:row>
      <xdr:rowOff>94452</xdr:rowOff>
    </xdr:to>
    <xdr:sp macro="" textlink="">
      <xdr:nvSpPr>
        <xdr:cNvPr id="435" name="楕円 434"/>
        <xdr:cNvSpPr/>
      </xdr:nvSpPr>
      <xdr:spPr>
        <a:xfrm>
          <a:off x="6921500" y="135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85579</xdr:rowOff>
    </xdr:from>
    <xdr:ext cx="378565" cy="259045"/>
    <xdr:sp macro="" textlink="">
      <xdr:nvSpPr>
        <xdr:cNvPr id="436" name="テキスト ボックス 435"/>
        <xdr:cNvSpPr txBox="1"/>
      </xdr:nvSpPr>
      <xdr:spPr>
        <a:xfrm>
          <a:off x="6783017" y="1363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68137</xdr:rowOff>
    </xdr:from>
    <xdr:to>
      <xdr:col>55</xdr:col>
      <xdr:colOff>0</xdr:colOff>
      <xdr:row>98</xdr:row>
      <xdr:rowOff>96118</xdr:rowOff>
    </xdr:to>
    <xdr:cxnSp macro="">
      <xdr:nvCxnSpPr>
        <xdr:cNvPr id="465" name="直線コネクタ 464"/>
        <xdr:cNvCxnSpPr/>
      </xdr:nvCxnSpPr>
      <xdr:spPr>
        <a:xfrm flipV="1">
          <a:off x="9639300" y="16870237"/>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59610</xdr:rowOff>
    </xdr:from>
    <xdr:to>
      <xdr:col>50</xdr:col>
      <xdr:colOff>114300</xdr:colOff>
      <xdr:row>98</xdr:row>
      <xdr:rowOff>96118</xdr:rowOff>
    </xdr:to>
    <xdr:cxnSp macro="">
      <xdr:nvCxnSpPr>
        <xdr:cNvPr id="468" name="直線コネクタ 467"/>
        <xdr:cNvCxnSpPr/>
      </xdr:nvCxnSpPr>
      <xdr:spPr>
        <a:xfrm>
          <a:off x="8750300" y="16861710"/>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2887</xdr:rowOff>
    </xdr:from>
    <xdr:to>
      <xdr:col>45</xdr:col>
      <xdr:colOff>177800</xdr:colOff>
      <xdr:row>98</xdr:row>
      <xdr:rowOff>59610</xdr:rowOff>
    </xdr:to>
    <xdr:cxnSp macro="">
      <xdr:nvCxnSpPr>
        <xdr:cNvPr id="471" name="直線コネクタ 470"/>
        <xdr:cNvCxnSpPr/>
      </xdr:nvCxnSpPr>
      <xdr:spPr>
        <a:xfrm>
          <a:off x="7861300" y="16804987"/>
          <a:ext cx="889000" cy="5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160472</xdr:rowOff>
    </xdr:from>
    <xdr:to>
      <xdr:col>41</xdr:col>
      <xdr:colOff>50800</xdr:colOff>
      <xdr:row>98</xdr:row>
      <xdr:rowOff>2887</xdr:rowOff>
    </xdr:to>
    <xdr:cxnSp macro="">
      <xdr:nvCxnSpPr>
        <xdr:cNvPr id="474" name="直線コネクタ 473"/>
        <xdr:cNvCxnSpPr/>
      </xdr:nvCxnSpPr>
      <xdr:spPr>
        <a:xfrm>
          <a:off x="6972300" y="16791122"/>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17337</xdr:rowOff>
    </xdr:from>
    <xdr:to>
      <xdr:col>55</xdr:col>
      <xdr:colOff>50800</xdr:colOff>
      <xdr:row>98</xdr:row>
      <xdr:rowOff>118937</xdr:rowOff>
    </xdr:to>
    <xdr:sp macro="" textlink="">
      <xdr:nvSpPr>
        <xdr:cNvPr id="484" name="楕円 483"/>
        <xdr:cNvSpPr/>
      </xdr:nvSpPr>
      <xdr:spPr>
        <a:xfrm>
          <a:off x="10426700" y="168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103714</xdr:rowOff>
    </xdr:from>
    <xdr:ext cx="534377" cy="259045"/>
    <xdr:sp macro="" textlink="">
      <xdr:nvSpPr>
        <xdr:cNvPr id="485" name="普通建設事業費 （ うち更新整備　）該当値テキスト"/>
        <xdr:cNvSpPr txBox="1"/>
      </xdr:nvSpPr>
      <xdr:spPr>
        <a:xfrm>
          <a:off x="10528300" y="167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45318</xdr:rowOff>
    </xdr:from>
    <xdr:to>
      <xdr:col>50</xdr:col>
      <xdr:colOff>165100</xdr:colOff>
      <xdr:row>98</xdr:row>
      <xdr:rowOff>146918</xdr:rowOff>
    </xdr:to>
    <xdr:sp macro="" textlink="">
      <xdr:nvSpPr>
        <xdr:cNvPr id="486" name="楕円 485"/>
        <xdr:cNvSpPr/>
      </xdr:nvSpPr>
      <xdr:spPr>
        <a:xfrm>
          <a:off x="9588500" y="168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138045</xdr:rowOff>
    </xdr:from>
    <xdr:ext cx="534377" cy="259045"/>
    <xdr:sp macro="" textlink="">
      <xdr:nvSpPr>
        <xdr:cNvPr id="487" name="テキスト ボックス 486"/>
        <xdr:cNvSpPr txBox="1"/>
      </xdr:nvSpPr>
      <xdr:spPr>
        <a:xfrm>
          <a:off x="9372111" y="169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8810</xdr:rowOff>
    </xdr:from>
    <xdr:to>
      <xdr:col>46</xdr:col>
      <xdr:colOff>38100</xdr:colOff>
      <xdr:row>98</xdr:row>
      <xdr:rowOff>110410</xdr:rowOff>
    </xdr:to>
    <xdr:sp macro="" textlink="">
      <xdr:nvSpPr>
        <xdr:cNvPr id="488" name="楕円 487"/>
        <xdr:cNvSpPr/>
      </xdr:nvSpPr>
      <xdr:spPr>
        <a:xfrm>
          <a:off x="8699500" y="168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101537</xdr:rowOff>
    </xdr:from>
    <xdr:ext cx="534377" cy="259045"/>
    <xdr:sp macro="" textlink="">
      <xdr:nvSpPr>
        <xdr:cNvPr id="489" name="テキスト ボックス 488"/>
        <xdr:cNvSpPr txBox="1"/>
      </xdr:nvSpPr>
      <xdr:spPr>
        <a:xfrm>
          <a:off x="8483111" y="169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123537</xdr:rowOff>
    </xdr:from>
    <xdr:to>
      <xdr:col>41</xdr:col>
      <xdr:colOff>101600</xdr:colOff>
      <xdr:row>98</xdr:row>
      <xdr:rowOff>53687</xdr:rowOff>
    </xdr:to>
    <xdr:sp macro="" textlink="">
      <xdr:nvSpPr>
        <xdr:cNvPr id="490" name="楕円 489"/>
        <xdr:cNvSpPr/>
      </xdr:nvSpPr>
      <xdr:spPr>
        <a:xfrm>
          <a:off x="7810500" y="167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44814</xdr:rowOff>
    </xdr:from>
    <xdr:ext cx="534377" cy="259045"/>
    <xdr:sp macro="" textlink="">
      <xdr:nvSpPr>
        <xdr:cNvPr id="491" name="テキスト ボックス 490"/>
        <xdr:cNvSpPr txBox="1"/>
      </xdr:nvSpPr>
      <xdr:spPr>
        <a:xfrm>
          <a:off x="7594111" y="168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109672</xdr:rowOff>
    </xdr:from>
    <xdr:to>
      <xdr:col>36</xdr:col>
      <xdr:colOff>165100</xdr:colOff>
      <xdr:row>98</xdr:row>
      <xdr:rowOff>39822</xdr:rowOff>
    </xdr:to>
    <xdr:sp macro="" textlink="">
      <xdr:nvSpPr>
        <xdr:cNvPr id="492" name="楕円 491"/>
        <xdr:cNvSpPr/>
      </xdr:nvSpPr>
      <xdr:spPr>
        <a:xfrm>
          <a:off x="6921500" y="167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30949</xdr:rowOff>
    </xdr:from>
    <xdr:ext cx="534377" cy="259045"/>
    <xdr:sp macro="" textlink="">
      <xdr:nvSpPr>
        <xdr:cNvPr id="493" name="テキスト ボックス 492"/>
        <xdr:cNvSpPr txBox="1"/>
      </xdr:nvSpPr>
      <xdr:spPr>
        <a:xfrm>
          <a:off x="6705111" y="168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110112</xdr:rowOff>
    </xdr:from>
    <xdr:to>
      <xdr:col>85</xdr:col>
      <xdr:colOff>127000</xdr:colOff>
      <xdr:row>39</xdr:row>
      <xdr:rowOff>44450</xdr:rowOff>
    </xdr:to>
    <xdr:cxnSp macro="">
      <xdr:nvCxnSpPr>
        <xdr:cNvPr id="522" name="直線コネクタ 521"/>
        <xdr:cNvCxnSpPr/>
      </xdr:nvCxnSpPr>
      <xdr:spPr>
        <a:xfrm flipV="1">
          <a:off x="15481300" y="6625212"/>
          <a:ext cx="838200" cy="10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5542</xdr:rowOff>
    </xdr:from>
    <xdr:to>
      <xdr:col>81</xdr:col>
      <xdr:colOff>50800</xdr:colOff>
      <xdr:row>39</xdr:row>
      <xdr:rowOff>44450</xdr:rowOff>
    </xdr:to>
    <xdr:cxnSp macro="">
      <xdr:nvCxnSpPr>
        <xdr:cNvPr id="525" name="直線コネクタ 524"/>
        <xdr:cNvCxnSpPr/>
      </xdr:nvCxnSpPr>
      <xdr:spPr>
        <a:xfrm>
          <a:off x="14592300" y="6692092"/>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5542</xdr:rowOff>
    </xdr:from>
    <xdr:to>
      <xdr:col>76</xdr:col>
      <xdr:colOff>114300</xdr:colOff>
      <xdr:row>39</xdr:row>
      <xdr:rowOff>28608</xdr:rowOff>
    </xdr:to>
    <xdr:cxnSp macro="">
      <xdr:nvCxnSpPr>
        <xdr:cNvPr id="528" name="直線コネクタ 527"/>
        <xdr:cNvCxnSpPr/>
      </xdr:nvCxnSpPr>
      <xdr:spPr>
        <a:xfrm flipV="1">
          <a:off x="13703300" y="6692092"/>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20196</xdr:rowOff>
    </xdr:from>
    <xdr:to>
      <xdr:col>71</xdr:col>
      <xdr:colOff>177800</xdr:colOff>
      <xdr:row>39</xdr:row>
      <xdr:rowOff>28608</xdr:rowOff>
    </xdr:to>
    <xdr:cxnSp macro="">
      <xdr:nvCxnSpPr>
        <xdr:cNvPr id="531" name="直線コネクタ 530"/>
        <xdr:cNvCxnSpPr/>
      </xdr:nvCxnSpPr>
      <xdr:spPr>
        <a:xfrm>
          <a:off x="12814300" y="6706746"/>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59312</xdr:rowOff>
    </xdr:from>
    <xdr:to>
      <xdr:col>85</xdr:col>
      <xdr:colOff>177800</xdr:colOff>
      <xdr:row>38</xdr:row>
      <xdr:rowOff>160912</xdr:rowOff>
    </xdr:to>
    <xdr:sp macro="" textlink="">
      <xdr:nvSpPr>
        <xdr:cNvPr id="541" name="楕円 540"/>
        <xdr:cNvSpPr/>
      </xdr:nvSpPr>
      <xdr:spPr>
        <a:xfrm>
          <a:off x="16268700" y="65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18688</xdr:rowOff>
    </xdr:from>
    <xdr:ext cx="534377" cy="259045"/>
    <xdr:sp macro="" textlink="">
      <xdr:nvSpPr>
        <xdr:cNvPr id="542" name="災害復旧事業費該当値テキスト"/>
        <xdr:cNvSpPr txBox="1"/>
      </xdr:nvSpPr>
      <xdr:spPr>
        <a:xfrm>
          <a:off x="16370300" y="63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126192</xdr:rowOff>
    </xdr:from>
    <xdr:to>
      <xdr:col>76</xdr:col>
      <xdr:colOff>165100</xdr:colOff>
      <xdr:row>39</xdr:row>
      <xdr:rowOff>56342</xdr:rowOff>
    </xdr:to>
    <xdr:sp macro="" textlink="">
      <xdr:nvSpPr>
        <xdr:cNvPr id="545" name="楕円 544"/>
        <xdr:cNvSpPr/>
      </xdr:nvSpPr>
      <xdr:spPr>
        <a:xfrm>
          <a:off x="14541500" y="66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47469</xdr:rowOff>
    </xdr:from>
    <xdr:ext cx="469744" cy="259045"/>
    <xdr:sp macro="" textlink="">
      <xdr:nvSpPr>
        <xdr:cNvPr id="546" name="テキスト ボックス 545"/>
        <xdr:cNvSpPr txBox="1"/>
      </xdr:nvSpPr>
      <xdr:spPr>
        <a:xfrm>
          <a:off x="14357428" y="673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149258</xdr:rowOff>
    </xdr:from>
    <xdr:to>
      <xdr:col>72</xdr:col>
      <xdr:colOff>38100</xdr:colOff>
      <xdr:row>39</xdr:row>
      <xdr:rowOff>79408</xdr:rowOff>
    </xdr:to>
    <xdr:sp macro="" textlink="">
      <xdr:nvSpPr>
        <xdr:cNvPr id="547" name="楕円 546"/>
        <xdr:cNvSpPr/>
      </xdr:nvSpPr>
      <xdr:spPr>
        <a:xfrm>
          <a:off x="13652500" y="66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70535</xdr:rowOff>
    </xdr:from>
    <xdr:ext cx="469744" cy="259045"/>
    <xdr:sp macro="" textlink="">
      <xdr:nvSpPr>
        <xdr:cNvPr id="548" name="テキスト ボックス 547"/>
        <xdr:cNvSpPr txBox="1"/>
      </xdr:nvSpPr>
      <xdr:spPr>
        <a:xfrm>
          <a:off x="13468428" y="67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140846</xdr:rowOff>
    </xdr:from>
    <xdr:to>
      <xdr:col>67</xdr:col>
      <xdr:colOff>101600</xdr:colOff>
      <xdr:row>39</xdr:row>
      <xdr:rowOff>70996</xdr:rowOff>
    </xdr:to>
    <xdr:sp macro="" textlink="">
      <xdr:nvSpPr>
        <xdr:cNvPr id="549" name="楕円 548"/>
        <xdr:cNvSpPr/>
      </xdr:nvSpPr>
      <xdr:spPr>
        <a:xfrm>
          <a:off x="12763500" y="66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62123</xdr:rowOff>
    </xdr:from>
    <xdr:ext cx="469744" cy="259045"/>
    <xdr:sp macro="" textlink="">
      <xdr:nvSpPr>
        <xdr:cNvPr id="550" name="テキスト ボックス 549"/>
        <xdr:cNvSpPr txBox="1"/>
      </xdr:nvSpPr>
      <xdr:spPr>
        <a:xfrm>
          <a:off x="12579428" y="674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163322</xdr:rowOff>
    </xdr:from>
    <xdr:to>
      <xdr:col>85</xdr:col>
      <xdr:colOff>127000</xdr:colOff>
      <xdr:row>78</xdr:row>
      <xdr:rowOff>5817</xdr:rowOff>
    </xdr:to>
    <xdr:cxnSp macro="">
      <xdr:nvCxnSpPr>
        <xdr:cNvPr id="628" name="直線コネクタ 627"/>
        <xdr:cNvCxnSpPr/>
      </xdr:nvCxnSpPr>
      <xdr:spPr>
        <a:xfrm flipV="1">
          <a:off x="15481300" y="1336497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5817</xdr:rowOff>
    </xdr:from>
    <xdr:to>
      <xdr:col>81</xdr:col>
      <xdr:colOff>50800</xdr:colOff>
      <xdr:row>78</xdr:row>
      <xdr:rowOff>13436</xdr:rowOff>
    </xdr:to>
    <xdr:cxnSp macro="">
      <xdr:nvCxnSpPr>
        <xdr:cNvPr id="631" name="直線コネクタ 630"/>
        <xdr:cNvCxnSpPr/>
      </xdr:nvCxnSpPr>
      <xdr:spPr>
        <a:xfrm flipV="1">
          <a:off x="14592300" y="1337891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13436</xdr:rowOff>
    </xdr:from>
    <xdr:to>
      <xdr:col>76</xdr:col>
      <xdr:colOff>114300</xdr:colOff>
      <xdr:row>78</xdr:row>
      <xdr:rowOff>39627</xdr:rowOff>
    </xdr:to>
    <xdr:cxnSp macro="">
      <xdr:nvCxnSpPr>
        <xdr:cNvPr id="634" name="直線コネクタ 633"/>
        <xdr:cNvCxnSpPr/>
      </xdr:nvCxnSpPr>
      <xdr:spPr>
        <a:xfrm flipV="1">
          <a:off x="13703300" y="13386536"/>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38720</xdr:rowOff>
    </xdr:from>
    <xdr:to>
      <xdr:col>71</xdr:col>
      <xdr:colOff>177800</xdr:colOff>
      <xdr:row>78</xdr:row>
      <xdr:rowOff>39627</xdr:rowOff>
    </xdr:to>
    <xdr:cxnSp macro="">
      <xdr:nvCxnSpPr>
        <xdr:cNvPr id="637" name="直線コネクタ 636"/>
        <xdr:cNvCxnSpPr/>
      </xdr:nvCxnSpPr>
      <xdr:spPr>
        <a:xfrm>
          <a:off x="12814300" y="13411820"/>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112522</xdr:rowOff>
    </xdr:from>
    <xdr:to>
      <xdr:col>85</xdr:col>
      <xdr:colOff>177800</xdr:colOff>
      <xdr:row>78</xdr:row>
      <xdr:rowOff>42672</xdr:rowOff>
    </xdr:to>
    <xdr:sp macro="" textlink="">
      <xdr:nvSpPr>
        <xdr:cNvPr id="647" name="楕円 646"/>
        <xdr:cNvSpPr/>
      </xdr:nvSpPr>
      <xdr:spPr>
        <a:xfrm>
          <a:off x="162687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90949</xdr:rowOff>
    </xdr:from>
    <xdr:ext cx="534377" cy="259045"/>
    <xdr:sp macro="" textlink="">
      <xdr:nvSpPr>
        <xdr:cNvPr id="648" name="公債費該当値テキスト"/>
        <xdr:cNvSpPr txBox="1"/>
      </xdr:nvSpPr>
      <xdr:spPr>
        <a:xfrm>
          <a:off x="16370300" y="132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126467</xdr:rowOff>
    </xdr:from>
    <xdr:to>
      <xdr:col>81</xdr:col>
      <xdr:colOff>101600</xdr:colOff>
      <xdr:row>78</xdr:row>
      <xdr:rowOff>56617</xdr:rowOff>
    </xdr:to>
    <xdr:sp macro="" textlink="">
      <xdr:nvSpPr>
        <xdr:cNvPr id="649" name="楕円 648"/>
        <xdr:cNvSpPr/>
      </xdr:nvSpPr>
      <xdr:spPr>
        <a:xfrm>
          <a:off x="15430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47744</xdr:rowOff>
    </xdr:from>
    <xdr:ext cx="534377" cy="259045"/>
    <xdr:sp macro="" textlink="">
      <xdr:nvSpPr>
        <xdr:cNvPr id="650" name="テキスト ボックス 649"/>
        <xdr:cNvSpPr txBox="1"/>
      </xdr:nvSpPr>
      <xdr:spPr>
        <a:xfrm>
          <a:off x="15214111" y="134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134086</xdr:rowOff>
    </xdr:from>
    <xdr:to>
      <xdr:col>76</xdr:col>
      <xdr:colOff>165100</xdr:colOff>
      <xdr:row>78</xdr:row>
      <xdr:rowOff>64236</xdr:rowOff>
    </xdr:to>
    <xdr:sp macro="" textlink="">
      <xdr:nvSpPr>
        <xdr:cNvPr id="651" name="楕円 650"/>
        <xdr:cNvSpPr/>
      </xdr:nvSpPr>
      <xdr:spPr>
        <a:xfrm>
          <a:off x="14541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55363</xdr:rowOff>
    </xdr:from>
    <xdr:ext cx="534377" cy="259045"/>
    <xdr:sp macro="" textlink="">
      <xdr:nvSpPr>
        <xdr:cNvPr id="652" name="テキスト ボックス 651"/>
        <xdr:cNvSpPr txBox="1"/>
      </xdr:nvSpPr>
      <xdr:spPr>
        <a:xfrm>
          <a:off x="14325111" y="134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160277</xdr:rowOff>
    </xdr:from>
    <xdr:to>
      <xdr:col>72</xdr:col>
      <xdr:colOff>38100</xdr:colOff>
      <xdr:row>78</xdr:row>
      <xdr:rowOff>90427</xdr:rowOff>
    </xdr:to>
    <xdr:sp macro="" textlink="">
      <xdr:nvSpPr>
        <xdr:cNvPr id="653" name="楕円 652"/>
        <xdr:cNvSpPr/>
      </xdr:nvSpPr>
      <xdr:spPr>
        <a:xfrm>
          <a:off x="13652500" y="133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81554</xdr:rowOff>
    </xdr:from>
    <xdr:ext cx="534377" cy="259045"/>
    <xdr:sp macro="" textlink="">
      <xdr:nvSpPr>
        <xdr:cNvPr id="654" name="テキスト ボックス 653"/>
        <xdr:cNvSpPr txBox="1"/>
      </xdr:nvSpPr>
      <xdr:spPr>
        <a:xfrm>
          <a:off x="13436111" y="134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159370</xdr:rowOff>
    </xdr:from>
    <xdr:to>
      <xdr:col>67</xdr:col>
      <xdr:colOff>101600</xdr:colOff>
      <xdr:row>78</xdr:row>
      <xdr:rowOff>89520</xdr:rowOff>
    </xdr:to>
    <xdr:sp macro="" textlink="">
      <xdr:nvSpPr>
        <xdr:cNvPr id="655" name="楕円 654"/>
        <xdr:cNvSpPr/>
      </xdr:nvSpPr>
      <xdr:spPr>
        <a:xfrm>
          <a:off x="12763500" y="133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80647</xdr:rowOff>
    </xdr:from>
    <xdr:ext cx="534377" cy="259045"/>
    <xdr:sp macro="" textlink="">
      <xdr:nvSpPr>
        <xdr:cNvPr id="656" name="テキスト ボックス 655"/>
        <xdr:cNvSpPr txBox="1"/>
      </xdr:nvSpPr>
      <xdr:spPr>
        <a:xfrm>
          <a:off x="12547111" y="134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99217</xdr:rowOff>
    </xdr:from>
    <xdr:to>
      <xdr:col>85</xdr:col>
      <xdr:colOff>127000</xdr:colOff>
      <xdr:row>99</xdr:row>
      <xdr:rowOff>12102</xdr:rowOff>
    </xdr:to>
    <xdr:cxnSp macro="">
      <xdr:nvCxnSpPr>
        <xdr:cNvPr id="685" name="直線コネクタ 684"/>
        <xdr:cNvCxnSpPr/>
      </xdr:nvCxnSpPr>
      <xdr:spPr>
        <a:xfrm>
          <a:off x="15481300" y="16901317"/>
          <a:ext cx="8382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99217</xdr:rowOff>
    </xdr:from>
    <xdr:to>
      <xdr:col>81</xdr:col>
      <xdr:colOff>50800</xdr:colOff>
      <xdr:row>98</xdr:row>
      <xdr:rowOff>156311</xdr:rowOff>
    </xdr:to>
    <xdr:cxnSp macro="">
      <xdr:nvCxnSpPr>
        <xdr:cNvPr id="688" name="直線コネクタ 687"/>
        <xdr:cNvCxnSpPr/>
      </xdr:nvCxnSpPr>
      <xdr:spPr>
        <a:xfrm flipV="1">
          <a:off x="14592300" y="16901317"/>
          <a:ext cx="889000" cy="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156311</xdr:rowOff>
    </xdr:from>
    <xdr:to>
      <xdr:col>76</xdr:col>
      <xdr:colOff>114300</xdr:colOff>
      <xdr:row>98</xdr:row>
      <xdr:rowOff>170340</xdr:rowOff>
    </xdr:to>
    <xdr:cxnSp macro="">
      <xdr:nvCxnSpPr>
        <xdr:cNvPr id="691" name="直線コネクタ 690"/>
        <xdr:cNvCxnSpPr/>
      </xdr:nvCxnSpPr>
      <xdr:spPr>
        <a:xfrm flipV="1">
          <a:off x="13703300" y="16958411"/>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146696</xdr:rowOff>
    </xdr:from>
    <xdr:to>
      <xdr:col>71</xdr:col>
      <xdr:colOff>177800</xdr:colOff>
      <xdr:row>98</xdr:row>
      <xdr:rowOff>170340</xdr:rowOff>
    </xdr:to>
    <xdr:cxnSp macro="">
      <xdr:nvCxnSpPr>
        <xdr:cNvPr id="694" name="直線コネクタ 693"/>
        <xdr:cNvCxnSpPr/>
      </xdr:nvCxnSpPr>
      <xdr:spPr>
        <a:xfrm>
          <a:off x="12814300" y="16948796"/>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132752</xdr:rowOff>
    </xdr:from>
    <xdr:to>
      <xdr:col>85</xdr:col>
      <xdr:colOff>177800</xdr:colOff>
      <xdr:row>99</xdr:row>
      <xdr:rowOff>62902</xdr:rowOff>
    </xdr:to>
    <xdr:sp macro="" textlink="">
      <xdr:nvSpPr>
        <xdr:cNvPr id="704" name="楕円 703"/>
        <xdr:cNvSpPr/>
      </xdr:nvSpPr>
      <xdr:spPr>
        <a:xfrm>
          <a:off x="16268700" y="169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47679</xdr:rowOff>
    </xdr:from>
    <xdr:ext cx="534377" cy="259045"/>
    <xdr:sp macro="" textlink="">
      <xdr:nvSpPr>
        <xdr:cNvPr id="705" name="積立金該当値テキスト"/>
        <xdr:cNvSpPr txBox="1"/>
      </xdr:nvSpPr>
      <xdr:spPr>
        <a:xfrm>
          <a:off x="16370300" y="168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48417</xdr:rowOff>
    </xdr:from>
    <xdr:to>
      <xdr:col>81</xdr:col>
      <xdr:colOff>101600</xdr:colOff>
      <xdr:row>98</xdr:row>
      <xdr:rowOff>150017</xdr:rowOff>
    </xdr:to>
    <xdr:sp macro="" textlink="">
      <xdr:nvSpPr>
        <xdr:cNvPr id="706" name="楕円 705"/>
        <xdr:cNvSpPr/>
      </xdr:nvSpPr>
      <xdr:spPr>
        <a:xfrm>
          <a:off x="15430500" y="168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141144</xdr:rowOff>
    </xdr:from>
    <xdr:ext cx="534377" cy="259045"/>
    <xdr:sp macro="" textlink="">
      <xdr:nvSpPr>
        <xdr:cNvPr id="707" name="テキスト ボックス 706"/>
        <xdr:cNvSpPr txBox="1"/>
      </xdr:nvSpPr>
      <xdr:spPr>
        <a:xfrm>
          <a:off x="15214111" y="169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105511</xdr:rowOff>
    </xdr:from>
    <xdr:to>
      <xdr:col>76</xdr:col>
      <xdr:colOff>165100</xdr:colOff>
      <xdr:row>99</xdr:row>
      <xdr:rowOff>35661</xdr:rowOff>
    </xdr:to>
    <xdr:sp macro="" textlink="">
      <xdr:nvSpPr>
        <xdr:cNvPr id="708" name="楕円 707"/>
        <xdr:cNvSpPr/>
      </xdr:nvSpPr>
      <xdr:spPr>
        <a:xfrm>
          <a:off x="14541500" y="169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26788</xdr:rowOff>
    </xdr:from>
    <xdr:ext cx="534377" cy="259045"/>
    <xdr:sp macro="" textlink="">
      <xdr:nvSpPr>
        <xdr:cNvPr id="709" name="テキスト ボックス 708"/>
        <xdr:cNvSpPr txBox="1"/>
      </xdr:nvSpPr>
      <xdr:spPr>
        <a:xfrm>
          <a:off x="14325111" y="170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119540</xdr:rowOff>
    </xdr:from>
    <xdr:to>
      <xdr:col>72</xdr:col>
      <xdr:colOff>38100</xdr:colOff>
      <xdr:row>99</xdr:row>
      <xdr:rowOff>49690</xdr:rowOff>
    </xdr:to>
    <xdr:sp macro="" textlink="">
      <xdr:nvSpPr>
        <xdr:cNvPr id="710" name="楕円 709"/>
        <xdr:cNvSpPr/>
      </xdr:nvSpPr>
      <xdr:spPr>
        <a:xfrm>
          <a:off x="13652500" y="169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40817</xdr:rowOff>
    </xdr:from>
    <xdr:ext cx="534377" cy="259045"/>
    <xdr:sp macro="" textlink="">
      <xdr:nvSpPr>
        <xdr:cNvPr id="711" name="テキスト ボックス 710"/>
        <xdr:cNvSpPr txBox="1"/>
      </xdr:nvSpPr>
      <xdr:spPr>
        <a:xfrm>
          <a:off x="13436111" y="170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95896</xdr:rowOff>
    </xdr:from>
    <xdr:to>
      <xdr:col>67</xdr:col>
      <xdr:colOff>101600</xdr:colOff>
      <xdr:row>99</xdr:row>
      <xdr:rowOff>26046</xdr:rowOff>
    </xdr:to>
    <xdr:sp macro="" textlink="">
      <xdr:nvSpPr>
        <xdr:cNvPr id="712" name="楕円 711"/>
        <xdr:cNvSpPr/>
      </xdr:nvSpPr>
      <xdr:spPr>
        <a:xfrm>
          <a:off x="12763500" y="168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17173</xdr:rowOff>
    </xdr:from>
    <xdr:ext cx="534377" cy="259045"/>
    <xdr:sp macro="" textlink="">
      <xdr:nvSpPr>
        <xdr:cNvPr id="713" name="テキスト ボックス 712"/>
        <xdr:cNvSpPr txBox="1"/>
      </xdr:nvSpPr>
      <xdr:spPr>
        <a:xfrm>
          <a:off x="12547111" y="169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134305</xdr:rowOff>
    </xdr:from>
    <xdr:to>
      <xdr:col>116</xdr:col>
      <xdr:colOff>63500</xdr:colOff>
      <xdr:row>38</xdr:row>
      <xdr:rowOff>134556</xdr:rowOff>
    </xdr:to>
    <xdr:cxnSp macro="">
      <xdr:nvCxnSpPr>
        <xdr:cNvPr id="740" name="直線コネクタ 739"/>
        <xdr:cNvCxnSpPr/>
      </xdr:nvCxnSpPr>
      <xdr:spPr>
        <a:xfrm flipV="1">
          <a:off x="21323300" y="6649405"/>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134556</xdr:rowOff>
    </xdr:from>
    <xdr:to>
      <xdr:col>111</xdr:col>
      <xdr:colOff>177800</xdr:colOff>
      <xdr:row>38</xdr:row>
      <xdr:rowOff>136065</xdr:rowOff>
    </xdr:to>
    <xdr:cxnSp macro="">
      <xdr:nvCxnSpPr>
        <xdr:cNvPr id="743" name="直線コネクタ 742"/>
        <xdr:cNvCxnSpPr/>
      </xdr:nvCxnSpPr>
      <xdr:spPr>
        <a:xfrm flipV="1">
          <a:off x="20434300" y="664965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136065</xdr:rowOff>
    </xdr:from>
    <xdr:to>
      <xdr:col>107</xdr:col>
      <xdr:colOff>50800</xdr:colOff>
      <xdr:row>38</xdr:row>
      <xdr:rowOff>137368</xdr:rowOff>
    </xdr:to>
    <xdr:cxnSp macro="">
      <xdr:nvCxnSpPr>
        <xdr:cNvPr id="746" name="直線コネクタ 745"/>
        <xdr:cNvCxnSpPr/>
      </xdr:nvCxnSpPr>
      <xdr:spPr>
        <a:xfrm flipV="1">
          <a:off x="19545300" y="665116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137368</xdr:rowOff>
    </xdr:from>
    <xdr:to>
      <xdr:col>102</xdr:col>
      <xdr:colOff>114300</xdr:colOff>
      <xdr:row>38</xdr:row>
      <xdr:rowOff>137574</xdr:rowOff>
    </xdr:to>
    <xdr:cxnSp macro="">
      <xdr:nvCxnSpPr>
        <xdr:cNvPr id="749" name="直線コネクタ 748"/>
        <xdr:cNvCxnSpPr/>
      </xdr:nvCxnSpPr>
      <xdr:spPr>
        <a:xfrm flipV="1">
          <a:off x="18656300" y="6652468"/>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83505</xdr:rowOff>
    </xdr:from>
    <xdr:to>
      <xdr:col>116</xdr:col>
      <xdr:colOff>114300</xdr:colOff>
      <xdr:row>39</xdr:row>
      <xdr:rowOff>13655</xdr:rowOff>
    </xdr:to>
    <xdr:sp macro="" textlink="">
      <xdr:nvSpPr>
        <xdr:cNvPr id="759" name="楕円 758"/>
        <xdr:cNvSpPr/>
      </xdr:nvSpPr>
      <xdr:spPr>
        <a:xfrm>
          <a:off x="221107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83756</xdr:rowOff>
    </xdr:from>
    <xdr:to>
      <xdr:col>112</xdr:col>
      <xdr:colOff>38100</xdr:colOff>
      <xdr:row>39</xdr:row>
      <xdr:rowOff>13906</xdr:rowOff>
    </xdr:to>
    <xdr:sp macro="" textlink="">
      <xdr:nvSpPr>
        <xdr:cNvPr id="761" name="楕円 760"/>
        <xdr:cNvSpPr/>
      </xdr:nvSpPr>
      <xdr:spPr>
        <a:xfrm>
          <a:off x="21272500" y="65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5033</xdr:rowOff>
    </xdr:from>
    <xdr:ext cx="378565" cy="259045"/>
    <xdr:sp macro="" textlink="">
      <xdr:nvSpPr>
        <xdr:cNvPr id="762" name="テキスト ボックス 761"/>
        <xdr:cNvSpPr txBox="1"/>
      </xdr:nvSpPr>
      <xdr:spPr>
        <a:xfrm>
          <a:off x="21134017" y="6691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85265</xdr:rowOff>
    </xdr:from>
    <xdr:to>
      <xdr:col>107</xdr:col>
      <xdr:colOff>101600</xdr:colOff>
      <xdr:row>39</xdr:row>
      <xdr:rowOff>15415</xdr:rowOff>
    </xdr:to>
    <xdr:sp macro="" textlink="">
      <xdr:nvSpPr>
        <xdr:cNvPr id="763" name="楕円 762"/>
        <xdr:cNvSpPr/>
      </xdr:nvSpPr>
      <xdr:spPr>
        <a:xfrm>
          <a:off x="20383500" y="6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6542</xdr:rowOff>
    </xdr:from>
    <xdr:ext cx="378565" cy="259045"/>
    <xdr:sp macro="" textlink="">
      <xdr:nvSpPr>
        <xdr:cNvPr id="764" name="テキスト ボックス 763"/>
        <xdr:cNvSpPr txBox="1"/>
      </xdr:nvSpPr>
      <xdr:spPr>
        <a:xfrm>
          <a:off x="20245017" y="669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65" name="楕円 764"/>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7845</xdr:rowOff>
    </xdr:from>
    <xdr:ext cx="378565" cy="259045"/>
    <xdr:sp macro="" textlink="">
      <xdr:nvSpPr>
        <xdr:cNvPr id="766" name="テキスト ボックス 765"/>
        <xdr:cNvSpPr txBox="1"/>
      </xdr:nvSpPr>
      <xdr:spPr>
        <a:xfrm>
          <a:off x="19356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86774</xdr:rowOff>
    </xdr:from>
    <xdr:to>
      <xdr:col>98</xdr:col>
      <xdr:colOff>38100</xdr:colOff>
      <xdr:row>39</xdr:row>
      <xdr:rowOff>16924</xdr:rowOff>
    </xdr:to>
    <xdr:sp macro="" textlink="">
      <xdr:nvSpPr>
        <xdr:cNvPr id="767" name="楕円 766"/>
        <xdr:cNvSpPr/>
      </xdr:nvSpPr>
      <xdr:spPr>
        <a:xfrm>
          <a:off x="18605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8051</xdr:rowOff>
    </xdr:from>
    <xdr:ext cx="313932" cy="259045"/>
    <xdr:sp macro="" textlink="">
      <xdr:nvSpPr>
        <xdr:cNvPr id="768" name="テキスト ボックス 767"/>
        <xdr:cNvSpPr txBox="1"/>
      </xdr:nvSpPr>
      <xdr:spPr>
        <a:xfrm>
          <a:off x="18499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137917</xdr:rowOff>
    </xdr:from>
    <xdr:to>
      <xdr:col>116</xdr:col>
      <xdr:colOff>63500</xdr:colOff>
      <xdr:row>58</xdr:row>
      <xdr:rowOff>138079</xdr:rowOff>
    </xdr:to>
    <xdr:cxnSp macro="">
      <xdr:nvCxnSpPr>
        <xdr:cNvPr id="795" name="直線コネクタ 794"/>
        <xdr:cNvCxnSpPr/>
      </xdr:nvCxnSpPr>
      <xdr:spPr>
        <a:xfrm flipV="1">
          <a:off x="21323300" y="1008201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101423</xdr:rowOff>
    </xdr:from>
    <xdr:to>
      <xdr:col>111</xdr:col>
      <xdr:colOff>177800</xdr:colOff>
      <xdr:row>58</xdr:row>
      <xdr:rowOff>138079</xdr:rowOff>
    </xdr:to>
    <xdr:cxnSp macro="">
      <xdr:nvCxnSpPr>
        <xdr:cNvPr id="798" name="直線コネクタ 797"/>
        <xdr:cNvCxnSpPr/>
      </xdr:nvCxnSpPr>
      <xdr:spPr>
        <a:xfrm>
          <a:off x="20434300" y="10045523"/>
          <a:ext cx="889000" cy="3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101423</xdr:rowOff>
    </xdr:from>
    <xdr:to>
      <xdr:col>107</xdr:col>
      <xdr:colOff>50800</xdr:colOff>
      <xdr:row>58</xdr:row>
      <xdr:rowOff>138491</xdr:rowOff>
    </xdr:to>
    <xdr:cxnSp macro="">
      <xdr:nvCxnSpPr>
        <xdr:cNvPr id="801" name="直線コネクタ 800"/>
        <xdr:cNvCxnSpPr/>
      </xdr:nvCxnSpPr>
      <xdr:spPr>
        <a:xfrm flipV="1">
          <a:off x="19545300" y="10045523"/>
          <a:ext cx="889000" cy="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138267</xdr:rowOff>
    </xdr:from>
    <xdr:to>
      <xdr:col>102</xdr:col>
      <xdr:colOff>114300</xdr:colOff>
      <xdr:row>58</xdr:row>
      <xdr:rowOff>138491</xdr:rowOff>
    </xdr:to>
    <xdr:cxnSp macro="">
      <xdr:nvCxnSpPr>
        <xdr:cNvPr id="804" name="直線コネクタ 803"/>
        <xdr:cNvCxnSpPr/>
      </xdr:nvCxnSpPr>
      <xdr:spPr>
        <a:xfrm>
          <a:off x="18656300" y="10082367"/>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87117</xdr:rowOff>
    </xdr:from>
    <xdr:to>
      <xdr:col>116</xdr:col>
      <xdr:colOff>114300</xdr:colOff>
      <xdr:row>59</xdr:row>
      <xdr:rowOff>17267</xdr:rowOff>
    </xdr:to>
    <xdr:sp macro="" textlink="">
      <xdr:nvSpPr>
        <xdr:cNvPr id="814" name="楕円 813"/>
        <xdr:cNvSpPr/>
      </xdr:nvSpPr>
      <xdr:spPr>
        <a:xfrm>
          <a:off x="221107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87279</xdr:rowOff>
    </xdr:from>
    <xdr:to>
      <xdr:col>112</xdr:col>
      <xdr:colOff>38100</xdr:colOff>
      <xdr:row>59</xdr:row>
      <xdr:rowOff>17429</xdr:rowOff>
    </xdr:to>
    <xdr:sp macro="" textlink="">
      <xdr:nvSpPr>
        <xdr:cNvPr id="816" name="楕円 815"/>
        <xdr:cNvSpPr/>
      </xdr:nvSpPr>
      <xdr:spPr>
        <a:xfrm>
          <a:off x="21272500" y="100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8556</xdr:rowOff>
    </xdr:from>
    <xdr:ext cx="378565" cy="259045"/>
    <xdr:sp macro="" textlink="">
      <xdr:nvSpPr>
        <xdr:cNvPr id="817" name="テキスト ボックス 816"/>
        <xdr:cNvSpPr txBox="1"/>
      </xdr:nvSpPr>
      <xdr:spPr>
        <a:xfrm>
          <a:off x="21134017" y="1012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50623</xdr:rowOff>
    </xdr:from>
    <xdr:to>
      <xdr:col>107</xdr:col>
      <xdr:colOff>101600</xdr:colOff>
      <xdr:row>58</xdr:row>
      <xdr:rowOff>152223</xdr:rowOff>
    </xdr:to>
    <xdr:sp macro="" textlink="">
      <xdr:nvSpPr>
        <xdr:cNvPr id="818" name="楕円 817"/>
        <xdr:cNvSpPr/>
      </xdr:nvSpPr>
      <xdr:spPr>
        <a:xfrm>
          <a:off x="20383500" y="99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168750</xdr:rowOff>
    </xdr:from>
    <xdr:ext cx="534377" cy="259045"/>
    <xdr:sp macro="" textlink="">
      <xdr:nvSpPr>
        <xdr:cNvPr id="819" name="テキスト ボックス 818"/>
        <xdr:cNvSpPr txBox="1"/>
      </xdr:nvSpPr>
      <xdr:spPr>
        <a:xfrm>
          <a:off x="20167111" y="97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87691</xdr:rowOff>
    </xdr:from>
    <xdr:to>
      <xdr:col>102</xdr:col>
      <xdr:colOff>165100</xdr:colOff>
      <xdr:row>59</xdr:row>
      <xdr:rowOff>17841</xdr:rowOff>
    </xdr:to>
    <xdr:sp macro="" textlink="">
      <xdr:nvSpPr>
        <xdr:cNvPr id="820" name="楕円 819"/>
        <xdr:cNvSpPr/>
      </xdr:nvSpPr>
      <xdr:spPr>
        <a:xfrm>
          <a:off x="194945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8968</xdr:rowOff>
    </xdr:from>
    <xdr:ext cx="378565" cy="259045"/>
    <xdr:sp macro="" textlink="">
      <xdr:nvSpPr>
        <xdr:cNvPr id="821" name="テキスト ボックス 820"/>
        <xdr:cNvSpPr txBox="1"/>
      </xdr:nvSpPr>
      <xdr:spPr>
        <a:xfrm>
          <a:off x="19356017" y="1012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87467</xdr:rowOff>
    </xdr:from>
    <xdr:to>
      <xdr:col>98</xdr:col>
      <xdr:colOff>38100</xdr:colOff>
      <xdr:row>59</xdr:row>
      <xdr:rowOff>17617</xdr:rowOff>
    </xdr:to>
    <xdr:sp macro="" textlink="">
      <xdr:nvSpPr>
        <xdr:cNvPr id="822" name="楕円 821"/>
        <xdr:cNvSpPr/>
      </xdr:nvSpPr>
      <xdr:spPr>
        <a:xfrm>
          <a:off x="18605500" y="100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8744</xdr:rowOff>
    </xdr:from>
    <xdr:ext cx="378565" cy="259045"/>
    <xdr:sp macro="" textlink="">
      <xdr:nvSpPr>
        <xdr:cNvPr id="823" name="テキスト ボックス 822"/>
        <xdr:cNvSpPr txBox="1"/>
      </xdr:nvSpPr>
      <xdr:spPr>
        <a:xfrm>
          <a:off x="18467017" y="101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68275</xdr:rowOff>
    </xdr:from>
    <xdr:to>
      <xdr:col>116</xdr:col>
      <xdr:colOff>63500</xdr:colOff>
      <xdr:row>74</xdr:row>
      <xdr:rowOff>94335</xdr:rowOff>
    </xdr:to>
    <xdr:cxnSp macro="">
      <xdr:nvCxnSpPr>
        <xdr:cNvPr id="852" name="直線コネクタ 851"/>
        <xdr:cNvCxnSpPr/>
      </xdr:nvCxnSpPr>
      <xdr:spPr>
        <a:xfrm flipV="1">
          <a:off x="21323300" y="1275557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94335</xdr:rowOff>
    </xdr:from>
    <xdr:to>
      <xdr:col>111</xdr:col>
      <xdr:colOff>177800</xdr:colOff>
      <xdr:row>74</xdr:row>
      <xdr:rowOff>122961</xdr:rowOff>
    </xdr:to>
    <xdr:cxnSp macro="">
      <xdr:nvCxnSpPr>
        <xdr:cNvPr id="855" name="直線コネクタ 854"/>
        <xdr:cNvCxnSpPr/>
      </xdr:nvCxnSpPr>
      <xdr:spPr>
        <a:xfrm flipV="1">
          <a:off x="20434300" y="12781635"/>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122961</xdr:rowOff>
    </xdr:from>
    <xdr:to>
      <xdr:col>107</xdr:col>
      <xdr:colOff>50800</xdr:colOff>
      <xdr:row>75</xdr:row>
      <xdr:rowOff>3251</xdr:rowOff>
    </xdr:to>
    <xdr:cxnSp macro="">
      <xdr:nvCxnSpPr>
        <xdr:cNvPr id="858" name="直線コネクタ 857"/>
        <xdr:cNvCxnSpPr/>
      </xdr:nvCxnSpPr>
      <xdr:spPr>
        <a:xfrm flipV="1">
          <a:off x="19545300" y="12810261"/>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3251</xdr:rowOff>
    </xdr:from>
    <xdr:to>
      <xdr:col>102</xdr:col>
      <xdr:colOff>114300</xdr:colOff>
      <xdr:row>75</xdr:row>
      <xdr:rowOff>61468</xdr:rowOff>
    </xdr:to>
    <xdr:cxnSp macro="">
      <xdr:nvCxnSpPr>
        <xdr:cNvPr id="861" name="直線コネクタ 860"/>
        <xdr:cNvCxnSpPr/>
      </xdr:nvCxnSpPr>
      <xdr:spPr>
        <a:xfrm flipV="1">
          <a:off x="18656300" y="12862001"/>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17475</xdr:rowOff>
    </xdr:from>
    <xdr:to>
      <xdr:col>116</xdr:col>
      <xdr:colOff>114300</xdr:colOff>
      <xdr:row>74</xdr:row>
      <xdr:rowOff>119075</xdr:rowOff>
    </xdr:to>
    <xdr:sp macro="" textlink="">
      <xdr:nvSpPr>
        <xdr:cNvPr id="871" name="楕円 870"/>
        <xdr:cNvSpPr/>
      </xdr:nvSpPr>
      <xdr:spPr>
        <a:xfrm>
          <a:off x="22110700" y="127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167352</xdr:rowOff>
    </xdr:from>
    <xdr:ext cx="534377" cy="259045"/>
    <xdr:sp macro="" textlink="">
      <xdr:nvSpPr>
        <xdr:cNvPr id="872" name="繰出金該当値テキスト"/>
        <xdr:cNvSpPr txBox="1"/>
      </xdr:nvSpPr>
      <xdr:spPr>
        <a:xfrm>
          <a:off x="22212300" y="126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43535</xdr:rowOff>
    </xdr:from>
    <xdr:to>
      <xdr:col>112</xdr:col>
      <xdr:colOff>38100</xdr:colOff>
      <xdr:row>74</xdr:row>
      <xdr:rowOff>145135</xdr:rowOff>
    </xdr:to>
    <xdr:sp macro="" textlink="">
      <xdr:nvSpPr>
        <xdr:cNvPr id="873" name="楕円 872"/>
        <xdr:cNvSpPr/>
      </xdr:nvSpPr>
      <xdr:spPr>
        <a:xfrm>
          <a:off x="21272500" y="127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136262</xdr:rowOff>
    </xdr:from>
    <xdr:ext cx="534377" cy="259045"/>
    <xdr:sp macro="" textlink="">
      <xdr:nvSpPr>
        <xdr:cNvPr id="874" name="テキスト ボックス 873"/>
        <xdr:cNvSpPr txBox="1"/>
      </xdr:nvSpPr>
      <xdr:spPr>
        <a:xfrm>
          <a:off x="21056111" y="128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72161</xdr:rowOff>
    </xdr:from>
    <xdr:to>
      <xdr:col>107</xdr:col>
      <xdr:colOff>101600</xdr:colOff>
      <xdr:row>75</xdr:row>
      <xdr:rowOff>2311</xdr:rowOff>
    </xdr:to>
    <xdr:sp macro="" textlink="">
      <xdr:nvSpPr>
        <xdr:cNvPr id="875" name="楕円 874"/>
        <xdr:cNvSpPr/>
      </xdr:nvSpPr>
      <xdr:spPr>
        <a:xfrm>
          <a:off x="20383500" y="127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164888</xdr:rowOff>
    </xdr:from>
    <xdr:ext cx="534377" cy="259045"/>
    <xdr:sp macro="" textlink="">
      <xdr:nvSpPr>
        <xdr:cNvPr id="876" name="テキスト ボックス 875"/>
        <xdr:cNvSpPr txBox="1"/>
      </xdr:nvSpPr>
      <xdr:spPr>
        <a:xfrm>
          <a:off x="20167111" y="128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123901</xdr:rowOff>
    </xdr:from>
    <xdr:to>
      <xdr:col>102</xdr:col>
      <xdr:colOff>165100</xdr:colOff>
      <xdr:row>75</xdr:row>
      <xdr:rowOff>54051</xdr:rowOff>
    </xdr:to>
    <xdr:sp macro="" textlink="">
      <xdr:nvSpPr>
        <xdr:cNvPr id="877" name="楕円 876"/>
        <xdr:cNvSpPr/>
      </xdr:nvSpPr>
      <xdr:spPr>
        <a:xfrm>
          <a:off x="19494500" y="12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45178</xdr:rowOff>
    </xdr:from>
    <xdr:ext cx="534377" cy="259045"/>
    <xdr:sp macro="" textlink="">
      <xdr:nvSpPr>
        <xdr:cNvPr id="878" name="テキスト ボックス 877"/>
        <xdr:cNvSpPr txBox="1"/>
      </xdr:nvSpPr>
      <xdr:spPr>
        <a:xfrm>
          <a:off x="19278111" y="129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10668</xdr:rowOff>
    </xdr:from>
    <xdr:to>
      <xdr:col>98</xdr:col>
      <xdr:colOff>38100</xdr:colOff>
      <xdr:row>75</xdr:row>
      <xdr:rowOff>112268</xdr:rowOff>
    </xdr:to>
    <xdr:sp macro="" textlink="">
      <xdr:nvSpPr>
        <xdr:cNvPr id="879" name="楕円 878"/>
        <xdr:cNvSpPr/>
      </xdr:nvSpPr>
      <xdr:spPr>
        <a:xfrm>
          <a:off x="18605500" y="128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103395</xdr:rowOff>
    </xdr:from>
    <xdr:ext cx="534377" cy="259045"/>
    <xdr:sp macro="" textlink="">
      <xdr:nvSpPr>
        <xdr:cNvPr id="880" name="テキスト ボックス 879"/>
        <xdr:cNvSpPr txBox="1"/>
      </xdr:nvSpPr>
      <xdr:spPr>
        <a:xfrm>
          <a:off x="18389111" y="129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では、人件費、物件費、維持補修費、補助費等、普通建設事業費、災害復旧事業費、公債費、投資及び出資金、貸付金、繰出金の１０項目で住民一人当りのコスト及び決算額で前年度比増となった。地方創生臨時交付金活用のプレミアム商品券事業や令和４年８月豪雨災害による水道事業会計補助金などの補助費等や同災害による道路、河川の災害復旧工事等に伴う災害復旧事業費が大きく増加した。また、災害発生に伴い維持補修費と災害復旧事業費が類似団体平均値を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については、令和３年１月１日より令和４年１月１日が▲１５１人、更に令和５年１月１日が▲１８０人と減少傾向に歯止めがかからない状況であるため、今後も各項目において住民一人当たりコストの増加が見込まれる。扶助費においては減少しているが、国施策による給付金事業によるもので、こども医療費助成や重度障害者（児）医療費などは増加しており、今後も増加が見込まれる。また、学校給食共同調理場建設や一部事務組合での広域ごみ処理建設事業、火葬場建設事業の大型起債事業が予定されていることから、後年度では借入れた地方債償還による公債費等の増加も見込まれることから、各項目の数値の推移に注視しながら、引き続き計画的な財政運営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5,971
5,941
85.11
4,298,564
4,015,294
135,396
2,616,486
2,692,259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38164</xdr:rowOff>
    </xdr:from>
    <xdr:to>
      <xdr:col>24</xdr:col>
      <xdr:colOff>63500</xdr:colOff>
      <xdr:row>37</xdr:row>
      <xdr:rowOff>163513</xdr:rowOff>
    </xdr:to>
    <xdr:cxnSp macro="">
      <xdr:nvCxnSpPr>
        <xdr:cNvPr id="61" name="直線コネクタ 60"/>
        <xdr:cNvCxnSpPr/>
      </xdr:nvCxnSpPr>
      <xdr:spPr>
        <a:xfrm flipV="1">
          <a:off x="3797300" y="6381814"/>
          <a:ext cx="8382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163513</xdr:rowOff>
    </xdr:from>
    <xdr:to>
      <xdr:col>19</xdr:col>
      <xdr:colOff>177800</xdr:colOff>
      <xdr:row>38</xdr:row>
      <xdr:rowOff>16256</xdr:rowOff>
    </xdr:to>
    <xdr:cxnSp macro="">
      <xdr:nvCxnSpPr>
        <xdr:cNvPr id="64" name="直線コネクタ 63"/>
        <xdr:cNvCxnSpPr/>
      </xdr:nvCxnSpPr>
      <xdr:spPr>
        <a:xfrm flipV="1">
          <a:off x="2908300" y="6507163"/>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16256</xdr:rowOff>
    </xdr:from>
    <xdr:to>
      <xdr:col>15</xdr:col>
      <xdr:colOff>50800</xdr:colOff>
      <xdr:row>38</xdr:row>
      <xdr:rowOff>29019</xdr:rowOff>
    </xdr:to>
    <xdr:cxnSp macro="">
      <xdr:nvCxnSpPr>
        <xdr:cNvPr id="67" name="直線コネクタ 66"/>
        <xdr:cNvCxnSpPr/>
      </xdr:nvCxnSpPr>
      <xdr:spPr>
        <a:xfrm flipV="1">
          <a:off x="2019300" y="653135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151321</xdr:rowOff>
    </xdr:from>
    <xdr:to>
      <xdr:col>10</xdr:col>
      <xdr:colOff>114300</xdr:colOff>
      <xdr:row>38</xdr:row>
      <xdr:rowOff>29019</xdr:rowOff>
    </xdr:to>
    <xdr:cxnSp macro="">
      <xdr:nvCxnSpPr>
        <xdr:cNvPr id="70" name="直線コネクタ 69"/>
        <xdr:cNvCxnSpPr/>
      </xdr:nvCxnSpPr>
      <xdr:spPr>
        <a:xfrm>
          <a:off x="1130300" y="649497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158814</xdr:rowOff>
    </xdr:from>
    <xdr:to>
      <xdr:col>24</xdr:col>
      <xdr:colOff>114300</xdr:colOff>
      <xdr:row>37</xdr:row>
      <xdr:rowOff>88964</xdr:rowOff>
    </xdr:to>
    <xdr:sp macro="" textlink="">
      <xdr:nvSpPr>
        <xdr:cNvPr id="80" name="楕円 79"/>
        <xdr:cNvSpPr/>
      </xdr:nvSpPr>
      <xdr:spPr>
        <a:xfrm>
          <a:off x="4584700" y="63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137241</xdr:rowOff>
    </xdr:from>
    <xdr:ext cx="469744" cy="259045"/>
    <xdr:sp macro="" textlink="">
      <xdr:nvSpPr>
        <xdr:cNvPr id="81" name="議会費該当値テキスト"/>
        <xdr:cNvSpPr txBox="1"/>
      </xdr:nvSpPr>
      <xdr:spPr>
        <a:xfrm>
          <a:off x="4686300" y="630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112713</xdr:rowOff>
    </xdr:from>
    <xdr:to>
      <xdr:col>20</xdr:col>
      <xdr:colOff>38100</xdr:colOff>
      <xdr:row>38</xdr:row>
      <xdr:rowOff>42863</xdr:rowOff>
    </xdr:to>
    <xdr:sp macro="" textlink="">
      <xdr:nvSpPr>
        <xdr:cNvPr id="82" name="楕円 81"/>
        <xdr:cNvSpPr/>
      </xdr:nvSpPr>
      <xdr:spPr>
        <a:xfrm>
          <a:off x="37465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33990</xdr:rowOff>
    </xdr:from>
    <xdr:ext cx="469744" cy="259045"/>
    <xdr:sp macro="" textlink="">
      <xdr:nvSpPr>
        <xdr:cNvPr id="83" name="テキスト ボックス 82"/>
        <xdr:cNvSpPr txBox="1"/>
      </xdr:nvSpPr>
      <xdr:spPr>
        <a:xfrm>
          <a:off x="3562428"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136906</xdr:rowOff>
    </xdr:from>
    <xdr:to>
      <xdr:col>15</xdr:col>
      <xdr:colOff>101600</xdr:colOff>
      <xdr:row>38</xdr:row>
      <xdr:rowOff>67056</xdr:rowOff>
    </xdr:to>
    <xdr:sp macro="" textlink="">
      <xdr:nvSpPr>
        <xdr:cNvPr id="84" name="楕円 83"/>
        <xdr:cNvSpPr/>
      </xdr:nvSpPr>
      <xdr:spPr>
        <a:xfrm>
          <a:off x="2857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58183</xdr:rowOff>
    </xdr:from>
    <xdr:ext cx="469744" cy="259045"/>
    <xdr:sp macro="" textlink="">
      <xdr:nvSpPr>
        <xdr:cNvPr id="85" name="テキスト ボックス 84"/>
        <xdr:cNvSpPr txBox="1"/>
      </xdr:nvSpPr>
      <xdr:spPr>
        <a:xfrm>
          <a:off x="2673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149670</xdr:rowOff>
    </xdr:from>
    <xdr:to>
      <xdr:col>10</xdr:col>
      <xdr:colOff>165100</xdr:colOff>
      <xdr:row>38</xdr:row>
      <xdr:rowOff>79820</xdr:rowOff>
    </xdr:to>
    <xdr:sp macro="" textlink="">
      <xdr:nvSpPr>
        <xdr:cNvPr id="86" name="楕円 85"/>
        <xdr:cNvSpPr/>
      </xdr:nvSpPr>
      <xdr:spPr>
        <a:xfrm>
          <a:off x="1968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70946</xdr:rowOff>
    </xdr:from>
    <xdr:ext cx="469744" cy="259045"/>
    <xdr:sp macro="" textlink="">
      <xdr:nvSpPr>
        <xdr:cNvPr id="87" name="テキスト ボックス 86"/>
        <xdr:cNvSpPr txBox="1"/>
      </xdr:nvSpPr>
      <xdr:spPr>
        <a:xfrm>
          <a:off x="1784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100521</xdr:rowOff>
    </xdr:from>
    <xdr:to>
      <xdr:col>6</xdr:col>
      <xdr:colOff>38100</xdr:colOff>
      <xdr:row>38</xdr:row>
      <xdr:rowOff>30671</xdr:rowOff>
    </xdr:to>
    <xdr:sp macro="" textlink="">
      <xdr:nvSpPr>
        <xdr:cNvPr id="88" name="楕円 87"/>
        <xdr:cNvSpPr/>
      </xdr:nvSpPr>
      <xdr:spPr>
        <a:xfrm>
          <a:off x="1079500" y="64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21797</xdr:rowOff>
    </xdr:from>
    <xdr:ext cx="469744" cy="259045"/>
    <xdr:sp macro="" textlink="">
      <xdr:nvSpPr>
        <xdr:cNvPr id="89" name="テキスト ボックス 88"/>
        <xdr:cNvSpPr txBox="1"/>
      </xdr:nvSpPr>
      <xdr:spPr>
        <a:xfrm>
          <a:off x="895428" y="653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101504</xdr:rowOff>
    </xdr:from>
    <xdr:to>
      <xdr:col>24</xdr:col>
      <xdr:colOff>63500</xdr:colOff>
      <xdr:row>58</xdr:row>
      <xdr:rowOff>122371</xdr:rowOff>
    </xdr:to>
    <xdr:cxnSp macro="">
      <xdr:nvCxnSpPr>
        <xdr:cNvPr id="118" name="直線コネクタ 117"/>
        <xdr:cNvCxnSpPr/>
      </xdr:nvCxnSpPr>
      <xdr:spPr>
        <a:xfrm>
          <a:off x="3797300" y="10045604"/>
          <a:ext cx="8382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45814</xdr:rowOff>
    </xdr:from>
    <xdr:to>
      <xdr:col>19</xdr:col>
      <xdr:colOff>177800</xdr:colOff>
      <xdr:row>58</xdr:row>
      <xdr:rowOff>101504</xdr:rowOff>
    </xdr:to>
    <xdr:cxnSp macro="">
      <xdr:nvCxnSpPr>
        <xdr:cNvPr id="121" name="直線コネクタ 120"/>
        <xdr:cNvCxnSpPr/>
      </xdr:nvCxnSpPr>
      <xdr:spPr>
        <a:xfrm>
          <a:off x="2908300" y="9989914"/>
          <a:ext cx="889000" cy="5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45814</xdr:rowOff>
    </xdr:from>
    <xdr:to>
      <xdr:col>15</xdr:col>
      <xdr:colOff>50800</xdr:colOff>
      <xdr:row>58</xdr:row>
      <xdr:rowOff>119203</xdr:rowOff>
    </xdr:to>
    <xdr:cxnSp macro="">
      <xdr:nvCxnSpPr>
        <xdr:cNvPr id="124" name="直線コネクタ 123"/>
        <xdr:cNvCxnSpPr/>
      </xdr:nvCxnSpPr>
      <xdr:spPr>
        <a:xfrm flipV="1">
          <a:off x="2019300" y="9989914"/>
          <a:ext cx="889000" cy="7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104488</xdr:rowOff>
    </xdr:from>
    <xdr:to>
      <xdr:col>10</xdr:col>
      <xdr:colOff>114300</xdr:colOff>
      <xdr:row>58</xdr:row>
      <xdr:rowOff>119203</xdr:rowOff>
    </xdr:to>
    <xdr:cxnSp macro="">
      <xdr:nvCxnSpPr>
        <xdr:cNvPr id="127" name="直線コネクタ 126"/>
        <xdr:cNvCxnSpPr/>
      </xdr:nvCxnSpPr>
      <xdr:spPr>
        <a:xfrm>
          <a:off x="1130300" y="10048588"/>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71571</xdr:rowOff>
    </xdr:from>
    <xdr:to>
      <xdr:col>24</xdr:col>
      <xdr:colOff>114300</xdr:colOff>
      <xdr:row>59</xdr:row>
      <xdr:rowOff>1721</xdr:rowOff>
    </xdr:to>
    <xdr:sp macro="" textlink="">
      <xdr:nvSpPr>
        <xdr:cNvPr id="137" name="楕円 136"/>
        <xdr:cNvSpPr/>
      </xdr:nvSpPr>
      <xdr:spPr>
        <a:xfrm>
          <a:off x="4584700" y="100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157948</xdr:rowOff>
    </xdr:from>
    <xdr:ext cx="599010" cy="259045"/>
    <xdr:sp macro="" textlink="">
      <xdr:nvSpPr>
        <xdr:cNvPr id="138" name="総務費該当値テキスト"/>
        <xdr:cNvSpPr txBox="1"/>
      </xdr:nvSpPr>
      <xdr:spPr>
        <a:xfrm>
          <a:off x="4686300" y="993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50704</xdr:rowOff>
    </xdr:from>
    <xdr:to>
      <xdr:col>20</xdr:col>
      <xdr:colOff>38100</xdr:colOff>
      <xdr:row>58</xdr:row>
      <xdr:rowOff>152304</xdr:rowOff>
    </xdr:to>
    <xdr:sp macro="" textlink="">
      <xdr:nvSpPr>
        <xdr:cNvPr id="139" name="楕円 138"/>
        <xdr:cNvSpPr/>
      </xdr:nvSpPr>
      <xdr:spPr>
        <a:xfrm>
          <a:off x="3746500" y="99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143431</xdr:rowOff>
    </xdr:from>
    <xdr:ext cx="599010" cy="259045"/>
    <xdr:sp macro="" textlink="">
      <xdr:nvSpPr>
        <xdr:cNvPr id="140" name="テキスト ボックス 139"/>
        <xdr:cNvSpPr txBox="1"/>
      </xdr:nvSpPr>
      <xdr:spPr>
        <a:xfrm>
          <a:off x="3497795" y="100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166464</xdr:rowOff>
    </xdr:from>
    <xdr:to>
      <xdr:col>15</xdr:col>
      <xdr:colOff>101600</xdr:colOff>
      <xdr:row>58</xdr:row>
      <xdr:rowOff>96614</xdr:rowOff>
    </xdr:to>
    <xdr:sp macro="" textlink="">
      <xdr:nvSpPr>
        <xdr:cNvPr id="141" name="楕円 140"/>
        <xdr:cNvSpPr/>
      </xdr:nvSpPr>
      <xdr:spPr>
        <a:xfrm>
          <a:off x="2857500" y="9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87741</xdr:rowOff>
    </xdr:from>
    <xdr:ext cx="599010" cy="259045"/>
    <xdr:sp macro="" textlink="">
      <xdr:nvSpPr>
        <xdr:cNvPr id="142" name="テキスト ボックス 141"/>
        <xdr:cNvSpPr txBox="1"/>
      </xdr:nvSpPr>
      <xdr:spPr>
        <a:xfrm>
          <a:off x="2608795" y="100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68403</xdr:rowOff>
    </xdr:from>
    <xdr:to>
      <xdr:col>10</xdr:col>
      <xdr:colOff>165100</xdr:colOff>
      <xdr:row>58</xdr:row>
      <xdr:rowOff>170003</xdr:rowOff>
    </xdr:to>
    <xdr:sp macro="" textlink="">
      <xdr:nvSpPr>
        <xdr:cNvPr id="143" name="楕円 142"/>
        <xdr:cNvSpPr/>
      </xdr:nvSpPr>
      <xdr:spPr>
        <a:xfrm>
          <a:off x="1968500" y="10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161130</xdr:rowOff>
    </xdr:from>
    <xdr:ext cx="599010" cy="259045"/>
    <xdr:sp macro="" textlink="">
      <xdr:nvSpPr>
        <xdr:cNvPr id="144" name="テキスト ボックス 143"/>
        <xdr:cNvSpPr txBox="1"/>
      </xdr:nvSpPr>
      <xdr:spPr>
        <a:xfrm>
          <a:off x="1719795" y="1010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53688</xdr:rowOff>
    </xdr:from>
    <xdr:to>
      <xdr:col>6</xdr:col>
      <xdr:colOff>38100</xdr:colOff>
      <xdr:row>58</xdr:row>
      <xdr:rowOff>155288</xdr:rowOff>
    </xdr:to>
    <xdr:sp macro="" textlink="">
      <xdr:nvSpPr>
        <xdr:cNvPr id="145" name="楕円 144"/>
        <xdr:cNvSpPr/>
      </xdr:nvSpPr>
      <xdr:spPr>
        <a:xfrm>
          <a:off x="1079500" y="99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146415</xdr:rowOff>
    </xdr:from>
    <xdr:ext cx="599010" cy="259045"/>
    <xdr:sp macro="" textlink="">
      <xdr:nvSpPr>
        <xdr:cNvPr id="146" name="テキスト ボックス 145"/>
        <xdr:cNvSpPr txBox="1"/>
      </xdr:nvSpPr>
      <xdr:spPr>
        <a:xfrm>
          <a:off x="830795" y="1009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81152</xdr:rowOff>
    </xdr:from>
    <xdr:to>
      <xdr:col>24</xdr:col>
      <xdr:colOff>63500</xdr:colOff>
      <xdr:row>77</xdr:row>
      <xdr:rowOff>143227</xdr:rowOff>
    </xdr:to>
    <xdr:cxnSp macro="">
      <xdr:nvCxnSpPr>
        <xdr:cNvPr id="178" name="直線コネクタ 177"/>
        <xdr:cNvCxnSpPr/>
      </xdr:nvCxnSpPr>
      <xdr:spPr>
        <a:xfrm>
          <a:off x="3797300" y="13282802"/>
          <a:ext cx="838200" cy="6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81152</xdr:rowOff>
    </xdr:from>
    <xdr:to>
      <xdr:col>19</xdr:col>
      <xdr:colOff>177800</xdr:colOff>
      <xdr:row>78</xdr:row>
      <xdr:rowOff>58358</xdr:rowOff>
    </xdr:to>
    <xdr:cxnSp macro="">
      <xdr:nvCxnSpPr>
        <xdr:cNvPr id="181" name="直線コネクタ 180"/>
        <xdr:cNvCxnSpPr/>
      </xdr:nvCxnSpPr>
      <xdr:spPr>
        <a:xfrm flipV="1">
          <a:off x="2908300" y="13282802"/>
          <a:ext cx="889000" cy="1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58358</xdr:rowOff>
    </xdr:from>
    <xdr:to>
      <xdr:col>15</xdr:col>
      <xdr:colOff>50800</xdr:colOff>
      <xdr:row>78</xdr:row>
      <xdr:rowOff>120321</xdr:rowOff>
    </xdr:to>
    <xdr:cxnSp macro="">
      <xdr:nvCxnSpPr>
        <xdr:cNvPr id="184" name="直線コネクタ 183"/>
        <xdr:cNvCxnSpPr/>
      </xdr:nvCxnSpPr>
      <xdr:spPr>
        <a:xfrm flipV="1">
          <a:off x="2019300" y="13431458"/>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120321</xdr:rowOff>
    </xdr:from>
    <xdr:to>
      <xdr:col>10</xdr:col>
      <xdr:colOff>114300</xdr:colOff>
      <xdr:row>78</xdr:row>
      <xdr:rowOff>148569</xdr:rowOff>
    </xdr:to>
    <xdr:cxnSp macro="">
      <xdr:nvCxnSpPr>
        <xdr:cNvPr id="187" name="直線コネクタ 186"/>
        <xdr:cNvCxnSpPr/>
      </xdr:nvCxnSpPr>
      <xdr:spPr>
        <a:xfrm flipV="1">
          <a:off x="1130300" y="1349342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92427</xdr:rowOff>
    </xdr:from>
    <xdr:to>
      <xdr:col>24</xdr:col>
      <xdr:colOff>114300</xdr:colOff>
      <xdr:row>78</xdr:row>
      <xdr:rowOff>22577</xdr:rowOff>
    </xdr:to>
    <xdr:sp macro="" textlink="">
      <xdr:nvSpPr>
        <xdr:cNvPr id="197" name="楕円 196"/>
        <xdr:cNvSpPr/>
      </xdr:nvSpPr>
      <xdr:spPr>
        <a:xfrm>
          <a:off x="45847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70854</xdr:rowOff>
    </xdr:from>
    <xdr:ext cx="599010" cy="259045"/>
    <xdr:sp macro="" textlink="">
      <xdr:nvSpPr>
        <xdr:cNvPr id="198" name="民生費該当値テキスト"/>
        <xdr:cNvSpPr txBox="1"/>
      </xdr:nvSpPr>
      <xdr:spPr>
        <a:xfrm>
          <a:off x="4686300" y="1327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30352</xdr:rowOff>
    </xdr:from>
    <xdr:to>
      <xdr:col>20</xdr:col>
      <xdr:colOff>38100</xdr:colOff>
      <xdr:row>77</xdr:row>
      <xdr:rowOff>131952</xdr:rowOff>
    </xdr:to>
    <xdr:sp macro="" textlink="">
      <xdr:nvSpPr>
        <xdr:cNvPr id="199" name="楕円 198"/>
        <xdr:cNvSpPr/>
      </xdr:nvSpPr>
      <xdr:spPr>
        <a:xfrm>
          <a:off x="3746500" y="132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123079</xdr:rowOff>
    </xdr:from>
    <xdr:ext cx="599010" cy="259045"/>
    <xdr:sp macro="" textlink="">
      <xdr:nvSpPr>
        <xdr:cNvPr id="200" name="テキスト ボックス 199"/>
        <xdr:cNvSpPr txBox="1"/>
      </xdr:nvSpPr>
      <xdr:spPr>
        <a:xfrm>
          <a:off x="3497795" y="1332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7558</xdr:rowOff>
    </xdr:from>
    <xdr:to>
      <xdr:col>15</xdr:col>
      <xdr:colOff>101600</xdr:colOff>
      <xdr:row>78</xdr:row>
      <xdr:rowOff>109158</xdr:rowOff>
    </xdr:to>
    <xdr:sp macro="" textlink="">
      <xdr:nvSpPr>
        <xdr:cNvPr id="201" name="楕円 200"/>
        <xdr:cNvSpPr/>
      </xdr:nvSpPr>
      <xdr:spPr>
        <a:xfrm>
          <a:off x="2857500" y="13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100285</xdr:rowOff>
    </xdr:from>
    <xdr:ext cx="599010" cy="259045"/>
    <xdr:sp macro="" textlink="">
      <xdr:nvSpPr>
        <xdr:cNvPr id="202" name="テキスト ボックス 201"/>
        <xdr:cNvSpPr txBox="1"/>
      </xdr:nvSpPr>
      <xdr:spPr>
        <a:xfrm>
          <a:off x="2608795" y="134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69521</xdr:rowOff>
    </xdr:from>
    <xdr:to>
      <xdr:col>10</xdr:col>
      <xdr:colOff>165100</xdr:colOff>
      <xdr:row>78</xdr:row>
      <xdr:rowOff>171121</xdr:rowOff>
    </xdr:to>
    <xdr:sp macro="" textlink="">
      <xdr:nvSpPr>
        <xdr:cNvPr id="203" name="楕円 202"/>
        <xdr:cNvSpPr/>
      </xdr:nvSpPr>
      <xdr:spPr>
        <a:xfrm>
          <a:off x="1968500" y="134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162248</xdr:rowOff>
    </xdr:from>
    <xdr:ext cx="599010" cy="259045"/>
    <xdr:sp macro="" textlink="">
      <xdr:nvSpPr>
        <xdr:cNvPr id="204" name="テキスト ボックス 203"/>
        <xdr:cNvSpPr txBox="1"/>
      </xdr:nvSpPr>
      <xdr:spPr>
        <a:xfrm>
          <a:off x="1719795" y="135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97769</xdr:rowOff>
    </xdr:from>
    <xdr:to>
      <xdr:col>6</xdr:col>
      <xdr:colOff>38100</xdr:colOff>
      <xdr:row>79</xdr:row>
      <xdr:rowOff>27919</xdr:rowOff>
    </xdr:to>
    <xdr:sp macro="" textlink="">
      <xdr:nvSpPr>
        <xdr:cNvPr id="205" name="楕円 204"/>
        <xdr:cNvSpPr/>
      </xdr:nvSpPr>
      <xdr:spPr>
        <a:xfrm>
          <a:off x="1079500" y="13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19046</xdr:rowOff>
    </xdr:from>
    <xdr:ext cx="599010" cy="259045"/>
    <xdr:sp macro="" textlink="">
      <xdr:nvSpPr>
        <xdr:cNvPr id="206" name="テキスト ボックス 205"/>
        <xdr:cNvSpPr txBox="1"/>
      </xdr:nvSpPr>
      <xdr:spPr>
        <a:xfrm>
          <a:off x="830795" y="1356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103956</xdr:rowOff>
    </xdr:from>
    <xdr:to>
      <xdr:col>24</xdr:col>
      <xdr:colOff>63500</xdr:colOff>
      <xdr:row>98</xdr:row>
      <xdr:rowOff>115988</xdr:rowOff>
    </xdr:to>
    <xdr:cxnSp macro="">
      <xdr:nvCxnSpPr>
        <xdr:cNvPr id="235" name="直線コネクタ 234"/>
        <xdr:cNvCxnSpPr/>
      </xdr:nvCxnSpPr>
      <xdr:spPr>
        <a:xfrm flipV="1">
          <a:off x="3797300" y="16906056"/>
          <a:ext cx="838200" cy="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115988</xdr:rowOff>
    </xdr:from>
    <xdr:to>
      <xdr:col>19</xdr:col>
      <xdr:colOff>177800</xdr:colOff>
      <xdr:row>98</xdr:row>
      <xdr:rowOff>129518</xdr:rowOff>
    </xdr:to>
    <xdr:cxnSp macro="">
      <xdr:nvCxnSpPr>
        <xdr:cNvPr id="238" name="直線コネクタ 237"/>
        <xdr:cNvCxnSpPr/>
      </xdr:nvCxnSpPr>
      <xdr:spPr>
        <a:xfrm flipV="1">
          <a:off x="2908300" y="16918088"/>
          <a:ext cx="8890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129518</xdr:rowOff>
    </xdr:from>
    <xdr:to>
      <xdr:col>15</xdr:col>
      <xdr:colOff>50800</xdr:colOff>
      <xdr:row>98</xdr:row>
      <xdr:rowOff>138406</xdr:rowOff>
    </xdr:to>
    <xdr:cxnSp macro="">
      <xdr:nvCxnSpPr>
        <xdr:cNvPr id="241" name="直線コネクタ 240"/>
        <xdr:cNvCxnSpPr/>
      </xdr:nvCxnSpPr>
      <xdr:spPr>
        <a:xfrm flipV="1">
          <a:off x="2019300" y="16931618"/>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138406</xdr:rowOff>
    </xdr:from>
    <xdr:to>
      <xdr:col>10</xdr:col>
      <xdr:colOff>114300</xdr:colOff>
      <xdr:row>98</xdr:row>
      <xdr:rowOff>140925</xdr:rowOff>
    </xdr:to>
    <xdr:cxnSp macro="">
      <xdr:nvCxnSpPr>
        <xdr:cNvPr id="244" name="直線コネクタ 243"/>
        <xdr:cNvCxnSpPr/>
      </xdr:nvCxnSpPr>
      <xdr:spPr>
        <a:xfrm flipV="1">
          <a:off x="1130300" y="1694050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53156</xdr:rowOff>
    </xdr:from>
    <xdr:to>
      <xdr:col>24</xdr:col>
      <xdr:colOff>114300</xdr:colOff>
      <xdr:row>98</xdr:row>
      <xdr:rowOff>154756</xdr:rowOff>
    </xdr:to>
    <xdr:sp macro="" textlink="">
      <xdr:nvSpPr>
        <xdr:cNvPr id="254" name="楕円 253"/>
        <xdr:cNvSpPr/>
      </xdr:nvSpPr>
      <xdr:spPr>
        <a:xfrm>
          <a:off x="4584700" y="168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24443</xdr:rowOff>
    </xdr:from>
    <xdr:ext cx="534377" cy="259045"/>
    <xdr:sp macro="" textlink="">
      <xdr:nvSpPr>
        <xdr:cNvPr id="255" name="衛生費該当値テキスト"/>
        <xdr:cNvSpPr txBox="1"/>
      </xdr:nvSpPr>
      <xdr:spPr>
        <a:xfrm>
          <a:off x="4686300" y="168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65188</xdr:rowOff>
    </xdr:from>
    <xdr:to>
      <xdr:col>20</xdr:col>
      <xdr:colOff>38100</xdr:colOff>
      <xdr:row>98</xdr:row>
      <xdr:rowOff>166788</xdr:rowOff>
    </xdr:to>
    <xdr:sp macro="" textlink="">
      <xdr:nvSpPr>
        <xdr:cNvPr id="256" name="楕円 255"/>
        <xdr:cNvSpPr/>
      </xdr:nvSpPr>
      <xdr:spPr>
        <a:xfrm>
          <a:off x="3746500" y="16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157915</xdr:rowOff>
    </xdr:from>
    <xdr:ext cx="534377" cy="259045"/>
    <xdr:sp macro="" textlink="">
      <xdr:nvSpPr>
        <xdr:cNvPr id="257" name="テキスト ボックス 256"/>
        <xdr:cNvSpPr txBox="1"/>
      </xdr:nvSpPr>
      <xdr:spPr>
        <a:xfrm>
          <a:off x="3530111" y="169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78718</xdr:rowOff>
    </xdr:from>
    <xdr:to>
      <xdr:col>15</xdr:col>
      <xdr:colOff>101600</xdr:colOff>
      <xdr:row>99</xdr:row>
      <xdr:rowOff>8868</xdr:rowOff>
    </xdr:to>
    <xdr:sp macro="" textlink="">
      <xdr:nvSpPr>
        <xdr:cNvPr id="258" name="楕円 257"/>
        <xdr:cNvSpPr/>
      </xdr:nvSpPr>
      <xdr:spPr>
        <a:xfrm>
          <a:off x="2857500" y="168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171445</xdr:rowOff>
    </xdr:from>
    <xdr:ext cx="534377" cy="259045"/>
    <xdr:sp macro="" textlink="">
      <xdr:nvSpPr>
        <xdr:cNvPr id="259" name="テキスト ボックス 258"/>
        <xdr:cNvSpPr txBox="1"/>
      </xdr:nvSpPr>
      <xdr:spPr>
        <a:xfrm>
          <a:off x="2641111" y="169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87606</xdr:rowOff>
    </xdr:from>
    <xdr:to>
      <xdr:col>10</xdr:col>
      <xdr:colOff>165100</xdr:colOff>
      <xdr:row>99</xdr:row>
      <xdr:rowOff>17756</xdr:rowOff>
    </xdr:to>
    <xdr:sp macro="" textlink="">
      <xdr:nvSpPr>
        <xdr:cNvPr id="260" name="楕円 259"/>
        <xdr:cNvSpPr/>
      </xdr:nvSpPr>
      <xdr:spPr>
        <a:xfrm>
          <a:off x="1968500" y="16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8883</xdr:rowOff>
    </xdr:from>
    <xdr:ext cx="534377" cy="259045"/>
    <xdr:sp macro="" textlink="">
      <xdr:nvSpPr>
        <xdr:cNvPr id="261" name="テキスト ボックス 260"/>
        <xdr:cNvSpPr txBox="1"/>
      </xdr:nvSpPr>
      <xdr:spPr>
        <a:xfrm>
          <a:off x="1752111" y="169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90125</xdr:rowOff>
    </xdr:from>
    <xdr:to>
      <xdr:col>6</xdr:col>
      <xdr:colOff>38100</xdr:colOff>
      <xdr:row>99</xdr:row>
      <xdr:rowOff>20275</xdr:rowOff>
    </xdr:to>
    <xdr:sp macro="" textlink="">
      <xdr:nvSpPr>
        <xdr:cNvPr id="262" name="楕円 261"/>
        <xdr:cNvSpPr/>
      </xdr:nvSpPr>
      <xdr:spPr>
        <a:xfrm>
          <a:off x="1079500" y="168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11402</xdr:rowOff>
    </xdr:from>
    <xdr:ext cx="534377" cy="259045"/>
    <xdr:sp macro="" textlink="">
      <xdr:nvSpPr>
        <xdr:cNvPr id="263" name="テキスト ボックス 262"/>
        <xdr:cNvSpPr txBox="1"/>
      </xdr:nvSpPr>
      <xdr:spPr>
        <a:xfrm>
          <a:off x="863111" y="169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50950</xdr:rowOff>
    </xdr:from>
    <xdr:to>
      <xdr:col>55</xdr:col>
      <xdr:colOff>0</xdr:colOff>
      <xdr:row>58</xdr:row>
      <xdr:rowOff>103078</xdr:rowOff>
    </xdr:to>
    <xdr:cxnSp macro="">
      <xdr:nvCxnSpPr>
        <xdr:cNvPr id="347" name="直線コネクタ 346"/>
        <xdr:cNvCxnSpPr/>
      </xdr:nvCxnSpPr>
      <xdr:spPr>
        <a:xfrm flipV="1">
          <a:off x="9639300" y="9995050"/>
          <a:ext cx="838200" cy="5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95569</xdr:rowOff>
    </xdr:from>
    <xdr:to>
      <xdr:col>50</xdr:col>
      <xdr:colOff>114300</xdr:colOff>
      <xdr:row>58</xdr:row>
      <xdr:rowOff>103078</xdr:rowOff>
    </xdr:to>
    <xdr:cxnSp macro="">
      <xdr:nvCxnSpPr>
        <xdr:cNvPr id="350" name="直線コネクタ 349"/>
        <xdr:cNvCxnSpPr/>
      </xdr:nvCxnSpPr>
      <xdr:spPr>
        <a:xfrm>
          <a:off x="8750300" y="10039669"/>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95569</xdr:rowOff>
    </xdr:from>
    <xdr:to>
      <xdr:col>45</xdr:col>
      <xdr:colOff>177800</xdr:colOff>
      <xdr:row>58</xdr:row>
      <xdr:rowOff>101695</xdr:rowOff>
    </xdr:to>
    <xdr:cxnSp macro="">
      <xdr:nvCxnSpPr>
        <xdr:cNvPr id="353" name="直線コネクタ 352"/>
        <xdr:cNvCxnSpPr/>
      </xdr:nvCxnSpPr>
      <xdr:spPr>
        <a:xfrm flipV="1">
          <a:off x="7861300" y="10039669"/>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101695</xdr:rowOff>
    </xdr:from>
    <xdr:to>
      <xdr:col>41</xdr:col>
      <xdr:colOff>50800</xdr:colOff>
      <xdr:row>58</xdr:row>
      <xdr:rowOff>112123</xdr:rowOff>
    </xdr:to>
    <xdr:cxnSp macro="">
      <xdr:nvCxnSpPr>
        <xdr:cNvPr id="356" name="直線コネクタ 355"/>
        <xdr:cNvCxnSpPr/>
      </xdr:nvCxnSpPr>
      <xdr:spPr>
        <a:xfrm flipV="1">
          <a:off x="6972300" y="10045795"/>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xdr:rowOff>
    </xdr:from>
    <xdr:to>
      <xdr:col>55</xdr:col>
      <xdr:colOff>50800</xdr:colOff>
      <xdr:row>58</xdr:row>
      <xdr:rowOff>101750</xdr:rowOff>
    </xdr:to>
    <xdr:sp macro="" textlink="">
      <xdr:nvSpPr>
        <xdr:cNvPr id="366" name="楕円 365"/>
        <xdr:cNvSpPr/>
      </xdr:nvSpPr>
      <xdr:spPr>
        <a:xfrm>
          <a:off x="10426700" y="99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150027</xdr:rowOff>
    </xdr:from>
    <xdr:ext cx="534377" cy="259045"/>
    <xdr:sp macro="" textlink="">
      <xdr:nvSpPr>
        <xdr:cNvPr id="367" name="農林水産業費該当値テキスト"/>
        <xdr:cNvSpPr txBox="1"/>
      </xdr:nvSpPr>
      <xdr:spPr>
        <a:xfrm>
          <a:off x="10528300" y="992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52278</xdr:rowOff>
    </xdr:from>
    <xdr:to>
      <xdr:col>50</xdr:col>
      <xdr:colOff>165100</xdr:colOff>
      <xdr:row>58</xdr:row>
      <xdr:rowOff>153878</xdr:rowOff>
    </xdr:to>
    <xdr:sp macro="" textlink="">
      <xdr:nvSpPr>
        <xdr:cNvPr id="368" name="楕円 367"/>
        <xdr:cNvSpPr/>
      </xdr:nvSpPr>
      <xdr:spPr>
        <a:xfrm>
          <a:off x="9588500" y="99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145005</xdr:rowOff>
    </xdr:from>
    <xdr:ext cx="534377" cy="259045"/>
    <xdr:sp macro="" textlink="">
      <xdr:nvSpPr>
        <xdr:cNvPr id="369" name="テキスト ボックス 368"/>
        <xdr:cNvSpPr txBox="1"/>
      </xdr:nvSpPr>
      <xdr:spPr>
        <a:xfrm>
          <a:off x="9372111" y="100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44769</xdr:rowOff>
    </xdr:from>
    <xdr:to>
      <xdr:col>46</xdr:col>
      <xdr:colOff>38100</xdr:colOff>
      <xdr:row>58</xdr:row>
      <xdr:rowOff>146369</xdr:rowOff>
    </xdr:to>
    <xdr:sp macro="" textlink="">
      <xdr:nvSpPr>
        <xdr:cNvPr id="370" name="楕円 369"/>
        <xdr:cNvSpPr/>
      </xdr:nvSpPr>
      <xdr:spPr>
        <a:xfrm>
          <a:off x="8699500" y="99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137496</xdr:rowOff>
    </xdr:from>
    <xdr:ext cx="534377" cy="259045"/>
    <xdr:sp macro="" textlink="">
      <xdr:nvSpPr>
        <xdr:cNvPr id="371" name="テキスト ボックス 370"/>
        <xdr:cNvSpPr txBox="1"/>
      </xdr:nvSpPr>
      <xdr:spPr>
        <a:xfrm>
          <a:off x="8483111" y="100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50895</xdr:rowOff>
    </xdr:from>
    <xdr:to>
      <xdr:col>41</xdr:col>
      <xdr:colOff>101600</xdr:colOff>
      <xdr:row>58</xdr:row>
      <xdr:rowOff>152495</xdr:rowOff>
    </xdr:to>
    <xdr:sp macro="" textlink="">
      <xdr:nvSpPr>
        <xdr:cNvPr id="372" name="楕円 371"/>
        <xdr:cNvSpPr/>
      </xdr:nvSpPr>
      <xdr:spPr>
        <a:xfrm>
          <a:off x="7810500" y="9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143622</xdr:rowOff>
    </xdr:from>
    <xdr:ext cx="534377" cy="259045"/>
    <xdr:sp macro="" textlink="">
      <xdr:nvSpPr>
        <xdr:cNvPr id="373" name="テキスト ボックス 372"/>
        <xdr:cNvSpPr txBox="1"/>
      </xdr:nvSpPr>
      <xdr:spPr>
        <a:xfrm>
          <a:off x="7594111" y="100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61323</xdr:rowOff>
    </xdr:from>
    <xdr:to>
      <xdr:col>36</xdr:col>
      <xdr:colOff>165100</xdr:colOff>
      <xdr:row>58</xdr:row>
      <xdr:rowOff>162923</xdr:rowOff>
    </xdr:to>
    <xdr:sp macro="" textlink="">
      <xdr:nvSpPr>
        <xdr:cNvPr id="374" name="楕円 373"/>
        <xdr:cNvSpPr/>
      </xdr:nvSpPr>
      <xdr:spPr>
        <a:xfrm>
          <a:off x="6921500" y="100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154050</xdr:rowOff>
    </xdr:from>
    <xdr:ext cx="534377" cy="259045"/>
    <xdr:sp macro="" textlink="">
      <xdr:nvSpPr>
        <xdr:cNvPr id="375" name="テキスト ボックス 374"/>
        <xdr:cNvSpPr txBox="1"/>
      </xdr:nvSpPr>
      <xdr:spPr>
        <a:xfrm>
          <a:off x="6705111" y="100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129608</xdr:rowOff>
    </xdr:from>
    <xdr:to>
      <xdr:col>55</xdr:col>
      <xdr:colOff>0</xdr:colOff>
      <xdr:row>78</xdr:row>
      <xdr:rowOff>4502</xdr:rowOff>
    </xdr:to>
    <xdr:cxnSp macro="">
      <xdr:nvCxnSpPr>
        <xdr:cNvPr id="404" name="直線コネクタ 403"/>
        <xdr:cNvCxnSpPr/>
      </xdr:nvCxnSpPr>
      <xdr:spPr>
        <a:xfrm flipV="1">
          <a:off x="9639300" y="13331258"/>
          <a:ext cx="838200" cy="4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81042</xdr:rowOff>
    </xdr:from>
    <xdr:to>
      <xdr:col>50</xdr:col>
      <xdr:colOff>114300</xdr:colOff>
      <xdr:row>78</xdr:row>
      <xdr:rowOff>4502</xdr:rowOff>
    </xdr:to>
    <xdr:cxnSp macro="">
      <xdr:nvCxnSpPr>
        <xdr:cNvPr id="407" name="直線コネクタ 406"/>
        <xdr:cNvCxnSpPr/>
      </xdr:nvCxnSpPr>
      <xdr:spPr>
        <a:xfrm>
          <a:off x="8750300" y="13282692"/>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81042</xdr:rowOff>
    </xdr:from>
    <xdr:to>
      <xdr:col>45</xdr:col>
      <xdr:colOff>177800</xdr:colOff>
      <xdr:row>78</xdr:row>
      <xdr:rowOff>60395</xdr:rowOff>
    </xdr:to>
    <xdr:cxnSp macro="">
      <xdr:nvCxnSpPr>
        <xdr:cNvPr id="410" name="直線コネクタ 409"/>
        <xdr:cNvCxnSpPr/>
      </xdr:nvCxnSpPr>
      <xdr:spPr>
        <a:xfrm flipV="1">
          <a:off x="7861300" y="13282692"/>
          <a:ext cx="889000" cy="1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60395</xdr:rowOff>
    </xdr:from>
    <xdr:to>
      <xdr:col>41</xdr:col>
      <xdr:colOff>50800</xdr:colOff>
      <xdr:row>78</xdr:row>
      <xdr:rowOff>81628</xdr:rowOff>
    </xdr:to>
    <xdr:cxnSp macro="">
      <xdr:nvCxnSpPr>
        <xdr:cNvPr id="413" name="直線コネクタ 412"/>
        <xdr:cNvCxnSpPr/>
      </xdr:nvCxnSpPr>
      <xdr:spPr>
        <a:xfrm flipV="1">
          <a:off x="6972300" y="13433495"/>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78808</xdr:rowOff>
    </xdr:from>
    <xdr:to>
      <xdr:col>55</xdr:col>
      <xdr:colOff>50800</xdr:colOff>
      <xdr:row>78</xdr:row>
      <xdr:rowOff>8958</xdr:rowOff>
    </xdr:to>
    <xdr:sp macro="" textlink="">
      <xdr:nvSpPr>
        <xdr:cNvPr id="423" name="楕円 422"/>
        <xdr:cNvSpPr/>
      </xdr:nvSpPr>
      <xdr:spPr>
        <a:xfrm>
          <a:off x="10426700" y="132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101685</xdr:rowOff>
    </xdr:from>
    <xdr:ext cx="534377" cy="259045"/>
    <xdr:sp macro="" textlink="">
      <xdr:nvSpPr>
        <xdr:cNvPr id="424" name="商工費該当値テキスト"/>
        <xdr:cNvSpPr txBox="1"/>
      </xdr:nvSpPr>
      <xdr:spPr>
        <a:xfrm>
          <a:off x="10528300" y="131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125152</xdr:rowOff>
    </xdr:from>
    <xdr:to>
      <xdr:col>50</xdr:col>
      <xdr:colOff>165100</xdr:colOff>
      <xdr:row>78</xdr:row>
      <xdr:rowOff>55302</xdr:rowOff>
    </xdr:to>
    <xdr:sp macro="" textlink="">
      <xdr:nvSpPr>
        <xdr:cNvPr id="425" name="楕円 424"/>
        <xdr:cNvSpPr/>
      </xdr:nvSpPr>
      <xdr:spPr>
        <a:xfrm>
          <a:off x="9588500" y="133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71829</xdr:rowOff>
    </xdr:from>
    <xdr:ext cx="534377" cy="259045"/>
    <xdr:sp macro="" textlink="">
      <xdr:nvSpPr>
        <xdr:cNvPr id="426" name="テキスト ボックス 425"/>
        <xdr:cNvSpPr txBox="1"/>
      </xdr:nvSpPr>
      <xdr:spPr>
        <a:xfrm>
          <a:off x="9372111" y="131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30242</xdr:rowOff>
    </xdr:from>
    <xdr:to>
      <xdr:col>46</xdr:col>
      <xdr:colOff>38100</xdr:colOff>
      <xdr:row>77</xdr:row>
      <xdr:rowOff>131842</xdr:rowOff>
    </xdr:to>
    <xdr:sp macro="" textlink="">
      <xdr:nvSpPr>
        <xdr:cNvPr id="427" name="楕円 426"/>
        <xdr:cNvSpPr/>
      </xdr:nvSpPr>
      <xdr:spPr>
        <a:xfrm>
          <a:off x="8699500" y="132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148369</xdr:rowOff>
    </xdr:from>
    <xdr:ext cx="534377" cy="259045"/>
    <xdr:sp macro="" textlink="">
      <xdr:nvSpPr>
        <xdr:cNvPr id="428" name="テキスト ボックス 427"/>
        <xdr:cNvSpPr txBox="1"/>
      </xdr:nvSpPr>
      <xdr:spPr>
        <a:xfrm>
          <a:off x="8483111" y="130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9595</xdr:rowOff>
    </xdr:from>
    <xdr:to>
      <xdr:col>41</xdr:col>
      <xdr:colOff>101600</xdr:colOff>
      <xdr:row>78</xdr:row>
      <xdr:rowOff>111195</xdr:rowOff>
    </xdr:to>
    <xdr:sp macro="" textlink="">
      <xdr:nvSpPr>
        <xdr:cNvPr id="429" name="楕円 428"/>
        <xdr:cNvSpPr/>
      </xdr:nvSpPr>
      <xdr:spPr>
        <a:xfrm>
          <a:off x="7810500" y="133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127722</xdr:rowOff>
    </xdr:from>
    <xdr:ext cx="534377" cy="259045"/>
    <xdr:sp macro="" textlink="">
      <xdr:nvSpPr>
        <xdr:cNvPr id="430" name="テキスト ボックス 429"/>
        <xdr:cNvSpPr txBox="1"/>
      </xdr:nvSpPr>
      <xdr:spPr>
        <a:xfrm>
          <a:off x="7594111" y="131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30828</xdr:rowOff>
    </xdr:from>
    <xdr:to>
      <xdr:col>36</xdr:col>
      <xdr:colOff>165100</xdr:colOff>
      <xdr:row>78</xdr:row>
      <xdr:rowOff>132428</xdr:rowOff>
    </xdr:to>
    <xdr:sp macro="" textlink="">
      <xdr:nvSpPr>
        <xdr:cNvPr id="431" name="楕円 430"/>
        <xdr:cNvSpPr/>
      </xdr:nvSpPr>
      <xdr:spPr>
        <a:xfrm>
          <a:off x="6921500" y="134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148955</xdr:rowOff>
    </xdr:from>
    <xdr:ext cx="534377" cy="259045"/>
    <xdr:sp macro="" textlink="">
      <xdr:nvSpPr>
        <xdr:cNvPr id="432" name="テキスト ボックス 431"/>
        <xdr:cNvSpPr txBox="1"/>
      </xdr:nvSpPr>
      <xdr:spPr>
        <a:xfrm>
          <a:off x="6705111" y="13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142466</xdr:rowOff>
    </xdr:from>
    <xdr:to>
      <xdr:col>55</xdr:col>
      <xdr:colOff>0</xdr:colOff>
      <xdr:row>97</xdr:row>
      <xdr:rowOff>163291</xdr:rowOff>
    </xdr:to>
    <xdr:cxnSp macro="">
      <xdr:nvCxnSpPr>
        <xdr:cNvPr id="459" name="直線コネクタ 458"/>
        <xdr:cNvCxnSpPr/>
      </xdr:nvCxnSpPr>
      <xdr:spPr>
        <a:xfrm>
          <a:off x="9639300" y="16773116"/>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142466</xdr:rowOff>
    </xdr:from>
    <xdr:to>
      <xdr:col>50</xdr:col>
      <xdr:colOff>114300</xdr:colOff>
      <xdr:row>97</xdr:row>
      <xdr:rowOff>146627</xdr:rowOff>
    </xdr:to>
    <xdr:cxnSp macro="">
      <xdr:nvCxnSpPr>
        <xdr:cNvPr id="462" name="直線コネクタ 461"/>
        <xdr:cNvCxnSpPr/>
      </xdr:nvCxnSpPr>
      <xdr:spPr>
        <a:xfrm flipV="1">
          <a:off x="8750300" y="1677311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146627</xdr:rowOff>
    </xdr:from>
    <xdr:to>
      <xdr:col>45</xdr:col>
      <xdr:colOff>177800</xdr:colOff>
      <xdr:row>98</xdr:row>
      <xdr:rowOff>4195</xdr:rowOff>
    </xdr:to>
    <xdr:cxnSp macro="">
      <xdr:nvCxnSpPr>
        <xdr:cNvPr id="465" name="直線コネクタ 464"/>
        <xdr:cNvCxnSpPr/>
      </xdr:nvCxnSpPr>
      <xdr:spPr>
        <a:xfrm flipV="1">
          <a:off x="7861300" y="16777277"/>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4195</xdr:rowOff>
    </xdr:from>
    <xdr:to>
      <xdr:col>41</xdr:col>
      <xdr:colOff>50800</xdr:colOff>
      <xdr:row>98</xdr:row>
      <xdr:rowOff>22658</xdr:rowOff>
    </xdr:to>
    <xdr:cxnSp macro="">
      <xdr:nvCxnSpPr>
        <xdr:cNvPr id="468" name="直線コネクタ 467"/>
        <xdr:cNvCxnSpPr/>
      </xdr:nvCxnSpPr>
      <xdr:spPr>
        <a:xfrm flipV="1">
          <a:off x="6972300" y="1680629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112491</xdr:rowOff>
    </xdr:from>
    <xdr:to>
      <xdr:col>55</xdr:col>
      <xdr:colOff>50800</xdr:colOff>
      <xdr:row>98</xdr:row>
      <xdr:rowOff>42641</xdr:rowOff>
    </xdr:to>
    <xdr:sp macro="" textlink="">
      <xdr:nvSpPr>
        <xdr:cNvPr id="478" name="楕円 477"/>
        <xdr:cNvSpPr/>
      </xdr:nvSpPr>
      <xdr:spPr>
        <a:xfrm>
          <a:off x="10426700" y="167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27418</xdr:rowOff>
    </xdr:from>
    <xdr:ext cx="534377" cy="259045"/>
    <xdr:sp macro="" textlink="">
      <xdr:nvSpPr>
        <xdr:cNvPr id="479" name="土木費該当値テキスト"/>
        <xdr:cNvSpPr txBox="1"/>
      </xdr:nvSpPr>
      <xdr:spPr>
        <a:xfrm>
          <a:off x="10528300" y="166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91666</xdr:rowOff>
    </xdr:from>
    <xdr:to>
      <xdr:col>50</xdr:col>
      <xdr:colOff>165100</xdr:colOff>
      <xdr:row>98</xdr:row>
      <xdr:rowOff>21816</xdr:rowOff>
    </xdr:to>
    <xdr:sp macro="" textlink="">
      <xdr:nvSpPr>
        <xdr:cNvPr id="480" name="楕円 479"/>
        <xdr:cNvSpPr/>
      </xdr:nvSpPr>
      <xdr:spPr>
        <a:xfrm>
          <a:off x="9588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12943</xdr:rowOff>
    </xdr:from>
    <xdr:ext cx="534377" cy="259045"/>
    <xdr:sp macro="" textlink="">
      <xdr:nvSpPr>
        <xdr:cNvPr id="481" name="テキスト ボックス 480"/>
        <xdr:cNvSpPr txBox="1"/>
      </xdr:nvSpPr>
      <xdr:spPr>
        <a:xfrm>
          <a:off x="9372111" y="168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95827</xdr:rowOff>
    </xdr:from>
    <xdr:to>
      <xdr:col>46</xdr:col>
      <xdr:colOff>38100</xdr:colOff>
      <xdr:row>98</xdr:row>
      <xdr:rowOff>25977</xdr:rowOff>
    </xdr:to>
    <xdr:sp macro="" textlink="">
      <xdr:nvSpPr>
        <xdr:cNvPr id="482" name="楕円 481"/>
        <xdr:cNvSpPr/>
      </xdr:nvSpPr>
      <xdr:spPr>
        <a:xfrm>
          <a:off x="8699500" y="167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17104</xdr:rowOff>
    </xdr:from>
    <xdr:ext cx="534377" cy="259045"/>
    <xdr:sp macro="" textlink="">
      <xdr:nvSpPr>
        <xdr:cNvPr id="483" name="テキスト ボックス 482"/>
        <xdr:cNvSpPr txBox="1"/>
      </xdr:nvSpPr>
      <xdr:spPr>
        <a:xfrm>
          <a:off x="8483111" y="168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124845</xdr:rowOff>
    </xdr:from>
    <xdr:to>
      <xdr:col>41</xdr:col>
      <xdr:colOff>101600</xdr:colOff>
      <xdr:row>98</xdr:row>
      <xdr:rowOff>54995</xdr:rowOff>
    </xdr:to>
    <xdr:sp macro="" textlink="">
      <xdr:nvSpPr>
        <xdr:cNvPr id="484" name="楕円 483"/>
        <xdr:cNvSpPr/>
      </xdr:nvSpPr>
      <xdr:spPr>
        <a:xfrm>
          <a:off x="7810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46122</xdr:rowOff>
    </xdr:from>
    <xdr:ext cx="534377" cy="259045"/>
    <xdr:sp macro="" textlink="">
      <xdr:nvSpPr>
        <xdr:cNvPr id="485" name="テキスト ボックス 484"/>
        <xdr:cNvSpPr txBox="1"/>
      </xdr:nvSpPr>
      <xdr:spPr>
        <a:xfrm>
          <a:off x="7594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143308</xdr:rowOff>
    </xdr:from>
    <xdr:to>
      <xdr:col>36</xdr:col>
      <xdr:colOff>165100</xdr:colOff>
      <xdr:row>98</xdr:row>
      <xdr:rowOff>73458</xdr:rowOff>
    </xdr:to>
    <xdr:sp macro="" textlink="">
      <xdr:nvSpPr>
        <xdr:cNvPr id="486" name="楕円 485"/>
        <xdr:cNvSpPr/>
      </xdr:nvSpPr>
      <xdr:spPr>
        <a:xfrm>
          <a:off x="6921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64585</xdr:rowOff>
    </xdr:from>
    <xdr:ext cx="534377" cy="259045"/>
    <xdr:sp macro="" textlink="">
      <xdr:nvSpPr>
        <xdr:cNvPr id="487" name="テキスト ボックス 486"/>
        <xdr:cNvSpPr txBox="1"/>
      </xdr:nvSpPr>
      <xdr:spPr>
        <a:xfrm>
          <a:off x="6705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84912</xdr:rowOff>
    </xdr:from>
    <xdr:to>
      <xdr:col>85</xdr:col>
      <xdr:colOff>127000</xdr:colOff>
      <xdr:row>37</xdr:row>
      <xdr:rowOff>7493</xdr:rowOff>
    </xdr:to>
    <xdr:cxnSp macro="">
      <xdr:nvCxnSpPr>
        <xdr:cNvPr id="517" name="直線コネクタ 516"/>
        <xdr:cNvCxnSpPr/>
      </xdr:nvCxnSpPr>
      <xdr:spPr>
        <a:xfrm flipV="1">
          <a:off x="15481300" y="6257112"/>
          <a:ext cx="8382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7493</xdr:rowOff>
    </xdr:from>
    <xdr:to>
      <xdr:col>81</xdr:col>
      <xdr:colOff>50800</xdr:colOff>
      <xdr:row>37</xdr:row>
      <xdr:rowOff>16275</xdr:rowOff>
    </xdr:to>
    <xdr:cxnSp macro="">
      <xdr:nvCxnSpPr>
        <xdr:cNvPr id="520" name="直線コネクタ 519"/>
        <xdr:cNvCxnSpPr/>
      </xdr:nvCxnSpPr>
      <xdr:spPr>
        <a:xfrm flipV="1">
          <a:off x="14592300" y="6351143"/>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16275</xdr:rowOff>
    </xdr:from>
    <xdr:to>
      <xdr:col>76</xdr:col>
      <xdr:colOff>114300</xdr:colOff>
      <xdr:row>37</xdr:row>
      <xdr:rowOff>91370</xdr:rowOff>
    </xdr:to>
    <xdr:cxnSp macro="">
      <xdr:nvCxnSpPr>
        <xdr:cNvPr id="523" name="直線コネクタ 522"/>
        <xdr:cNvCxnSpPr/>
      </xdr:nvCxnSpPr>
      <xdr:spPr>
        <a:xfrm flipV="1">
          <a:off x="13703300" y="6359925"/>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91370</xdr:rowOff>
    </xdr:from>
    <xdr:to>
      <xdr:col>71</xdr:col>
      <xdr:colOff>177800</xdr:colOff>
      <xdr:row>37</xdr:row>
      <xdr:rowOff>112078</xdr:rowOff>
    </xdr:to>
    <xdr:cxnSp macro="">
      <xdr:nvCxnSpPr>
        <xdr:cNvPr id="526" name="直線コネクタ 525"/>
        <xdr:cNvCxnSpPr/>
      </xdr:nvCxnSpPr>
      <xdr:spPr>
        <a:xfrm flipV="1">
          <a:off x="12814300" y="6435020"/>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34112</xdr:rowOff>
    </xdr:from>
    <xdr:to>
      <xdr:col>85</xdr:col>
      <xdr:colOff>177800</xdr:colOff>
      <xdr:row>36</xdr:row>
      <xdr:rowOff>135712</xdr:rowOff>
    </xdr:to>
    <xdr:sp macro="" textlink="">
      <xdr:nvSpPr>
        <xdr:cNvPr id="536" name="楕円 535"/>
        <xdr:cNvSpPr/>
      </xdr:nvSpPr>
      <xdr:spPr>
        <a:xfrm>
          <a:off x="162687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56989</xdr:rowOff>
    </xdr:from>
    <xdr:ext cx="534377" cy="259045"/>
    <xdr:sp macro="" textlink="">
      <xdr:nvSpPr>
        <xdr:cNvPr id="537" name="消防費該当値テキスト"/>
        <xdr:cNvSpPr txBox="1"/>
      </xdr:nvSpPr>
      <xdr:spPr>
        <a:xfrm>
          <a:off x="16370300" y="60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128143</xdr:rowOff>
    </xdr:from>
    <xdr:to>
      <xdr:col>81</xdr:col>
      <xdr:colOff>101600</xdr:colOff>
      <xdr:row>37</xdr:row>
      <xdr:rowOff>58293</xdr:rowOff>
    </xdr:to>
    <xdr:sp macro="" textlink="">
      <xdr:nvSpPr>
        <xdr:cNvPr id="538" name="楕円 537"/>
        <xdr:cNvSpPr/>
      </xdr:nvSpPr>
      <xdr:spPr>
        <a:xfrm>
          <a:off x="15430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74820</xdr:rowOff>
    </xdr:from>
    <xdr:ext cx="534377" cy="259045"/>
    <xdr:sp macro="" textlink="">
      <xdr:nvSpPr>
        <xdr:cNvPr id="539" name="テキスト ボックス 538"/>
        <xdr:cNvSpPr txBox="1"/>
      </xdr:nvSpPr>
      <xdr:spPr>
        <a:xfrm>
          <a:off x="15214111" y="60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136925</xdr:rowOff>
    </xdr:from>
    <xdr:to>
      <xdr:col>76</xdr:col>
      <xdr:colOff>165100</xdr:colOff>
      <xdr:row>37</xdr:row>
      <xdr:rowOff>67075</xdr:rowOff>
    </xdr:to>
    <xdr:sp macro="" textlink="">
      <xdr:nvSpPr>
        <xdr:cNvPr id="540" name="楕円 539"/>
        <xdr:cNvSpPr/>
      </xdr:nvSpPr>
      <xdr:spPr>
        <a:xfrm>
          <a:off x="14541500" y="63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83602</xdr:rowOff>
    </xdr:from>
    <xdr:ext cx="534377" cy="259045"/>
    <xdr:sp macro="" textlink="">
      <xdr:nvSpPr>
        <xdr:cNvPr id="541" name="テキスト ボックス 540"/>
        <xdr:cNvSpPr txBox="1"/>
      </xdr:nvSpPr>
      <xdr:spPr>
        <a:xfrm>
          <a:off x="14325111" y="60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40570</xdr:rowOff>
    </xdr:from>
    <xdr:to>
      <xdr:col>72</xdr:col>
      <xdr:colOff>38100</xdr:colOff>
      <xdr:row>37</xdr:row>
      <xdr:rowOff>142170</xdr:rowOff>
    </xdr:to>
    <xdr:sp macro="" textlink="">
      <xdr:nvSpPr>
        <xdr:cNvPr id="542" name="楕円 541"/>
        <xdr:cNvSpPr/>
      </xdr:nvSpPr>
      <xdr:spPr>
        <a:xfrm>
          <a:off x="136525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133297</xdr:rowOff>
    </xdr:from>
    <xdr:ext cx="534377" cy="259045"/>
    <xdr:sp macro="" textlink="">
      <xdr:nvSpPr>
        <xdr:cNvPr id="543" name="テキスト ボックス 542"/>
        <xdr:cNvSpPr txBox="1"/>
      </xdr:nvSpPr>
      <xdr:spPr>
        <a:xfrm>
          <a:off x="13436111" y="64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61278</xdr:rowOff>
    </xdr:from>
    <xdr:to>
      <xdr:col>67</xdr:col>
      <xdr:colOff>101600</xdr:colOff>
      <xdr:row>37</xdr:row>
      <xdr:rowOff>162878</xdr:rowOff>
    </xdr:to>
    <xdr:sp macro="" textlink="">
      <xdr:nvSpPr>
        <xdr:cNvPr id="544" name="楕円 543"/>
        <xdr:cNvSpPr/>
      </xdr:nvSpPr>
      <xdr:spPr>
        <a:xfrm>
          <a:off x="127635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154005</xdr:rowOff>
    </xdr:from>
    <xdr:ext cx="534377" cy="259045"/>
    <xdr:sp macro="" textlink="">
      <xdr:nvSpPr>
        <xdr:cNvPr id="545" name="テキスト ボックス 544"/>
        <xdr:cNvSpPr txBox="1"/>
      </xdr:nvSpPr>
      <xdr:spPr>
        <a:xfrm>
          <a:off x="12547111" y="64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27122</xdr:rowOff>
    </xdr:from>
    <xdr:to>
      <xdr:col>85</xdr:col>
      <xdr:colOff>127000</xdr:colOff>
      <xdr:row>58</xdr:row>
      <xdr:rowOff>36083</xdr:rowOff>
    </xdr:to>
    <xdr:cxnSp macro="">
      <xdr:nvCxnSpPr>
        <xdr:cNvPr id="574" name="直線コネクタ 573"/>
        <xdr:cNvCxnSpPr/>
      </xdr:nvCxnSpPr>
      <xdr:spPr>
        <a:xfrm>
          <a:off x="15481300" y="9971222"/>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27122</xdr:rowOff>
    </xdr:from>
    <xdr:to>
      <xdr:col>81</xdr:col>
      <xdr:colOff>50800</xdr:colOff>
      <xdr:row>58</xdr:row>
      <xdr:rowOff>34868</xdr:rowOff>
    </xdr:to>
    <xdr:cxnSp macro="">
      <xdr:nvCxnSpPr>
        <xdr:cNvPr id="577" name="直線コネクタ 576"/>
        <xdr:cNvCxnSpPr/>
      </xdr:nvCxnSpPr>
      <xdr:spPr>
        <a:xfrm flipV="1">
          <a:off x="14592300" y="9971222"/>
          <a:ext cx="889000"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34868</xdr:rowOff>
    </xdr:from>
    <xdr:to>
      <xdr:col>76</xdr:col>
      <xdr:colOff>114300</xdr:colOff>
      <xdr:row>58</xdr:row>
      <xdr:rowOff>67344</xdr:rowOff>
    </xdr:to>
    <xdr:cxnSp macro="">
      <xdr:nvCxnSpPr>
        <xdr:cNvPr id="580" name="直線コネクタ 579"/>
        <xdr:cNvCxnSpPr/>
      </xdr:nvCxnSpPr>
      <xdr:spPr>
        <a:xfrm flipV="1">
          <a:off x="13703300" y="9978968"/>
          <a:ext cx="889000" cy="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67344</xdr:rowOff>
    </xdr:from>
    <xdr:to>
      <xdr:col>71</xdr:col>
      <xdr:colOff>177800</xdr:colOff>
      <xdr:row>58</xdr:row>
      <xdr:rowOff>87275</xdr:rowOff>
    </xdr:to>
    <xdr:cxnSp macro="">
      <xdr:nvCxnSpPr>
        <xdr:cNvPr id="583" name="直線コネクタ 582"/>
        <xdr:cNvCxnSpPr/>
      </xdr:nvCxnSpPr>
      <xdr:spPr>
        <a:xfrm flipV="1">
          <a:off x="12814300" y="10011444"/>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156733</xdr:rowOff>
    </xdr:from>
    <xdr:to>
      <xdr:col>85</xdr:col>
      <xdr:colOff>177800</xdr:colOff>
      <xdr:row>58</xdr:row>
      <xdr:rowOff>86883</xdr:rowOff>
    </xdr:to>
    <xdr:sp macro="" textlink="">
      <xdr:nvSpPr>
        <xdr:cNvPr id="593" name="楕円 592"/>
        <xdr:cNvSpPr/>
      </xdr:nvSpPr>
      <xdr:spPr>
        <a:xfrm>
          <a:off x="16268700" y="99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71660</xdr:rowOff>
    </xdr:from>
    <xdr:ext cx="534377" cy="259045"/>
    <xdr:sp macro="" textlink="">
      <xdr:nvSpPr>
        <xdr:cNvPr id="594" name="教育費該当値テキスト"/>
        <xdr:cNvSpPr txBox="1"/>
      </xdr:nvSpPr>
      <xdr:spPr>
        <a:xfrm>
          <a:off x="16370300" y="98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147772</xdr:rowOff>
    </xdr:from>
    <xdr:to>
      <xdr:col>81</xdr:col>
      <xdr:colOff>101600</xdr:colOff>
      <xdr:row>58</xdr:row>
      <xdr:rowOff>77922</xdr:rowOff>
    </xdr:to>
    <xdr:sp macro="" textlink="">
      <xdr:nvSpPr>
        <xdr:cNvPr id="595" name="楕円 594"/>
        <xdr:cNvSpPr/>
      </xdr:nvSpPr>
      <xdr:spPr>
        <a:xfrm>
          <a:off x="15430500" y="9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69049</xdr:rowOff>
    </xdr:from>
    <xdr:ext cx="534377" cy="259045"/>
    <xdr:sp macro="" textlink="">
      <xdr:nvSpPr>
        <xdr:cNvPr id="596" name="テキスト ボックス 595"/>
        <xdr:cNvSpPr txBox="1"/>
      </xdr:nvSpPr>
      <xdr:spPr>
        <a:xfrm>
          <a:off x="15214111" y="100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155518</xdr:rowOff>
    </xdr:from>
    <xdr:to>
      <xdr:col>76</xdr:col>
      <xdr:colOff>165100</xdr:colOff>
      <xdr:row>58</xdr:row>
      <xdr:rowOff>85668</xdr:rowOff>
    </xdr:to>
    <xdr:sp macro="" textlink="">
      <xdr:nvSpPr>
        <xdr:cNvPr id="597" name="楕円 596"/>
        <xdr:cNvSpPr/>
      </xdr:nvSpPr>
      <xdr:spPr>
        <a:xfrm>
          <a:off x="14541500" y="9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76795</xdr:rowOff>
    </xdr:from>
    <xdr:ext cx="534377" cy="259045"/>
    <xdr:sp macro="" textlink="">
      <xdr:nvSpPr>
        <xdr:cNvPr id="598" name="テキスト ボックス 597"/>
        <xdr:cNvSpPr txBox="1"/>
      </xdr:nvSpPr>
      <xdr:spPr>
        <a:xfrm>
          <a:off x="14325111" y="100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16544</xdr:rowOff>
    </xdr:from>
    <xdr:to>
      <xdr:col>72</xdr:col>
      <xdr:colOff>38100</xdr:colOff>
      <xdr:row>58</xdr:row>
      <xdr:rowOff>118144</xdr:rowOff>
    </xdr:to>
    <xdr:sp macro="" textlink="">
      <xdr:nvSpPr>
        <xdr:cNvPr id="599" name="楕円 598"/>
        <xdr:cNvSpPr/>
      </xdr:nvSpPr>
      <xdr:spPr>
        <a:xfrm>
          <a:off x="13652500" y="99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109271</xdr:rowOff>
    </xdr:from>
    <xdr:ext cx="534377" cy="259045"/>
    <xdr:sp macro="" textlink="">
      <xdr:nvSpPr>
        <xdr:cNvPr id="600" name="テキスト ボックス 599"/>
        <xdr:cNvSpPr txBox="1"/>
      </xdr:nvSpPr>
      <xdr:spPr>
        <a:xfrm>
          <a:off x="13436111" y="100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36475</xdr:rowOff>
    </xdr:from>
    <xdr:to>
      <xdr:col>67</xdr:col>
      <xdr:colOff>101600</xdr:colOff>
      <xdr:row>58</xdr:row>
      <xdr:rowOff>138075</xdr:rowOff>
    </xdr:to>
    <xdr:sp macro="" textlink="">
      <xdr:nvSpPr>
        <xdr:cNvPr id="601" name="楕円 600"/>
        <xdr:cNvSpPr/>
      </xdr:nvSpPr>
      <xdr:spPr>
        <a:xfrm>
          <a:off x="12763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129202</xdr:rowOff>
    </xdr:from>
    <xdr:ext cx="534377" cy="259045"/>
    <xdr:sp macro="" textlink="">
      <xdr:nvSpPr>
        <xdr:cNvPr id="602" name="テキスト ボックス 601"/>
        <xdr:cNvSpPr txBox="1"/>
      </xdr:nvSpPr>
      <xdr:spPr>
        <a:xfrm>
          <a:off x="12547111" y="100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110111</xdr:rowOff>
    </xdr:from>
    <xdr:to>
      <xdr:col>85</xdr:col>
      <xdr:colOff>127000</xdr:colOff>
      <xdr:row>79</xdr:row>
      <xdr:rowOff>44450</xdr:rowOff>
    </xdr:to>
    <xdr:cxnSp macro="">
      <xdr:nvCxnSpPr>
        <xdr:cNvPr id="631" name="直線コネクタ 630"/>
        <xdr:cNvCxnSpPr/>
      </xdr:nvCxnSpPr>
      <xdr:spPr>
        <a:xfrm flipV="1">
          <a:off x="15481300" y="13483211"/>
          <a:ext cx="838200" cy="1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5542</xdr:rowOff>
    </xdr:from>
    <xdr:to>
      <xdr:col>81</xdr:col>
      <xdr:colOff>50800</xdr:colOff>
      <xdr:row>79</xdr:row>
      <xdr:rowOff>44450</xdr:rowOff>
    </xdr:to>
    <xdr:cxnSp macro="">
      <xdr:nvCxnSpPr>
        <xdr:cNvPr id="634" name="直線コネクタ 633"/>
        <xdr:cNvCxnSpPr/>
      </xdr:nvCxnSpPr>
      <xdr:spPr>
        <a:xfrm>
          <a:off x="14592300" y="13550092"/>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5542</xdr:rowOff>
    </xdr:from>
    <xdr:to>
      <xdr:col>76</xdr:col>
      <xdr:colOff>114300</xdr:colOff>
      <xdr:row>79</xdr:row>
      <xdr:rowOff>28608</xdr:rowOff>
    </xdr:to>
    <xdr:cxnSp macro="">
      <xdr:nvCxnSpPr>
        <xdr:cNvPr id="637" name="直線コネクタ 636"/>
        <xdr:cNvCxnSpPr/>
      </xdr:nvCxnSpPr>
      <xdr:spPr>
        <a:xfrm flipV="1">
          <a:off x="13703300" y="13550092"/>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20196</xdr:rowOff>
    </xdr:from>
    <xdr:to>
      <xdr:col>71</xdr:col>
      <xdr:colOff>177800</xdr:colOff>
      <xdr:row>79</xdr:row>
      <xdr:rowOff>28608</xdr:rowOff>
    </xdr:to>
    <xdr:cxnSp macro="">
      <xdr:nvCxnSpPr>
        <xdr:cNvPr id="640" name="直線コネクタ 639"/>
        <xdr:cNvCxnSpPr/>
      </xdr:nvCxnSpPr>
      <xdr:spPr>
        <a:xfrm>
          <a:off x="12814300" y="13564746"/>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59311</xdr:rowOff>
    </xdr:from>
    <xdr:to>
      <xdr:col>85</xdr:col>
      <xdr:colOff>177800</xdr:colOff>
      <xdr:row>78</xdr:row>
      <xdr:rowOff>160911</xdr:rowOff>
    </xdr:to>
    <xdr:sp macro="" textlink="">
      <xdr:nvSpPr>
        <xdr:cNvPr id="650" name="楕円 649"/>
        <xdr:cNvSpPr/>
      </xdr:nvSpPr>
      <xdr:spPr>
        <a:xfrm>
          <a:off x="16268700" y="134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18688</xdr:rowOff>
    </xdr:from>
    <xdr:ext cx="534377" cy="259045"/>
    <xdr:sp macro="" textlink="">
      <xdr:nvSpPr>
        <xdr:cNvPr id="651" name="災害復旧費該当値テキスト"/>
        <xdr:cNvSpPr txBox="1"/>
      </xdr:nvSpPr>
      <xdr:spPr>
        <a:xfrm>
          <a:off x="16370300" y="1322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126192</xdr:rowOff>
    </xdr:from>
    <xdr:to>
      <xdr:col>76</xdr:col>
      <xdr:colOff>165100</xdr:colOff>
      <xdr:row>79</xdr:row>
      <xdr:rowOff>56342</xdr:rowOff>
    </xdr:to>
    <xdr:sp macro="" textlink="">
      <xdr:nvSpPr>
        <xdr:cNvPr id="654" name="楕円 653"/>
        <xdr:cNvSpPr/>
      </xdr:nvSpPr>
      <xdr:spPr>
        <a:xfrm>
          <a:off x="14541500" y="134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47469</xdr:rowOff>
    </xdr:from>
    <xdr:ext cx="469744" cy="259045"/>
    <xdr:sp macro="" textlink="">
      <xdr:nvSpPr>
        <xdr:cNvPr id="655" name="テキスト ボックス 654"/>
        <xdr:cNvSpPr txBox="1"/>
      </xdr:nvSpPr>
      <xdr:spPr>
        <a:xfrm>
          <a:off x="14357428" y="1359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149258</xdr:rowOff>
    </xdr:from>
    <xdr:to>
      <xdr:col>72</xdr:col>
      <xdr:colOff>38100</xdr:colOff>
      <xdr:row>79</xdr:row>
      <xdr:rowOff>79408</xdr:rowOff>
    </xdr:to>
    <xdr:sp macro="" textlink="">
      <xdr:nvSpPr>
        <xdr:cNvPr id="656" name="楕円 655"/>
        <xdr:cNvSpPr/>
      </xdr:nvSpPr>
      <xdr:spPr>
        <a:xfrm>
          <a:off x="13652500" y="135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70535</xdr:rowOff>
    </xdr:from>
    <xdr:ext cx="469744" cy="259045"/>
    <xdr:sp macro="" textlink="">
      <xdr:nvSpPr>
        <xdr:cNvPr id="657" name="テキスト ボックス 656"/>
        <xdr:cNvSpPr txBox="1"/>
      </xdr:nvSpPr>
      <xdr:spPr>
        <a:xfrm>
          <a:off x="13468428" y="136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140846</xdr:rowOff>
    </xdr:from>
    <xdr:to>
      <xdr:col>67</xdr:col>
      <xdr:colOff>101600</xdr:colOff>
      <xdr:row>79</xdr:row>
      <xdr:rowOff>70996</xdr:rowOff>
    </xdr:to>
    <xdr:sp macro="" textlink="">
      <xdr:nvSpPr>
        <xdr:cNvPr id="658" name="楕円 657"/>
        <xdr:cNvSpPr/>
      </xdr:nvSpPr>
      <xdr:spPr>
        <a:xfrm>
          <a:off x="12763500" y="135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62123</xdr:rowOff>
    </xdr:from>
    <xdr:ext cx="469744" cy="259045"/>
    <xdr:sp macro="" textlink="">
      <xdr:nvSpPr>
        <xdr:cNvPr id="659" name="テキスト ボックス 658"/>
        <xdr:cNvSpPr txBox="1"/>
      </xdr:nvSpPr>
      <xdr:spPr>
        <a:xfrm>
          <a:off x="12579428" y="1360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163322</xdr:rowOff>
    </xdr:from>
    <xdr:to>
      <xdr:col>85</xdr:col>
      <xdr:colOff>127000</xdr:colOff>
      <xdr:row>98</xdr:row>
      <xdr:rowOff>5817</xdr:rowOff>
    </xdr:to>
    <xdr:cxnSp macro="">
      <xdr:nvCxnSpPr>
        <xdr:cNvPr id="688" name="直線コネクタ 687"/>
        <xdr:cNvCxnSpPr/>
      </xdr:nvCxnSpPr>
      <xdr:spPr>
        <a:xfrm flipV="1">
          <a:off x="15481300" y="1679397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5817</xdr:rowOff>
    </xdr:from>
    <xdr:to>
      <xdr:col>81</xdr:col>
      <xdr:colOff>50800</xdr:colOff>
      <xdr:row>98</xdr:row>
      <xdr:rowOff>13436</xdr:rowOff>
    </xdr:to>
    <xdr:cxnSp macro="">
      <xdr:nvCxnSpPr>
        <xdr:cNvPr id="691" name="直線コネクタ 690"/>
        <xdr:cNvCxnSpPr/>
      </xdr:nvCxnSpPr>
      <xdr:spPr>
        <a:xfrm flipV="1">
          <a:off x="14592300" y="1680791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13436</xdr:rowOff>
    </xdr:from>
    <xdr:to>
      <xdr:col>76</xdr:col>
      <xdr:colOff>114300</xdr:colOff>
      <xdr:row>98</xdr:row>
      <xdr:rowOff>39619</xdr:rowOff>
    </xdr:to>
    <xdr:cxnSp macro="">
      <xdr:nvCxnSpPr>
        <xdr:cNvPr id="694" name="直線コネクタ 693"/>
        <xdr:cNvCxnSpPr/>
      </xdr:nvCxnSpPr>
      <xdr:spPr>
        <a:xfrm flipV="1">
          <a:off x="13703300" y="16815536"/>
          <a:ext cx="889000" cy="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38720</xdr:rowOff>
    </xdr:from>
    <xdr:to>
      <xdr:col>71</xdr:col>
      <xdr:colOff>177800</xdr:colOff>
      <xdr:row>98</xdr:row>
      <xdr:rowOff>39619</xdr:rowOff>
    </xdr:to>
    <xdr:cxnSp macro="">
      <xdr:nvCxnSpPr>
        <xdr:cNvPr id="697" name="直線コネクタ 696"/>
        <xdr:cNvCxnSpPr/>
      </xdr:nvCxnSpPr>
      <xdr:spPr>
        <a:xfrm>
          <a:off x="12814300" y="1684082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112522</xdr:rowOff>
    </xdr:from>
    <xdr:to>
      <xdr:col>85</xdr:col>
      <xdr:colOff>177800</xdr:colOff>
      <xdr:row>98</xdr:row>
      <xdr:rowOff>42672</xdr:rowOff>
    </xdr:to>
    <xdr:sp macro="" textlink="">
      <xdr:nvSpPr>
        <xdr:cNvPr id="707" name="楕円 706"/>
        <xdr:cNvSpPr/>
      </xdr:nvSpPr>
      <xdr:spPr>
        <a:xfrm>
          <a:off x="16268700" y="167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90949</xdr:rowOff>
    </xdr:from>
    <xdr:ext cx="534377" cy="259045"/>
    <xdr:sp macro="" textlink="">
      <xdr:nvSpPr>
        <xdr:cNvPr id="708" name="公債費該当値テキスト"/>
        <xdr:cNvSpPr txBox="1"/>
      </xdr:nvSpPr>
      <xdr:spPr>
        <a:xfrm>
          <a:off x="16370300" y="167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126467</xdr:rowOff>
    </xdr:from>
    <xdr:to>
      <xdr:col>81</xdr:col>
      <xdr:colOff>101600</xdr:colOff>
      <xdr:row>98</xdr:row>
      <xdr:rowOff>56617</xdr:rowOff>
    </xdr:to>
    <xdr:sp macro="" textlink="">
      <xdr:nvSpPr>
        <xdr:cNvPr id="709" name="楕円 708"/>
        <xdr:cNvSpPr/>
      </xdr:nvSpPr>
      <xdr:spPr>
        <a:xfrm>
          <a:off x="15430500" y="167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47744</xdr:rowOff>
    </xdr:from>
    <xdr:ext cx="534377" cy="259045"/>
    <xdr:sp macro="" textlink="">
      <xdr:nvSpPr>
        <xdr:cNvPr id="710" name="テキスト ボックス 709"/>
        <xdr:cNvSpPr txBox="1"/>
      </xdr:nvSpPr>
      <xdr:spPr>
        <a:xfrm>
          <a:off x="15214111" y="168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134086</xdr:rowOff>
    </xdr:from>
    <xdr:to>
      <xdr:col>76</xdr:col>
      <xdr:colOff>165100</xdr:colOff>
      <xdr:row>98</xdr:row>
      <xdr:rowOff>64236</xdr:rowOff>
    </xdr:to>
    <xdr:sp macro="" textlink="">
      <xdr:nvSpPr>
        <xdr:cNvPr id="711" name="楕円 710"/>
        <xdr:cNvSpPr/>
      </xdr:nvSpPr>
      <xdr:spPr>
        <a:xfrm>
          <a:off x="145415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55363</xdr:rowOff>
    </xdr:from>
    <xdr:ext cx="534377" cy="259045"/>
    <xdr:sp macro="" textlink="">
      <xdr:nvSpPr>
        <xdr:cNvPr id="712" name="テキスト ボックス 711"/>
        <xdr:cNvSpPr txBox="1"/>
      </xdr:nvSpPr>
      <xdr:spPr>
        <a:xfrm>
          <a:off x="14325111" y="168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160269</xdr:rowOff>
    </xdr:from>
    <xdr:to>
      <xdr:col>72</xdr:col>
      <xdr:colOff>38100</xdr:colOff>
      <xdr:row>98</xdr:row>
      <xdr:rowOff>90419</xdr:rowOff>
    </xdr:to>
    <xdr:sp macro="" textlink="">
      <xdr:nvSpPr>
        <xdr:cNvPr id="713" name="楕円 712"/>
        <xdr:cNvSpPr/>
      </xdr:nvSpPr>
      <xdr:spPr>
        <a:xfrm>
          <a:off x="13652500" y="167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81546</xdr:rowOff>
    </xdr:from>
    <xdr:ext cx="534377" cy="259045"/>
    <xdr:sp macro="" textlink="">
      <xdr:nvSpPr>
        <xdr:cNvPr id="714" name="テキスト ボックス 713"/>
        <xdr:cNvSpPr txBox="1"/>
      </xdr:nvSpPr>
      <xdr:spPr>
        <a:xfrm>
          <a:off x="13436111" y="1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159370</xdr:rowOff>
    </xdr:from>
    <xdr:to>
      <xdr:col>67</xdr:col>
      <xdr:colOff>101600</xdr:colOff>
      <xdr:row>98</xdr:row>
      <xdr:rowOff>89520</xdr:rowOff>
    </xdr:to>
    <xdr:sp macro="" textlink="">
      <xdr:nvSpPr>
        <xdr:cNvPr id="715" name="楕円 714"/>
        <xdr:cNvSpPr/>
      </xdr:nvSpPr>
      <xdr:spPr>
        <a:xfrm>
          <a:off x="12763500" y="167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80647</xdr:rowOff>
    </xdr:from>
    <xdr:ext cx="534377" cy="259045"/>
    <xdr:sp macro="" textlink="">
      <xdr:nvSpPr>
        <xdr:cNvPr id="716" name="テキスト ボックス 715"/>
        <xdr:cNvSpPr txBox="1"/>
      </xdr:nvSpPr>
      <xdr:spPr>
        <a:xfrm>
          <a:off x="12547111" y="168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20012</xdr:rowOff>
    </xdr:from>
    <xdr:to>
      <xdr:col>116</xdr:col>
      <xdr:colOff>63500</xdr:colOff>
      <xdr:row>39</xdr:row>
      <xdr:rowOff>98878</xdr:rowOff>
    </xdr:to>
    <xdr:cxnSp macro="">
      <xdr:nvCxnSpPr>
        <xdr:cNvPr id="747" name="直線コネクタ 746"/>
        <xdr:cNvCxnSpPr/>
      </xdr:nvCxnSpPr>
      <xdr:spPr>
        <a:xfrm>
          <a:off x="21323300" y="6706562"/>
          <a:ext cx="8382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20012</xdr:rowOff>
    </xdr:from>
    <xdr:to>
      <xdr:col>111</xdr:col>
      <xdr:colOff>177800</xdr:colOff>
      <xdr:row>39</xdr:row>
      <xdr:rowOff>98878</xdr:rowOff>
    </xdr:to>
    <xdr:cxnSp macro="">
      <xdr:nvCxnSpPr>
        <xdr:cNvPr id="750" name="直線コネクタ 749"/>
        <xdr:cNvCxnSpPr/>
      </xdr:nvCxnSpPr>
      <xdr:spPr>
        <a:xfrm flipV="1">
          <a:off x="20434300" y="6706562"/>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140662</xdr:rowOff>
    </xdr:from>
    <xdr:to>
      <xdr:col>112</xdr:col>
      <xdr:colOff>38100</xdr:colOff>
      <xdr:row>39</xdr:row>
      <xdr:rowOff>70812</xdr:rowOff>
    </xdr:to>
    <xdr:sp macro="" textlink="">
      <xdr:nvSpPr>
        <xdr:cNvPr id="768" name="楕円 767"/>
        <xdr:cNvSpPr/>
      </xdr:nvSpPr>
      <xdr:spPr>
        <a:xfrm>
          <a:off x="21272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61939</xdr:rowOff>
    </xdr:from>
    <xdr:ext cx="378565" cy="259045"/>
    <xdr:sp macro="" textlink="">
      <xdr:nvSpPr>
        <xdr:cNvPr id="769" name="テキスト ボックス 768"/>
        <xdr:cNvSpPr txBox="1"/>
      </xdr:nvSpPr>
      <xdr:spPr>
        <a:xfrm>
          <a:off x="21134017" y="674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前年度繰上充当金を除く１２項目の中、７項目で住民一人当たりのコストが前年度より増加している。類似団体内平均値を上回っている経費は、昨年度の商工費、消防費に合わせ災害復旧費でも上回る結果となった。石部水門改修工事や県営中山間地域総合整備事業により農林水産業費、地方創生臨時交付金を活用したプレミアム商品券事業や観光施設の指定管理委託による商工費、令和４年８月豪雨災害による工事や設計委託等災害復旧費が大きく増加している。一方、財政調整基金や公共施設整備基金積立金の減少により総務費が大きく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施事業の精査により歳出の削減に取り組んでいるものの、人口減少・少子高齢化が進む中、住民一人当たりのコストは上昇傾向にあるため、今後実施予定の大型事業の学校給食共同調理場建設（教育費）、一部事務組合による広域ごみ処理施設建設事業負担金（衛生費）、火葬場建設事業負担金（衛生費）及びその事業に充当する地方債の公債費等の増加、老朽化による公共施設の改修費（総務費・土木費等）の増加等、いずれの事業も財政状況を注視しながら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末の財政調整基金残高は、９０百万円減の１，３７４百万円となった。今後も減収補てん財源の確保、災害等の突発的な支出への備えを目的に積立をしていく予定であるが、標準財政規模に対して過度な残高にならないよう、その他特定目的基金とバランスを確認しながら、適切な基金管理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実質収支額比率は、実質収支の３４百万円増、標準財政規模額が７０百万円減となったことで、前年度比１．３８％増の５．１７％となった。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実質単年度収支比率がマイナス値となった要因は、繰越事業数増に伴う財源確保のための基金繰入額が増加したことによるものである。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全会計とも前年度同様に資金不足は生じていない。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では、温泉事業会計において前年度比１．９６％増となっている。その要因は経常利益を継続し計上できていること、他会計からの貸付金償還収入があること等が挙げられ、安定した事業経営がで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人口減少というマイナス要因に合わせ、令和４年８月豪雨災害により、一般会計からの繰入金によって収支の均衡（赤字額なし）が保たれており、今後も施設の老朽化による更新整備が予定されているため、計画的な経営改善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伊豆まつざき荘事業会計では、平成３０年度から引き続き令和４年度も１２百万円（前年度比▲４０百万円）の損失（赤字）計上となっている。新型コロナウイルス感染症の影響による集客減少から回復傾向にあるが、物価高騰の影響により慎重かつ計画的な経営改善が急務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公営企業会計事業における各会計の健全性を保つよう、引き続き収支改善に取り組む。</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4298564</v>
      </c>
      <c r="BO4" s="371"/>
      <c r="BP4" s="371"/>
      <c r="BQ4" s="371"/>
      <c r="BR4" s="371"/>
      <c r="BS4" s="371"/>
      <c r="BT4" s="371"/>
      <c r="BU4" s="372"/>
      <c r="BV4" s="370">
        <v>4200422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3.8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4015294</v>
      </c>
      <c r="BO5" s="408"/>
      <c r="BP5" s="408"/>
      <c r="BQ5" s="408"/>
      <c r="BR5" s="408"/>
      <c r="BS5" s="408"/>
      <c r="BT5" s="408"/>
      <c r="BU5" s="409"/>
      <c r="BV5" s="407">
        <v>4049137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83.8</v>
      </c>
      <c r="CU5" s="405"/>
      <c r="CV5" s="405"/>
      <c r="CW5" s="405"/>
      <c r="CX5" s="405"/>
      <c r="CY5" s="405"/>
      <c r="CZ5" s="405"/>
      <c r="DA5" s="406"/>
      <c r="DB5" s="404">
        <v>75.599999999999994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283270</v>
      </c>
      <c r="BO6" s="408"/>
      <c r="BP6" s="408"/>
      <c r="BQ6" s="408"/>
      <c r="BR6" s="408"/>
      <c r="BS6" s="408"/>
      <c r="BT6" s="408"/>
      <c r="BU6" s="409"/>
      <c r="BV6" s="407">
        <v>151285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84.7</v>
      </c>
      <c r="CU6" s="445"/>
      <c r="CV6" s="445"/>
      <c r="CW6" s="445"/>
      <c r="CX6" s="445"/>
      <c r="CY6" s="445"/>
      <c r="CZ6" s="445"/>
      <c r="DA6" s="446"/>
      <c r="DB6" s="444">
        <v>78.599999999999994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147874</v>
      </c>
      <c r="BO7" s="408"/>
      <c r="BP7" s="408"/>
      <c r="BQ7" s="408"/>
      <c r="BR7" s="408"/>
      <c r="BS7" s="408"/>
      <c r="BT7" s="408"/>
      <c r="BU7" s="409"/>
      <c r="BV7" s="407">
        <v>49393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2616486</v>
      </c>
      <c r="CU7" s="408"/>
      <c r="CV7" s="408"/>
      <c r="CW7" s="408"/>
      <c r="CX7" s="408"/>
      <c r="CY7" s="408"/>
      <c r="CZ7" s="408"/>
      <c r="DA7" s="409"/>
      <c r="DB7" s="407">
        <v>2686021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135396</v>
      </c>
      <c r="BO8" s="408"/>
      <c r="BP8" s="408"/>
      <c r="BQ8" s="408"/>
      <c r="BR8" s="408"/>
      <c r="BS8" s="408"/>
      <c r="BT8" s="408"/>
      <c r="BU8" s="409"/>
      <c r="BV8" s="407">
        <v>101892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6038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33504</v>
      </c>
      <c r="BO9" s="408"/>
      <c r="BP9" s="408"/>
      <c r="BQ9" s="408"/>
      <c r="BR9" s="408"/>
      <c r="BS9" s="408"/>
      <c r="BT9" s="408"/>
      <c r="BU9" s="409"/>
      <c r="BV9" s="407">
        <v>-39291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10.3</v>
      </c>
      <c r="CU9" s="405"/>
      <c r="CV9" s="405"/>
      <c r="CW9" s="405"/>
      <c r="CX9" s="405"/>
      <c r="CY9" s="405"/>
      <c r="CZ9" s="405"/>
      <c r="DA9" s="406"/>
      <c r="DB9" s="404">
        <v>10.4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6837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70000</v>
      </c>
      <c r="BO10" s="408"/>
      <c r="BP10" s="408"/>
      <c r="BQ10" s="408"/>
      <c r="BR10" s="408"/>
      <c r="BS10" s="408"/>
      <c r="BT10" s="408"/>
      <c r="BU10" s="409"/>
      <c r="BV10" s="407">
        <v>252101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5971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160000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5941</v>
      </c>
      <c r="S13" s="492"/>
      <c r="T13" s="492"/>
      <c r="U13" s="492"/>
      <c r="V13" s="493"/>
      <c r="W13" s="423" t="s">
        <v>143</v>
      </c>
      <c r="X13" s="424"/>
      <c r="Y13" s="424"/>
      <c r="Z13" s="424"/>
      <c r="AA13" s="424"/>
      <c r="AB13" s="414"/>
      <c r="AC13" s="458">
        <v>175</v>
      </c>
      <c r="AD13" s="459"/>
      <c r="AE13" s="459"/>
      <c r="AF13" s="459"/>
      <c r="AG13" s="501"/>
      <c r="AH13" s="458">
        <v>222</v>
      </c>
      <c r="AI13" s="459"/>
      <c r="AJ13" s="459"/>
      <c r="AK13" s="459"/>
      <c r="AL13" s="460"/>
      <c r="AM13" s="436" t="s">
        <v>144</v>
      </c>
      <c r="AN13" s="437"/>
      <c r="AO13" s="437"/>
      <c r="AP13" s="437"/>
      <c r="AQ13" s="437"/>
      <c r="AR13" s="437"/>
      <c r="AS13" s="437"/>
      <c r="AT13" s="438"/>
      <c r="AU13" s="439" t="s">
        <v>123</v>
      </c>
      <c r="AV13" s="440"/>
      <c r="AW13" s="440"/>
      <c r="AX13" s="440"/>
      <c r="AY13" s="441" t="s">
        <v>145</v>
      </c>
      <c r="AZ13" s="442"/>
      <c r="BA13" s="442"/>
      <c r="BB13" s="442"/>
      <c r="BC13" s="442"/>
      <c r="BD13" s="442"/>
      <c r="BE13" s="442"/>
      <c r="BF13" s="442"/>
      <c r="BG13" s="442"/>
      <c r="BH13" s="442"/>
      <c r="BI13" s="442"/>
      <c r="BJ13" s="442"/>
      <c r="BK13" s="442"/>
      <c r="BL13" s="442"/>
      <c r="BM13" s="443"/>
      <c r="BN13" s="407">
        <v>-56496</v>
      </c>
      <c r="BO13" s="408"/>
      <c r="BP13" s="408"/>
      <c r="BQ13" s="408"/>
      <c r="BR13" s="408"/>
      <c r="BS13" s="408"/>
      <c r="BT13" s="408"/>
      <c r="BU13" s="409"/>
      <c r="BV13" s="407">
        <v>212810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4.5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6151</v>
      </c>
      <c r="S14" s="492"/>
      <c r="T14" s="492"/>
      <c r="U14" s="492"/>
      <c r="V14" s="493"/>
      <c r="W14" s="397"/>
      <c r="X14" s="398"/>
      <c r="Y14" s="398"/>
      <c r="Z14" s="398"/>
      <c r="AA14" s="398"/>
      <c r="AB14" s="387"/>
      <c r="AC14" s="494">
        <v>6.5</v>
      </c>
      <c r="AD14" s="495"/>
      <c r="AE14" s="495"/>
      <c r="AF14" s="495"/>
      <c r="AG14" s="496"/>
      <c r="AH14" s="494">
        <v>7.2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6124</v>
      </c>
      <c r="S15" s="492"/>
      <c r="T15" s="492"/>
      <c r="U15" s="492"/>
      <c r="V15" s="493"/>
      <c r="W15" s="423" t="s">
        <v>152</v>
      </c>
      <c r="X15" s="424"/>
      <c r="Y15" s="424"/>
      <c r="Z15" s="424"/>
      <c r="AA15" s="424"/>
      <c r="AB15" s="414"/>
      <c r="AC15" s="458">
        <v>442</v>
      </c>
      <c r="AD15" s="459"/>
      <c r="AE15" s="459"/>
      <c r="AF15" s="459"/>
      <c r="AG15" s="501"/>
      <c r="AH15" s="458">
        <v>531</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637164</v>
      </c>
      <c r="BO15" s="371"/>
      <c r="BP15" s="371"/>
      <c r="BQ15" s="371"/>
      <c r="BR15" s="371"/>
      <c r="BS15" s="371"/>
      <c r="BT15" s="371"/>
      <c r="BU15" s="372"/>
      <c r="BV15" s="370">
        <v>625739</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16.3</v>
      </c>
      <c r="AD16" s="495"/>
      <c r="AE16" s="495"/>
      <c r="AF16" s="495"/>
      <c r="AG16" s="496"/>
      <c r="AH16" s="494">
        <v>17.100000000000001</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2430177</v>
      </c>
      <c r="BO16" s="408"/>
      <c r="BP16" s="408"/>
      <c r="BQ16" s="408"/>
      <c r="BR16" s="408"/>
      <c r="BS16" s="408"/>
      <c r="BT16" s="408"/>
      <c r="BU16" s="409"/>
      <c r="BV16" s="407">
        <v>2429005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2094</v>
      </c>
      <c r="AD17" s="459"/>
      <c r="AE17" s="459"/>
      <c r="AF17" s="459"/>
      <c r="AG17" s="501"/>
      <c r="AH17" s="458">
        <v>2350</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794083</v>
      </c>
      <c r="BO17" s="408"/>
      <c r="BP17" s="408"/>
      <c r="BQ17" s="408"/>
      <c r="BR17" s="408"/>
      <c r="BS17" s="408"/>
      <c r="BT17" s="408"/>
      <c r="BU17" s="409"/>
      <c r="BV17" s="407">
        <v>778244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162</v>
      </c>
      <c r="C18" s="450"/>
      <c r="D18" s="450"/>
      <c r="E18" s="530"/>
      <c r="F18" s="530"/>
      <c r="G18" s="530"/>
      <c r="H18" s="530"/>
      <c r="I18" s="530"/>
      <c r="J18" s="530"/>
      <c r="K18" s="530"/>
      <c r="L18" s="531">
        <v>85.11</v>
      </c>
      <c r="M18" s="531"/>
      <c r="N18" s="531"/>
      <c r="O18" s="531"/>
      <c r="P18" s="531"/>
      <c r="Q18" s="531"/>
      <c r="R18" s="532"/>
      <c r="S18" s="532"/>
      <c r="T18" s="532"/>
      <c r="U18" s="532"/>
      <c r="V18" s="533"/>
      <c r="W18" s="425"/>
      <c r="X18" s="426"/>
      <c r="Y18" s="426"/>
      <c r="Z18" s="426"/>
      <c r="AA18" s="426"/>
      <c r="AB18" s="417"/>
      <c r="AC18" s="534">
        <v>77.2</v>
      </c>
      <c r="AD18" s="535"/>
      <c r="AE18" s="535"/>
      <c r="AF18" s="535"/>
      <c r="AG18" s="536"/>
      <c r="AH18" s="534">
        <v>75.7</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2217459</v>
      </c>
      <c r="BO18" s="408"/>
      <c r="BP18" s="408"/>
      <c r="BQ18" s="408"/>
      <c r="BR18" s="408"/>
      <c r="BS18" s="408"/>
      <c r="BT18" s="408"/>
      <c r="BU18" s="409"/>
      <c r="BV18" s="407">
        <v>2073894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164</v>
      </c>
      <c r="C19" s="450"/>
      <c r="D19" s="450"/>
      <c r="E19" s="530"/>
      <c r="F19" s="530"/>
      <c r="G19" s="530"/>
      <c r="H19" s="530"/>
      <c r="I19" s="530"/>
      <c r="J19" s="530"/>
      <c r="K19" s="530"/>
      <c r="L19" s="538">
        <v>71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3396216</v>
      </c>
      <c r="BO19" s="408"/>
      <c r="BP19" s="408"/>
      <c r="BQ19" s="408"/>
      <c r="BR19" s="408"/>
      <c r="BS19" s="408"/>
      <c r="BT19" s="408"/>
      <c r="BU19" s="409"/>
      <c r="BV19" s="407">
        <v>3266239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166</v>
      </c>
      <c r="C20" s="450"/>
      <c r="D20" s="450"/>
      <c r="E20" s="530"/>
      <c r="F20" s="530"/>
      <c r="G20" s="530"/>
      <c r="H20" s="530"/>
      <c r="I20" s="530"/>
      <c r="J20" s="530"/>
      <c r="K20" s="530"/>
      <c r="L20" s="538">
        <v>2663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2692259</v>
      </c>
      <c r="BO22" s="371"/>
      <c r="BP22" s="371"/>
      <c r="BQ22" s="371"/>
      <c r="BR22" s="371"/>
      <c r="BS22" s="371"/>
      <c r="BT22" s="371"/>
      <c r="BU22" s="372"/>
      <c r="BV22" s="370">
        <v>2897774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2632706</v>
      </c>
      <c r="BO23" s="408"/>
      <c r="BP23" s="408"/>
      <c r="BQ23" s="408"/>
      <c r="BR23" s="408"/>
      <c r="BS23" s="408"/>
      <c r="BT23" s="408"/>
      <c r="BU23" s="409"/>
      <c r="BV23" s="407">
        <v>2823564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6120</v>
      </c>
      <c r="R24" s="459"/>
      <c r="S24" s="459"/>
      <c r="T24" s="459"/>
      <c r="U24" s="459"/>
      <c r="V24" s="501"/>
      <c r="W24" s="553"/>
      <c r="X24" s="554"/>
      <c r="Y24" s="555"/>
      <c r="Z24" s="457" t="s">
        <v>177</v>
      </c>
      <c r="AA24" s="437"/>
      <c r="AB24" s="437"/>
      <c r="AC24" s="437"/>
      <c r="AD24" s="437"/>
      <c r="AE24" s="437"/>
      <c r="AF24" s="437"/>
      <c r="AG24" s="438"/>
      <c r="AH24" s="458">
        <v>69</v>
      </c>
      <c r="AI24" s="459"/>
      <c r="AJ24" s="459"/>
      <c r="AK24" s="459"/>
      <c r="AL24" s="501"/>
      <c r="AM24" s="458">
        <v>187680</v>
      </c>
      <c r="AN24" s="459"/>
      <c r="AO24" s="459"/>
      <c r="AP24" s="459"/>
      <c r="AQ24" s="459"/>
      <c r="AR24" s="501"/>
      <c r="AS24" s="458">
        <v>2720</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1160154</v>
      </c>
      <c r="BO24" s="408"/>
      <c r="BP24" s="408"/>
      <c r="BQ24" s="408"/>
      <c r="BR24" s="408"/>
      <c r="BS24" s="408"/>
      <c r="BT24" s="408"/>
      <c r="BU24" s="409"/>
      <c r="BV24" s="407">
        <v>1217059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5350</v>
      </c>
      <c r="R25" s="459"/>
      <c r="S25" s="459"/>
      <c r="T25" s="459"/>
      <c r="U25" s="459"/>
      <c r="V25" s="501"/>
      <c r="W25" s="553"/>
      <c r="X25" s="554"/>
      <c r="Y25" s="555"/>
      <c r="Z25" s="457" t="s">
        <v>180</v>
      </c>
      <c r="AA25" s="437"/>
      <c r="AB25" s="437"/>
      <c r="AC25" s="437"/>
      <c r="AD25" s="437"/>
      <c r="AE25" s="437"/>
      <c r="AF25" s="437"/>
      <c r="AG25" s="438"/>
      <c r="AH25" s="458" t="s">
        <v>150</v>
      </c>
      <c r="AI25" s="459"/>
      <c r="AJ25" s="459"/>
      <c r="AK25" s="459"/>
      <c r="AL25" s="501"/>
      <c r="AM25" s="458" t="s">
        <v>141</v>
      </c>
      <c r="AN25" s="459"/>
      <c r="AO25" s="459"/>
      <c r="AP25" s="459"/>
      <c r="AQ25" s="459"/>
      <c r="AR25" s="501"/>
      <c r="AS25" s="458" t="s">
        <v>141</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433889</v>
      </c>
      <c r="BO25" s="371"/>
      <c r="BP25" s="371"/>
      <c r="BQ25" s="371"/>
      <c r="BR25" s="371"/>
      <c r="BS25" s="371"/>
      <c r="BT25" s="371"/>
      <c r="BU25" s="372"/>
      <c r="BV25" s="370">
        <v>421238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4370</v>
      </c>
      <c r="R26" s="459"/>
      <c r="S26" s="459"/>
      <c r="T26" s="459"/>
      <c r="U26" s="459"/>
      <c r="V26" s="501"/>
      <c r="W26" s="553"/>
      <c r="X26" s="554"/>
      <c r="Y26" s="555"/>
      <c r="Z26" s="457" t="s">
        <v>183</v>
      </c>
      <c r="AA26" s="559"/>
      <c r="AB26" s="559"/>
      <c r="AC26" s="559"/>
      <c r="AD26" s="559"/>
      <c r="AE26" s="559"/>
      <c r="AF26" s="559"/>
      <c r="AG26" s="560"/>
      <c r="AH26" s="458">
        <v>5</v>
      </c>
      <c r="AI26" s="459"/>
      <c r="AJ26" s="459"/>
      <c r="AK26" s="459"/>
      <c r="AL26" s="501"/>
      <c r="AM26" s="458">
        <v>12515</v>
      </c>
      <c r="AN26" s="459"/>
      <c r="AO26" s="459"/>
      <c r="AP26" s="459"/>
      <c r="AQ26" s="459"/>
      <c r="AR26" s="501"/>
      <c r="AS26" s="458">
        <v>2503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150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2730</v>
      </c>
      <c r="R27" s="459"/>
      <c r="S27" s="459"/>
      <c r="T27" s="459"/>
      <c r="U27" s="459"/>
      <c r="V27" s="501"/>
      <c r="W27" s="553"/>
      <c r="X27" s="554"/>
      <c r="Y27" s="555"/>
      <c r="Z27" s="457" t="s">
        <v>186</v>
      </c>
      <c r="AA27" s="437"/>
      <c r="AB27" s="437"/>
      <c r="AC27" s="437"/>
      <c r="AD27" s="437"/>
      <c r="AE27" s="437"/>
      <c r="AF27" s="437"/>
      <c r="AG27" s="438"/>
      <c r="AH27" s="458">
        <v>5</v>
      </c>
      <c r="AI27" s="459"/>
      <c r="AJ27" s="459"/>
      <c r="AK27" s="459"/>
      <c r="AL27" s="501"/>
      <c r="AM27" s="458">
        <v>16215</v>
      </c>
      <c r="AN27" s="459"/>
      <c r="AO27" s="459"/>
      <c r="AP27" s="459"/>
      <c r="AQ27" s="459"/>
      <c r="AR27" s="501"/>
      <c r="AS27" s="458">
        <v>3243</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2080</v>
      </c>
      <c r="R28" s="459"/>
      <c r="S28" s="459"/>
      <c r="T28" s="459"/>
      <c r="U28" s="459"/>
      <c r="V28" s="501"/>
      <c r="W28" s="553"/>
      <c r="X28" s="554"/>
      <c r="Y28" s="555"/>
      <c r="Z28" s="457" t="s">
        <v>189</v>
      </c>
      <c r="AA28" s="437"/>
      <c r="AB28" s="437"/>
      <c r="AC28" s="437"/>
      <c r="AD28" s="437"/>
      <c r="AE28" s="437"/>
      <c r="AF28" s="437"/>
      <c r="AG28" s="438"/>
      <c r="AH28" s="458" t="s">
        <v>149</v>
      </c>
      <c r="AI28" s="459"/>
      <c r="AJ28" s="459"/>
      <c r="AK28" s="459"/>
      <c r="AL28" s="501"/>
      <c r="AM28" s="458" t="s">
        <v>141</v>
      </c>
      <c r="AN28" s="459"/>
      <c r="AO28" s="459"/>
      <c r="AP28" s="459"/>
      <c r="AQ28" s="459"/>
      <c r="AR28" s="501"/>
      <c r="AS28" s="458" t="s">
        <v>141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1373960</v>
      </c>
      <c r="BO28" s="371"/>
      <c r="BP28" s="371"/>
      <c r="BQ28" s="371"/>
      <c r="BR28" s="371"/>
      <c r="BS28" s="371"/>
      <c r="BT28" s="371"/>
      <c r="BU28" s="372"/>
      <c r="BV28" s="370">
        <v>1463960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6</v>
      </c>
      <c r="M29" s="459"/>
      <c r="N29" s="459"/>
      <c r="O29" s="459"/>
      <c r="P29" s="501"/>
      <c r="Q29" s="458">
        <v>1870</v>
      </c>
      <c r="R29" s="459"/>
      <c r="S29" s="459"/>
      <c r="T29" s="459"/>
      <c r="U29" s="459"/>
      <c r="V29" s="501"/>
      <c r="W29" s="556"/>
      <c r="X29" s="557"/>
      <c r="Y29" s="558"/>
      <c r="Z29" s="457" t="s">
        <v>192</v>
      </c>
      <c r="AA29" s="437"/>
      <c r="AB29" s="437"/>
      <c r="AC29" s="437"/>
      <c r="AD29" s="437"/>
      <c r="AE29" s="437"/>
      <c r="AF29" s="437"/>
      <c r="AG29" s="438"/>
      <c r="AH29" s="458">
        <v>74</v>
      </c>
      <c r="AI29" s="459"/>
      <c r="AJ29" s="459"/>
      <c r="AK29" s="459"/>
      <c r="AL29" s="501"/>
      <c r="AM29" s="458">
        <v>203895</v>
      </c>
      <c r="AN29" s="459"/>
      <c r="AO29" s="459"/>
      <c r="AP29" s="459"/>
      <c r="AQ29" s="459"/>
      <c r="AR29" s="501"/>
      <c r="AS29" s="458">
        <v>2755</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131</v>
      </c>
      <c r="BO29" s="408"/>
      <c r="BP29" s="408"/>
      <c r="BQ29" s="408"/>
      <c r="BR29" s="408"/>
      <c r="BS29" s="408"/>
      <c r="BT29" s="408"/>
      <c r="BU29" s="409"/>
      <c r="BV29" s="407" t="s">
        <v>141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861791</v>
      </c>
      <c r="BO30" s="527"/>
      <c r="BP30" s="527"/>
      <c r="BQ30" s="527"/>
      <c r="BR30" s="527"/>
      <c r="BS30" s="527"/>
      <c r="BT30" s="527"/>
      <c r="BU30" s="528"/>
      <c r="BV30" s="526">
        <v>908681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岩地集落排水事業特別会計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西豆衛生プラント組合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（一財）松崎町振興公社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温泉事業会計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石部集落排水事業特別会計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下田地区消防組合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伊豆まつざき荘事業会計</v>
      </c>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IF('各会計、関係団体の財政状況及び健全化判断比率'!B36="","",'各会計、関係団体の財政状況及び健全化判断比率'!B36)</f>
        <v>雲見集落排水事業特別会計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一部事務組合下田メディカルセンター（事業会計分）</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一部事務組合下田メディカルセンター（普通会計分）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静岡県市町総合事務組合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静岡県後期高齢者医療広域連合（事業会計分）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静岡県後期高齢者医療広域連合（普通会計分）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静岡県地方税滞納整理機構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V6WHIROZwpGn6GPsOEkcCRDgd9cxXbUrIV2kRbmLQSVWHbrZ8hnF4X+MPZGjTh5U1OEvG34F6rnu8oCnJgT9A==" saltValue="vKOxl+NzgvwGcAAr3B0y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580</v>
      </c>
      <c r="D34" s="1151"/>
      <c r="E34" s="1152"/>
      <c r="F34" s="32">
        <v>20.29</v>
      </c>
      <c r="G34" s="33">
        <v>22.51</v>
      </c>
      <c r="H34" s="33">
        <v>23.07</v>
      </c>
      <c r="I34" s="33">
        <v>22.44</v>
      </c>
      <c r="J34" s="34">
        <v>24.4</v>
      </c>
      <c r="K34" s="22"/>
      <c r="L34" s="22"/>
      <c r="M34" s="22"/>
      <c r="N34" s="22"/>
      <c r="O34" s="22"/>
      <c r="P34" s="22"/>
    </row>
    <row r="35" spans="1:16" ht="39" customHeight="1" x14ac:dyDescent="0.15">
      <c r="A35" s="22"/>
      <c r="B35" s="35"/>
      <c r="C35" s="1145" t="s">
        <v>581</v>
      </c>
      <c r="D35" s="1146"/>
      <c r="E35" s="1147"/>
      <c r="F35" s="36">
        <v>6.61</v>
      </c>
      <c r="G35" s="37">
        <v>5.95</v>
      </c>
      <c r="H35" s="37">
        <v>5.68</v>
      </c>
      <c r="I35" s="37">
        <v>3.79</v>
      </c>
      <c r="J35" s="38">
        <v>5.17</v>
      </c>
      <c r="K35" s="22"/>
      <c r="L35" s="22"/>
      <c r="M35" s="22"/>
      <c r="N35" s="22"/>
      <c r="O35" s="22"/>
      <c r="P35" s="22"/>
    </row>
    <row r="36" spans="1:16" ht="39" customHeight="1" x14ac:dyDescent="0.15">
      <c r="A36" s="22"/>
      <c r="B36" s="35"/>
      <c r="C36" s="1145" t="s">
        <v>582</v>
      </c>
      <c r="D36" s="1146"/>
      <c r="E36" s="1147"/>
      <c r="F36" s="36">
        <v>1.1599999999999999</v>
      </c>
      <c r="G36" s="37">
        <v>0.37</v>
      </c>
      <c r="H36" s="37">
        <v>0.03</v>
      </c>
      <c r="I36" s="37">
        <v>1.71</v>
      </c>
      <c r="J36" s="38">
        <v>2.92</v>
      </c>
      <c r="K36" s="22"/>
      <c r="L36" s="22"/>
      <c r="M36" s="22"/>
      <c r="N36" s="22"/>
      <c r="O36" s="22"/>
      <c r="P36" s="22"/>
    </row>
    <row r="37" spans="1:16" ht="39" customHeight="1" x14ac:dyDescent="0.15">
      <c r="A37" s="22"/>
      <c r="B37" s="35"/>
      <c r="C37" s="1145" t="s">
        <v>583</v>
      </c>
      <c r="D37" s="1146"/>
      <c r="E37" s="1147"/>
      <c r="F37" s="36">
        <v>1.42</v>
      </c>
      <c r="G37" s="37">
        <v>1.19</v>
      </c>
      <c r="H37" s="37">
        <v>2.58</v>
      </c>
      <c r="I37" s="37">
        <v>1.88</v>
      </c>
      <c r="J37" s="38">
        <v>2.6</v>
      </c>
      <c r="K37" s="22"/>
      <c r="L37" s="22"/>
      <c r="M37" s="22"/>
      <c r="N37" s="22"/>
      <c r="O37" s="22"/>
      <c r="P37" s="22"/>
    </row>
    <row r="38" spans="1:16" ht="39" customHeight="1" x14ac:dyDescent="0.15">
      <c r="A38" s="22"/>
      <c r="B38" s="35"/>
      <c r="C38" s="1145" t="s">
        <v>584</v>
      </c>
      <c r="D38" s="1146"/>
      <c r="E38" s="1147"/>
      <c r="F38" s="36">
        <v>5.19</v>
      </c>
      <c r="G38" s="37">
        <v>4.29</v>
      </c>
      <c r="H38" s="37">
        <v>2.97</v>
      </c>
      <c r="I38" s="37">
        <v>2.37</v>
      </c>
      <c r="J38" s="38">
        <v>2.13</v>
      </c>
      <c r="K38" s="22"/>
      <c r="L38" s="22"/>
      <c r="M38" s="22"/>
      <c r="N38" s="22"/>
      <c r="O38" s="22"/>
      <c r="P38" s="22"/>
    </row>
    <row r="39" spans="1:16" ht="39" customHeight="1" x14ac:dyDescent="0.15">
      <c r="A39" s="22"/>
      <c r="B39" s="35"/>
      <c r="C39" s="1145" t="s">
        <v>585</v>
      </c>
      <c r="D39" s="1146"/>
      <c r="E39" s="1147"/>
      <c r="F39" s="36">
        <v>1.66</v>
      </c>
      <c r="G39" s="37">
        <v>1.71</v>
      </c>
      <c r="H39" s="37">
        <v>1.1399999999999999</v>
      </c>
      <c r="I39" s="37">
        <v>1.1299999999999999</v>
      </c>
      <c r="J39" s="38">
        <v>0.54</v>
      </c>
      <c r="K39" s="22"/>
      <c r="L39" s="22"/>
      <c r="M39" s="22"/>
      <c r="N39" s="22"/>
      <c r="O39" s="22"/>
      <c r="P39" s="22"/>
    </row>
    <row r="40" spans="1:16" ht="39" customHeight="1" x14ac:dyDescent="0.15">
      <c r="A40" s="22"/>
      <c r="B40" s="35"/>
      <c r="C40" s="1145" t="s">
        <v>586</v>
      </c>
      <c r="D40" s="1146"/>
      <c r="E40" s="1147"/>
      <c r="F40" s="36">
        <v>0.01</v>
      </c>
      <c r="G40" s="37">
        <v>0.01</v>
      </c>
      <c r="H40" s="37">
        <v>0</v>
      </c>
      <c r="I40" s="37">
        <v>0</v>
      </c>
      <c r="J40" s="38">
        <v>0.01</v>
      </c>
      <c r="K40" s="22"/>
      <c r="L40" s="22"/>
      <c r="M40" s="22"/>
      <c r="N40" s="22"/>
      <c r="O40" s="22"/>
      <c r="P40" s="22"/>
    </row>
    <row r="41" spans="1:16" ht="39" customHeight="1" x14ac:dyDescent="0.15">
      <c r="A41" s="22"/>
      <c r="B41" s="35"/>
      <c r="C41" s="1145" t="s">
        <v>587</v>
      </c>
      <c r="D41" s="1146"/>
      <c r="E41" s="1147"/>
      <c r="F41" s="36">
        <v>0.04</v>
      </c>
      <c r="G41" s="37">
        <v>0.02</v>
      </c>
      <c r="H41" s="37">
        <v>0.01</v>
      </c>
      <c r="I41" s="37">
        <v>0</v>
      </c>
      <c r="J41" s="38">
        <v>0</v>
      </c>
      <c r="K41" s="22"/>
      <c r="L41" s="22"/>
      <c r="M41" s="22"/>
      <c r="N41" s="22"/>
      <c r="O41" s="22"/>
      <c r="P41" s="22"/>
    </row>
    <row r="42" spans="1:16" ht="39" customHeight="1" x14ac:dyDescent="0.15">
      <c r="A42" s="22"/>
      <c r="B42" s="39"/>
      <c r="C42" s="1145" t="s">
        <v>588</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589</v>
      </c>
      <c r="D43" s="1149"/>
      <c r="E43" s="1150"/>
      <c r="F43" s="41">
        <v>0.11</v>
      </c>
      <c r="G43" s="42">
        <v>0.08</v>
      </c>
      <c r="H43" s="42">
        <v>0.03</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31Bey00jY+7QGC8HTG3XzUy/e6gQaD71LSpah26A8YiaDrYfwZ4r0TH6RuiF7vTIKeLqC0DdC9SbFKbntQfpA==" saltValue="2EGOeU2vm+mah2UYCVj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311</v>
      </c>
      <c r="L45" s="60">
        <v>301</v>
      </c>
      <c r="M45" s="60">
        <v>335</v>
      </c>
      <c r="N45" s="60">
        <v>339</v>
      </c>
      <c r="O45" s="61">
        <v>351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7</v>
      </c>
      <c r="L48" s="64">
        <v>7</v>
      </c>
      <c r="M48" s="64">
        <v>7</v>
      </c>
      <c r="N48" s="64">
        <v>7</v>
      </c>
      <c r="O48" s="65">
        <v>13</v>
      </c>
      <c r="P48" s="48"/>
      <c r="Q48" s="48"/>
      <c r="R48" s="48"/>
      <c r="S48" s="48"/>
      <c r="T48" s="48"/>
      <c r="U48" s="48"/>
    </row>
    <row r="49" spans="1:21" ht="30.75" customHeight="1" x14ac:dyDescent="0.15">
      <c r="A49" s="48"/>
      <c r="B49" s="1155"/>
      <c r="C49" s="1156"/>
      <c r="D49" s="62"/>
      <c r="E49" s="1161" t="s">
        <v>16</v>
      </c>
      <c r="F49" s="1161"/>
      <c r="G49" s="1161"/>
      <c r="H49" s="1161"/>
      <c r="I49" s="1161"/>
      <c r="J49" s="1162"/>
      <c r="K49" s="63">
        <v>53</v>
      </c>
      <c r="L49" s="64">
        <v>53</v>
      </c>
      <c r="M49" s="64">
        <v>48</v>
      </c>
      <c r="N49" s="64">
        <v>35</v>
      </c>
      <c r="O49" s="65">
        <v>23</v>
      </c>
      <c r="P49" s="48"/>
      <c r="Q49" s="48"/>
      <c r="R49" s="48"/>
      <c r="S49" s="48"/>
      <c r="T49" s="48"/>
      <c r="U49" s="48"/>
    </row>
    <row r="50" spans="1:21" ht="30.75" customHeight="1" x14ac:dyDescent="0.15">
      <c r="A50" s="48"/>
      <c r="B50" s="1155"/>
      <c r="C50" s="1156"/>
      <c r="D50" s="62"/>
      <c r="E50" s="1161" t="s">
        <v>17</v>
      </c>
      <c r="F50" s="1161"/>
      <c r="G50" s="1161"/>
      <c r="H50" s="1161"/>
      <c r="I50" s="1161"/>
      <c r="J50" s="1162"/>
      <c r="K50" s="63">
        <v>7</v>
      </c>
      <c r="L50" s="64">
        <v>7</v>
      </c>
      <c r="M50" s="64">
        <v>6</v>
      </c>
      <c r="N50" s="64">
        <v>6</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531</v>
      </c>
      <c r="L51" s="64" t="s">
        <v>531</v>
      </c>
      <c r="M51" s="64" t="s">
        <v>531</v>
      </c>
      <c r="N51" s="64" t="s">
        <v>531</v>
      </c>
      <c r="O51" s="65" t="s">
        <v>531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302</v>
      </c>
      <c r="L52" s="64">
        <v>280</v>
      </c>
      <c r="M52" s="64">
        <v>297</v>
      </c>
      <c r="N52" s="64">
        <v>268</v>
      </c>
      <c r="O52" s="65">
        <v>266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76</v>
      </c>
      <c r="L53" s="69">
        <v>88</v>
      </c>
      <c r="M53" s="69">
        <v>99</v>
      </c>
      <c r="N53" s="69">
        <v>119</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vR+GURKJ9l4igbfjuYMLfKZYSH6SGxd/mWSPEHMhzq2NMM+88jGhOgYdGxe+aFEde9iHLdP4Ohi1fJzgApGcQ==" saltValue="Mx+W+4G1lCOJ+2PR0sBD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84" t="s">
        <v>32</v>
      </c>
      <c r="C41" s="1185"/>
      <c r="D41" s="105"/>
      <c r="E41" s="1190" t="s">
        <v>33</v>
      </c>
      <c r="F41" s="1190"/>
      <c r="G41" s="1190"/>
      <c r="H41" s="1191"/>
      <c r="I41" s="355">
        <v>3294</v>
      </c>
      <c r="J41" s="356">
        <v>3260</v>
      </c>
      <c r="K41" s="356">
        <v>3079</v>
      </c>
      <c r="L41" s="356">
        <v>2898</v>
      </c>
      <c r="M41" s="357">
        <v>2692</v>
      </c>
    </row>
    <row r="42" spans="2:13" ht="27.75" customHeight="1" x14ac:dyDescent="0.15">
      <c r="B42" s="1186"/>
      <c r="C42" s="1187"/>
      <c r="D42" s="106"/>
      <c r="E42" s="1192" t="s">
        <v>34</v>
      </c>
      <c r="F42" s="1192"/>
      <c r="G42" s="1192"/>
      <c r="H42" s="1193"/>
      <c r="I42" s="358">
        <v>66</v>
      </c>
      <c r="J42" s="359">
        <v>59</v>
      </c>
      <c r="K42" s="359">
        <v>54</v>
      </c>
      <c r="L42" s="359">
        <v>48</v>
      </c>
      <c r="M42" s="360">
        <v>43</v>
      </c>
    </row>
    <row r="43" spans="2:13" ht="27.75" customHeight="1" x14ac:dyDescent="0.15">
      <c r="B43" s="1186"/>
      <c r="C43" s="1187"/>
      <c r="D43" s="106"/>
      <c r="E43" s="1192" t="s">
        <v>35</v>
      </c>
      <c r="F43" s="1192"/>
      <c r="G43" s="1192"/>
      <c r="H43" s="1193"/>
      <c r="I43" s="358">
        <v>39</v>
      </c>
      <c r="J43" s="359">
        <v>35</v>
      </c>
      <c r="K43" s="359">
        <v>29</v>
      </c>
      <c r="L43" s="359">
        <v>27</v>
      </c>
      <c r="M43" s="360">
        <v>16</v>
      </c>
    </row>
    <row r="44" spans="2:13" ht="27.75" customHeight="1" x14ac:dyDescent="0.15">
      <c r="B44" s="1186"/>
      <c r="C44" s="1187"/>
      <c r="D44" s="106"/>
      <c r="E44" s="1192" t="s">
        <v>36</v>
      </c>
      <c r="F44" s="1192"/>
      <c r="G44" s="1192"/>
      <c r="H44" s="1193"/>
      <c r="I44" s="358">
        <v>282</v>
      </c>
      <c r="J44" s="359">
        <v>247</v>
      </c>
      <c r="K44" s="359">
        <v>207</v>
      </c>
      <c r="L44" s="359">
        <v>188</v>
      </c>
      <c r="M44" s="360">
        <v>183</v>
      </c>
    </row>
    <row r="45" spans="2:13" ht="27.75" customHeight="1" x14ac:dyDescent="0.15">
      <c r="B45" s="1186"/>
      <c r="C45" s="1187"/>
      <c r="D45" s="106"/>
      <c r="E45" s="1192" t="s">
        <v>37</v>
      </c>
      <c r="F45" s="1192"/>
      <c r="G45" s="1192"/>
      <c r="H45" s="1193"/>
      <c r="I45" s="358">
        <v>1003</v>
      </c>
      <c r="J45" s="359">
        <v>997</v>
      </c>
      <c r="K45" s="359">
        <v>995</v>
      </c>
      <c r="L45" s="359">
        <v>983</v>
      </c>
      <c r="M45" s="360">
        <v>961</v>
      </c>
    </row>
    <row r="46" spans="2:13" ht="27.75" customHeight="1" x14ac:dyDescent="0.15">
      <c r="B46" s="1186"/>
      <c r="C46" s="1187"/>
      <c r="D46" s="107"/>
      <c r="E46" s="1192" t="s">
        <v>38</v>
      </c>
      <c r="F46" s="1192"/>
      <c r="G46" s="1192"/>
      <c r="H46" s="1193"/>
      <c r="I46" s="358" t="s">
        <v>531</v>
      </c>
      <c r="J46" s="359" t="s">
        <v>531</v>
      </c>
      <c r="K46" s="359" t="s">
        <v>531</v>
      </c>
      <c r="L46" s="359" t="s">
        <v>531</v>
      </c>
      <c r="M46" s="360" t="s">
        <v>531</v>
      </c>
    </row>
    <row r="47" spans="2:13" ht="27.75" customHeight="1" x14ac:dyDescent="0.15">
      <c r="B47" s="1186"/>
      <c r="C47" s="1187"/>
      <c r="D47" s="108"/>
      <c r="E47" s="1194" t="s">
        <v>39</v>
      </c>
      <c r="F47" s="1195"/>
      <c r="G47" s="1195"/>
      <c r="H47" s="1196"/>
      <c r="I47" s="358" t="s">
        <v>531</v>
      </c>
      <c r="J47" s="359" t="s">
        <v>531</v>
      </c>
      <c r="K47" s="359" t="s">
        <v>531</v>
      </c>
      <c r="L47" s="359" t="s">
        <v>531</v>
      </c>
      <c r="M47" s="360" t="s">
        <v>531</v>
      </c>
    </row>
    <row r="48" spans="2:13" ht="27.75" customHeight="1" x14ac:dyDescent="0.15">
      <c r="B48" s="1186"/>
      <c r="C48" s="1187"/>
      <c r="D48" s="106"/>
      <c r="E48" s="1192" t="s">
        <v>40</v>
      </c>
      <c r="F48" s="1192"/>
      <c r="G48" s="1192"/>
      <c r="H48" s="1193"/>
      <c r="I48" s="358" t="s">
        <v>531</v>
      </c>
      <c r="J48" s="359" t="s">
        <v>531</v>
      </c>
      <c r="K48" s="359" t="s">
        <v>531</v>
      </c>
      <c r="L48" s="359" t="s">
        <v>531</v>
      </c>
      <c r="M48" s="360" t="s">
        <v>531</v>
      </c>
    </row>
    <row r="49" spans="2:13" ht="27.75" customHeight="1" x14ac:dyDescent="0.15">
      <c r="B49" s="1188"/>
      <c r="C49" s="1189"/>
      <c r="D49" s="106"/>
      <c r="E49" s="1192" t="s">
        <v>41</v>
      </c>
      <c r="F49" s="1192"/>
      <c r="G49" s="1192"/>
      <c r="H49" s="1193"/>
      <c r="I49" s="358" t="s">
        <v>531</v>
      </c>
      <c r="J49" s="359" t="s">
        <v>531</v>
      </c>
      <c r="K49" s="359" t="s">
        <v>531</v>
      </c>
      <c r="L49" s="359" t="s">
        <v>531</v>
      </c>
      <c r="M49" s="360" t="s">
        <v>531</v>
      </c>
    </row>
    <row r="50" spans="2:13" ht="27.75" customHeight="1" x14ac:dyDescent="0.15">
      <c r="B50" s="1197" t="s">
        <v>42</v>
      </c>
      <c r="C50" s="1198"/>
      <c r="D50" s="109"/>
      <c r="E50" s="1192" t="s">
        <v>43</v>
      </c>
      <c r="F50" s="1192"/>
      <c r="G50" s="1192"/>
      <c r="H50" s="1193"/>
      <c r="I50" s="358">
        <v>2126</v>
      </c>
      <c r="J50" s="359">
        <v>2032</v>
      </c>
      <c r="K50" s="359">
        <v>2063</v>
      </c>
      <c r="L50" s="359">
        <v>2368</v>
      </c>
      <c r="M50" s="360">
        <v>2234</v>
      </c>
    </row>
    <row r="51" spans="2:13" ht="27.75" customHeight="1" x14ac:dyDescent="0.15">
      <c r="B51" s="1186"/>
      <c r="C51" s="1187"/>
      <c r="D51" s="106"/>
      <c r="E51" s="1192" t="s">
        <v>44</v>
      </c>
      <c r="F51" s="1192"/>
      <c r="G51" s="1192"/>
      <c r="H51" s="1193"/>
      <c r="I51" s="358" t="s">
        <v>531</v>
      </c>
      <c r="J51" s="359" t="s">
        <v>531</v>
      </c>
      <c r="K51" s="359" t="s">
        <v>531</v>
      </c>
      <c r="L51" s="359" t="s">
        <v>531</v>
      </c>
      <c r="M51" s="360" t="s">
        <v>531</v>
      </c>
    </row>
    <row r="52" spans="2:13" ht="27.75" customHeight="1" x14ac:dyDescent="0.15">
      <c r="B52" s="1188"/>
      <c r="C52" s="1189"/>
      <c r="D52" s="106"/>
      <c r="E52" s="1192" t="s">
        <v>45</v>
      </c>
      <c r="F52" s="1192"/>
      <c r="G52" s="1192"/>
      <c r="H52" s="1193"/>
      <c r="I52" s="358">
        <v>2934</v>
      </c>
      <c r="J52" s="359">
        <v>2856</v>
      </c>
      <c r="K52" s="359">
        <v>2692</v>
      </c>
      <c r="L52" s="359">
        <v>2568</v>
      </c>
      <c r="M52" s="360">
        <v>2401</v>
      </c>
    </row>
    <row r="53" spans="2:13" ht="27.75" customHeight="1" thickBot="1" x14ac:dyDescent="0.2">
      <c r="B53" s="1199" t="s">
        <v>46</v>
      </c>
      <c r="C53" s="1200"/>
      <c r="D53" s="110"/>
      <c r="E53" s="1201" t="s">
        <v>47</v>
      </c>
      <c r="F53" s="1201"/>
      <c r="G53" s="1201"/>
      <c r="H53" s="1202"/>
      <c r="I53" s="361">
        <v>-376</v>
      </c>
      <c r="J53" s="362">
        <v>-290</v>
      </c>
      <c r="K53" s="362">
        <v>-391</v>
      </c>
      <c r="L53" s="362">
        <v>-792</v>
      </c>
      <c r="M53" s="363">
        <v>-742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km5YuBjNYqdJamIoHmKZ3NofRQpiH8dBOxfRnZEQ366Y21bQUA7okUkLyLSPsxIff7l4LT+ag4J+ANnVRNP9w==" saltValue="mLpjKURLnHHu83jzhsQY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1212</v>
      </c>
      <c r="G55" s="122">
        <v>1464</v>
      </c>
      <c r="H55" s="123">
        <v>1374</v>
      </c>
    </row>
    <row r="56" spans="2:8" ht="52.5" customHeight="1" x14ac:dyDescent="0.15">
      <c r="B56" s="124"/>
      <c r="C56" s="1213" t="s">
        <v>51</v>
      </c>
      <c r="D56" s="1213"/>
      <c r="E56" s="1214"/>
      <c r="F56" s="125" t="s">
        <v>531</v>
      </c>
      <c r="G56" s="125" t="s">
        <v>531</v>
      </c>
      <c r="H56" s="126" t="s">
        <v>531</v>
      </c>
    </row>
    <row r="57" spans="2:8" ht="53.25" customHeight="1" x14ac:dyDescent="0.15">
      <c r="B57" s="124"/>
      <c r="C57" s="1215" t="s">
        <v>52</v>
      </c>
      <c r="D57" s="1215"/>
      <c r="E57" s="1216"/>
      <c r="F57" s="127">
        <v>879</v>
      </c>
      <c r="G57" s="127">
        <v>909</v>
      </c>
      <c r="H57" s="128">
        <v>862</v>
      </c>
    </row>
    <row r="58" spans="2:8" ht="45.75" customHeight="1" x14ac:dyDescent="0.15">
      <c r="B58" s="129"/>
      <c r="C58" s="1203" t="s">
        <v>616</v>
      </c>
      <c r="D58" s="1204"/>
      <c r="E58" s="1205"/>
      <c r="F58" s="130">
        <v>404</v>
      </c>
      <c r="G58" s="130">
        <v>421</v>
      </c>
      <c r="H58" s="131">
        <v>387</v>
      </c>
    </row>
    <row r="59" spans="2:8" ht="45.75" customHeight="1" x14ac:dyDescent="0.15">
      <c r="B59" s="129"/>
      <c r="C59" s="1203" t="s">
        <v>617</v>
      </c>
      <c r="D59" s="1204"/>
      <c r="E59" s="1205"/>
      <c r="F59" s="130">
        <v>258</v>
      </c>
      <c r="G59" s="130">
        <v>304</v>
      </c>
      <c r="H59" s="131">
        <v>298</v>
      </c>
    </row>
    <row r="60" spans="2:8" ht="45.75" customHeight="1" x14ac:dyDescent="0.15">
      <c r="B60" s="129"/>
      <c r="C60" s="1203" t="s">
        <v>618</v>
      </c>
      <c r="D60" s="1204"/>
      <c r="E60" s="1205"/>
      <c r="F60" s="130">
        <v>45</v>
      </c>
      <c r="G60" s="130">
        <v>50</v>
      </c>
      <c r="H60" s="131">
        <v>57</v>
      </c>
    </row>
    <row r="61" spans="2:8" ht="45.75" customHeight="1" x14ac:dyDescent="0.15">
      <c r="B61" s="129"/>
      <c r="C61" s="1203" t="s">
        <v>619</v>
      </c>
      <c r="D61" s="1204"/>
      <c r="E61" s="1205"/>
      <c r="F61" s="130">
        <v>41</v>
      </c>
      <c r="G61" s="130">
        <v>36</v>
      </c>
      <c r="H61" s="131">
        <v>30</v>
      </c>
    </row>
    <row r="62" spans="2:8" ht="45.75" customHeight="1" thickBot="1" x14ac:dyDescent="0.2">
      <c r="B62" s="132"/>
      <c r="C62" s="1206" t="s">
        <v>620</v>
      </c>
      <c r="D62" s="1207"/>
      <c r="E62" s="1208"/>
      <c r="F62" s="133">
        <v>46</v>
      </c>
      <c r="G62" s="133">
        <v>35</v>
      </c>
      <c r="H62" s="134">
        <v>24</v>
      </c>
    </row>
    <row r="63" spans="2:8" ht="52.5" customHeight="1" thickBot="1" x14ac:dyDescent="0.2">
      <c r="B63" s="135"/>
      <c r="C63" s="1209" t="s">
        <v>53</v>
      </c>
      <c r="D63" s="1209"/>
      <c r="E63" s="1210"/>
      <c r="F63" s="136">
        <v>2090</v>
      </c>
      <c r="G63" s="136">
        <v>2373</v>
      </c>
      <c r="H63" s="137">
        <v>2236</v>
      </c>
    </row>
    <row r="64" spans="2:8" x14ac:dyDescent="0.15"/>
  </sheetData>
  <sheetProtection algorithmName="SHA-512" hashValue="OTIQZ4zjubsbJROyRIRCqqePpQMzYdx8hJcugCykPJ3zaoHbBpDLP3vJVoKhjKxvEQbTYzGeryPY1IwsBQnxYA==" saltValue="jin1lH+Jxs+kWH+JJrci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64403</v>
      </c>
      <c r="E3" s="156"/>
      <c r="F3" s="157">
        <v>121449</v>
      </c>
      <c r="G3" s="158"/>
      <c r="H3" s="159"/>
    </row>
    <row r="4" spans="1:8" x14ac:dyDescent="0.15">
      <c r="A4" s="160"/>
      <c r="B4" s="161"/>
      <c r="C4" s="162"/>
      <c r="D4" s="163">
        <v>56890</v>
      </c>
      <c r="E4" s="164"/>
      <c r="F4" s="165">
        <v>62922</v>
      </c>
      <c r="G4" s="166"/>
      <c r="H4" s="167"/>
    </row>
    <row r="5" spans="1:8" x14ac:dyDescent="0.15">
      <c r="A5" s="148" t="s">
        <v>565</v>
      </c>
      <c r="B5" s="153"/>
      <c r="C5" s="154"/>
      <c r="D5" s="155">
        <v>63657</v>
      </c>
      <c r="E5" s="156"/>
      <c r="F5" s="157">
        <v>145139</v>
      </c>
      <c r="G5" s="158"/>
      <c r="H5" s="159"/>
    </row>
    <row r="6" spans="1:8" x14ac:dyDescent="0.15">
      <c r="A6" s="160"/>
      <c r="B6" s="161"/>
      <c r="C6" s="162"/>
      <c r="D6" s="163">
        <v>46110</v>
      </c>
      <c r="E6" s="164"/>
      <c r="F6" s="165">
        <v>83762</v>
      </c>
      <c r="G6" s="166"/>
      <c r="H6" s="167"/>
    </row>
    <row r="7" spans="1:8" x14ac:dyDescent="0.15">
      <c r="A7" s="148" t="s">
        <v>566</v>
      </c>
      <c r="B7" s="153"/>
      <c r="C7" s="154"/>
      <c r="D7" s="155">
        <v>50315</v>
      </c>
      <c r="E7" s="156"/>
      <c r="F7" s="157">
        <v>125391</v>
      </c>
      <c r="G7" s="158"/>
      <c r="H7" s="159"/>
    </row>
    <row r="8" spans="1:8" x14ac:dyDescent="0.15">
      <c r="A8" s="160"/>
      <c r="B8" s="161"/>
      <c r="C8" s="162"/>
      <c r="D8" s="163">
        <v>32972</v>
      </c>
      <c r="E8" s="164"/>
      <c r="F8" s="165">
        <v>68516</v>
      </c>
      <c r="G8" s="166"/>
      <c r="H8" s="167"/>
    </row>
    <row r="9" spans="1:8" x14ac:dyDescent="0.15">
      <c r="A9" s="148" t="s">
        <v>567</v>
      </c>
      <c r="B9" s="153"/>
      <c r="C9" s="154"/>
      <c r="D9" s="155">
        <v>39374</v>
      </c>
      <c r="E9" s="156"/>
      <c r="F9" s="157">
        <v>138402</v>
      </c>
      <c r="G9" s="158"/>
      <c r="H9" s="159"/>
    </row>
    <row r="10" spans="1:8" x14ac:dyDescent="0.15">
      <c r="A10" s="160"/>
      <c r="B10" s="161"/>
      <c r="C10" s="162"/>
      <c r="D10" s="163">
        <v>28859</v>
      </c>
      <c r="E10" s="164"/>
      <c r="F10" s="165">
        <v>70652</v>
      </c>
      <c r="G10" s="166"/>
      <c r="H10" s="167"/>
    </row>
    <row r="11" spans="1:8" x14ac:dyDescent="0.15">
      <c r="A11" s="148" t="s">
        <v>568</v>
      </c>
      <c r="B11" s="153"/>
      <c r="C11" s="154"/>
      <c r="D11" s="155">
        <v>47802</v>
      </c>
      <c r="E11" s="156"/>
      <c r="F11" s="157">
        <v>146367</v>
      </c>
      <c r="G11" s="158"/>
      <c r="H11" s="159"/>
    </row>
    <row r="12" spans="1:8" x14ac:dyDescent="0.15">
      <c r="A12" s="160"/>
      <c r="B12" s="161"/>
      <c r="C12" s="168"/>
      <c r="D12" s="163">
        <v>30010</v>
      </c>
      <c r="E12" s="164"/>
      <c r="F12" s="165">
        <v>79441</v>
      </c>
      <c r="G12" s="166"/>
      <c r="H12" s="167"/>
    </row>
    <row r="13" spans="1:8" x14ac:dyDescent="0.15">
      <c r="A13" s="148"/>
      <c r="B13" s="153"/>
      <c r="C13" s="169"/>
      <c r="D13" s="170">
        <v>53110</v>
      </c>
      <c r="E13" s="171"/>
      <c r="F13" s="172">
        <v>135350</v>
      </c>
      <c r="G13" s="173"/>
      <c r="H13" s="159"/>
    </row>
    <row r="14" spans="1:8" x14ac:dyDescent="0.15">
      <c r="A14" s="160"/>
      <c r="B14" s="161"/>
      <c r="C14" s="162"/>
      <c r="D14" s="163">
        <v>38968</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6.61</v>
      </c>
      <c r="C19" s="174">
        <f>ROUND(VALUE(SUBSTITUTE(実質収支比率等に係る経年分析!G$48,"▲","-")),2)</f>
        <v>5.95</v>
      </c>
      <c r="D19" s="174">
        <f>ROUND(VALUE(SUBSTITUTE(実質収支比率等に係る経年分析!H$48,"▲","-")),2)</f>
        <v>5.69</v>
      </c>
      <c r="E19" s="174">
        <f>ROUND(VALUE(SUBSTITUTE(実質収支比率等に係る経年分析!I$48,"▲","-")),2)</f>
        <v>3.79</v>
      </c>
      <c r="F19" s="174">
        <f>ROUND(VALUE(SUBSTITUTE(実質収支比率等に係る経年分析!J$48,"▲","-")),2)</f>
        <v>5.17</v>
      </c>
    </row>
    <row r="20" spans="1:11" x14ac:dyDescent="0.15">
      <c r="A20" s="174" t="s">
        <v>57</v>
      </c>
      <c r="B20" s="174">
        <f>ROUND(VALUE(SUBSTITUTE(実質収支比率等に係る経年分析!F$47,"▲","-")),2)</f>
        <v>51.22</v>
      </c>
      <c r="C20" s="174">
        <f>ROUND(VALUE(SUBSTITUTE(実質収支比率等に係る経年分析!G$47,"▲","-")),2)</f>
        <v>48.83</v>
      </c>
      <c r="D20" s="174">
        <f>ROUND(VALUE(SUBSTITUTE(実質収支比率等に係る経年分析!H$47,"▲","-")),2)</f>
        <v>48.83</v>
      </c>
      <c r="E20" s="174">
        <f>ROUND(VALUE(SUBSTITUTE(実質収支比率等に係る経年分析!I$47,"▲","-")),2)</f>
        <v>54.5</v>
      </c>
      <c r="F20" s="174">
        <f>ROUND(VALUE(SUBSTITUTE(実質収支比率等に係る経年分析!J$47,"▲","-")),2)</f>
        <v>52.51</v>
      </c>
    </row>
    <row r="21" spans="1:11" x14ac:dyDescent="0.15">
      <c r="A21" s="174" t="s">
        <v>58</v>
      </c>
      <c r="B21" s="174">
        <f>IF(ISNUMBER(VALUE(SUBSTITUTE(実質収支比率等に係る経年分析!F$49,"▲","-"))),ROUND(VALUE(SUBSTITUTE(実質収支比率等に係る経年分析!F$49,"▲","-")),2),NA())</f>
        <v>3.49</v>
      </c>
      <c r="C21" s="174">
        <f>IF(ISNUMBER(VALUE(SUBSTITUTE(実質収支比率等に係る経年分析!G$49,"▲","-"))),ROUND(VALUE(SUBSTITUTE(実質収支比率等に係る経年分析!G$49,"▲","-")),2),NA())</f>
        <v>-3.52</v>
      </c>
      <c r="D21" s="174">
        <f>IF(ISNUMBER(VALUE(SUBSTITUTE(実質収支比率等に係る経年分析!H$49,"▲","-"))),ROUND(VALUE(SUBSTITUTE(実質収支比率等に係る経年分析!H$49,"▲","-")),2),NA())</f>
        <v>2.88</v>
      </c>
      <c r="E21" s="174">
        <f>IF(ISNUMBER(VALUE(SUBSTITUTE(実質収支比率等に係る経年分析!I$49,"▲","-"))),ROUND(VALUE(SUBSTITUTE(実質収支比率等に係る経年分析!I$49,"▲","-")),2),NA())</f>
        <v>7.92</v>
      </c>
      <c r="F21" s="174">
        <f>IF(ISNUMBER(VALUE(SUBSTITUTE(実質収支比率等に係る経年分析!J$49,"▲","-"))),ROUND(VALUE(SUBSTITUTE(実質収支比率等に係る経年分析!J$49,"▲","-")),2),NA())</f>
        <v>-2.16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岩地集落排水事業特別会計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1.1399999999999999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1.1299999999999999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0.54</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4.29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2.13</v>
      </c>
    </row>
    <row r="33" spans="1:16" x14ac:dyDescent="0.15">
      <c r="A33" s="175" t="str">
        <f>IF(連結実質赤字比率に係る赤字・黒字の構成分析!C$37="",NA(),連結実質赤字比率に係る赤字・黒字の構成分析!C$37)</f>
        <v>伊豆まつざき荘事業会計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1.1599999999999999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5.17</v>
      </c>
    </row>
    <row r="36" spans="1:16" x14ac:dyDescent="0.15">
      <c r="A36" s="175" t="str">
        <f>IF(連結実質赤字比率に係る赤字・黒字の構成分析!C$34="",NA(),連結実質赤字比率に係る赤字・黒字の構成分析!C$34)</f>
        <v>温泉事業会計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302</v>
      </c>
      <c r="E42" s="176"/>
      <c r="F42" s="176"/>
      <c r="G42" s="176">
        <f>'実質公債費比率（分子）の構造'!L$52</f>
        <v>280</v>
      </c>
      <c r="H42" s="176"/>
      <c r="I42" s="176"/>
      <c r="J42" s="176">
        <f>'実質公債費比率（分子）の構造'!M$52</f>
        <v>297</v>
      </c>
      <c r="K42" s="176"/>
      <c r="L42" s="176"/>
      <c r="M42" s="176">
        <f>'実質公債費比率（分子）の構造'!N$52</f>
        <v>268</v>
      </c>
      <c r="N42" s="176"/>
      <c r="O42" s="176"/>
      <c r="P42" s="176">
        <f>'実質公債費比率（分子）の構造'!O$52</f>
        <v>266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v>
      </c>
      <c r="C44" s="176"/>
      <c r="D44" s="176"/>
      <c r="E44" s="176">
        <f>'実質公債費比率（分子）の構造'!L$50</f>
        <v>7</v>
      </c>
      <c r="F44" s="176"/>
      <c r="G44" s="176"/>
      <c r="H44" s="176">
        <f>'実質公債費比率（分子）の構造'!M$50</f>
        <v>6</v>
      </c>
      <c r="I44" s="176"/>
      <c r="J44" s="176"/>
      <c r="K44" s="176">
        <f>'実質公債費比率（分子）の構造'!N$50</f>
        <v>6</v>
      </c>
      <c r="L44" s="176"/>
      <c r="M44" s="176"/>
      <c r="N44" s="176">
        <f>'実質公債費比率（分子）の構造'!O$50</f>
        <v>6</v>
      </c>
      <c r="O44" s="176"/>
      <c r="P44" s="176"/>
    </row>
    <row r="45" spans="1:16" x14ac:dyDescent="0.15">
      <c r="A45" s="176" t="s">
        <v>68</v>
      </c>
      <c r="B45" s="176">
        <f>'実質公債費比率（分子）の構造'!K$49</f>
        <v>53</v>
      </c>
      <c r="C45" s="176"/>
      <c r="D45" s="176"/>
      <c r="E45" s="176">
        <f>'実質公債費比率（分子）の構造'!L$49</f>
        <v>53</v>
      </c>
      <c r="F45" s="176"/>
      <c r="G45" s="176"/>
      <c r="H45" s="176">
        <f>'実質公債費比率（分子）の構造'!M$49</f>
        <v>48</v>
      </c>
      <c r="I45" s="176"/>
      <c r="J45" s="176"/>
      <c r="K45" s="176">
        <f>'実質公債費比率（分子）の構造'!N$49</f>
        <v>35</v>
      </c>
      <c r="L45" s="176"/>
      <c r="M45" s="176"/>
      <c r="N45" s="176">
        <f>'実質公債費比率（分子）の構造'!O$49</f>
        <v>23</v>
      </c>
      <c r="O45" s="176"/>
      <c r="P45" s="176"/>
    </row>
    <row r="46" spans="1:16" x14ac:dyDescent="0.15">
      <c r="A46" s="176" t="s">
        <v>69</v>
      </c>
      <c r="B46" s="176">
        <f>'実質公債費比率（分子）の構造'!K$48</f>
        <v>7</v>
      </c>
      <c r="C46" s="176"/>
      <c r="D46" s="176"/>
      <c r="E46" s="176">
        <f>'実質公債費比率（分子）の構造'!L$48</f>
        <v>7</v>
      </c>
      <c r="F46" s="176"/>
      <c r="G46" s="176"/>
      <c r="H46" s="176">
        <f>'実質公債費比率（分子）の構造'!M$48</f>
        <v>7</v>
      </c>
      <c r="I46" s="176"/>
      <c r="J46" s="176"/>
      <c r="K46" s="176">
        <f>'実質公債費比率（分子）の構造'!N$48</f>
        <v>7</v>
      </c>
      <c r="L46" s="176"/>
      <c r="M46" s="176"/>
      <c r="N46" s="176">
        <f>'実質公債費比率（分子）の構造'!O$48</f>
        <v>13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311</v>
      </c>
      <c r="C49" s="176"/>
      <c r="D49" s="176"/>
      <c r="E49" s="176">
        <f>'実質公債費比率（分子）の構造'!L$45</f>
        <v>301</v>
      </c>
      <c r="F49" s="176"/>
      <c r="G49" s="176"/>
      <c r="H49" s="176">
        <f>'実質公債費比率（分子）の構造'!M$45</f>
        <v>335</v>
      </c>
      <c r="I49" s="176"/>
      <c r="J49" s="176"/>
      <c r="K49" s="176">
        <f>'実質公債費比率（分子）の構造'!N$45</f>
        <v>339</v>
      </c>
      <c r="L49" s="176"/>
      <c r="M49" s="176"/>
      <c r="N49" s="176">
        <f>'実質公債費比率（分子）の構造'!O$45</f>
        <v>351</v>
      </c>
      <c r="O49" s="176"/>
      <c r="P49" s="176"/>
    </row>
    <row r="50" spans="1:16" x14ac:dyDescent="0.15">
      <c r="A50" s="176" t="s">
        <v>73</v>
      </c>
      <c r="B50" s="176" t="e">
        <f>NA()</f>
        <v>#N/A</v>
      </c>
      <c r="C50" s="176">
        <f>IF(ISNUMBER('実質公債費比率（分子）の構造'!K$53),'実質公債費比率（分子）の構造'!K$53,NA())</f>
        <v>76</v>
      </c>
      <c r="D50" s="176" t="e">
        <f>NA()</f>
        <v>#N/A</v>
      </c>
      <c r="E50" s="176" t="e">
        <f>NA()</f>
        <v>#N/A</v>
      </c>
      <c r="F50" s="176">
        <f>IF(ISNUMBER('実質公債費比率（分子）の構造'!L$53),'実質公債費比率（分子）の構造'!L$53,NA())</f>
        <v>88</v>
      </c>
      <c r="G50" s="176" t="e">
        <f>NA()</f>
        <v>#N/A</v>
      </c>
      <c r="H50" s="176" t="e">
        <f>NA()</f>
        <v>#N/A</v>
      </c>
      <c r="I50" s="176">
        <f>IF(ISNUMBER('実質公債費比率（分子）の構造'!M$53),'実質公債費比率（分子）の構造'!M$53,NA())</f>
        <v>99</v>
      </c>
      <c r="J50" s="176" t="e">
        <f>NA()</f>
        <v>#N/A</v>
      </c>
      <c r="K50" s="176" t="e">
        <f>NA()</f>
        <v>#N/A</v>
      </c>
      <c r="L50" s="176">
        <f>IF(ISNUMBER('実質公債費比率（分子）の構造'!N$53),'実質公債費比率（分子）の構造'!N$53,NA())</f>
        <v>119</v>
      </c>
      <c r="M50" s="176" t="e">
        <f>NA()</f>
        <v>#N/A</v>
      </c>
      <c r="N50" s="176" t="e">
        <f>NA()</f>
        <v>#N/A</v>
      </c>
      <c r="O50" s="176">
        <f>IF(ISNUMBER('実質公債費比率（分子）の構造'!O$53),'実質公債費比率（分子）の構造'!O$53,NA())</f>
        <v>127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2934</v>
      </c>
      <c r="E56" s="175"/>
      <c r="F56" s="175"/>
      <c r="G56" s="175">
        <f>'将来負担比率（分子）の構造'!J$52</f>
        <v>2856</v>
      </c>
      <c r="H56" s="175"/>
      <c r="I56" s="175"/>
      <c r="J56" s="175">
        <f>'将来負担比率（分子）の構造'!K$52</f>
        <v>2692</v>
      </c>
      <c r="K56" s="175"/>
      <c r="L56" s="175"/>
      <c r="M56" s="175">
        <f>'将来負担比率（分子）の構造'!L$52</f>
        <v>2568</v>
      </c>
      <c r="N56" s="175"/>
      <c r="O56" s="175"/>
      <c r="P56" s="175">
        <f>'将来負担比率（分子）の構造'!M$52</f>
        <v>2401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2126</v>
      </c>
      <c r="E58" s="175"/>
      <c r="F58" s="175"/>
      <c r="G58" s="175">
        <f>'将来負担比率（分子）の構造'!J$50</f>
        <v>2032</v>
      </c>
      <c r="H58" s="175"/>
      <c r="I58" s="175"/>
      <c r="J58" s="175">
        <f>'将来負担比率（分子）の構造'!K$50</f>
        <v>2063</v>
      </c>
      <c r="K58" s="175"/>
      <c r="L58" s="175"/>
      <c r="M58" s="175">
        <f>'将来負担比率（分子）の構造'!L$50</f>
        <v>2368</v>
      </c>
      <c r="N58" s="175"/>
      <c r="O58" s="175"/>
      <c r="P58" s="175">
        <f>'将来負担比率（分子）の構造'!M$50</f>
        <v>2234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1003</v>
      </c>
      <c r="C62" s="175"/>
      <c r="D62" s="175"/>
      <c r="E62" s="175">
        <f>'将来負担比率（分子）の構造'!J$45</f>
        <v>997</v>
      </c>
      <c r="F62" s="175"/>
      <c r="G62" s="175"/>
      <c r="H62" s="175">
        <f>'将来負担比率（分子）の構造'!K$45</f>
        <v>995</v>
      </c>
      <c r="I62" s="175"/>
      <c r="J62" s="175"/>
      <c r="K62" s="175">
        <f>'将来負担比率（分子）の構造'!L$45</f>
        <v>983</v>
      </c>
      <c r="L62" s="175"/>
      <c r="M62" s="175"/>
      <c r="N62" s="175">
        <f>'将来負担比率（分子）の構造'!M$45</f>
        <v>961</v>
      </c>
      <c r="O62" s="175"/>
      <c r="P62" s="175"/>
    </row>
    <row r="63" spans="1:16" x14ac:dyDescent="0.15">
      <c r="A63" s="175" t="s">
        <v>36</v>
      </c>
      <c r="B63" s="175">
        <f>'将来負担比率（分子）の構造'!I$44</f>
        <v>282</v>
      </c>
      <c r="C63" s="175"/>
      <c r="D63" s="175"/>
      <c r="E63" s="175">
        <f>'将来負担比率（分子）の構造'!J$44</f>
        <v>247</v>
      </c>
      <c r="F63" s="175"/>
      <c r="G63" s="175"/>
      <c r="H63" s="175">
        <f>'将来負担比率（分子）の構造'!K$44</f>
        <v>207</v>
      </c>
      <c r="I63" s="175"/>
      <c r="J63" s="175"/>
      <c r="K63" s="175">
        <f>'将来負担比率（分子）の構造'!L$44</f>
        <v>188</v>
      </c>
      <c r="L63" s="175"/>
      <c r="M63" s="175"/>
      <c r="N63" s="175">
        <f>'将来負担比率（分子）の構造'!M$44</f>
        <v>183</v>
      </c>
      <c r="O63" s="175"/>
      <c r="P63" s="175"/>
    </row>
    <row r="64" spans="1:16" x14ac:dyDescent="0.15">
      <c r="A64" s="175" t="s">
        <v>35</v>
      </c>
      <c r="B64" s="175">
        <f>'将来負担比率（分子）の構造'!I$43</f>
        <v>39</v>
      </c>
      <c r="C64" s="175"/>
      <c r="D64" s="175"/>
      <c r="E64" s="175">
        <f>'将来負担比率（分子）の構造'!J$43</f>
        <v>35</v>
      </c>
      <c r="F64" s="175"/>
      <c r="G64" s="175"/>
      <c r="H64" s="175">
        <f>'将来負担比率（分子）の構造'!K$43</f>
        <v>29</v>
      </c>
      <c r="I64" s="175"/>
      <c r="J64" s="175"/>
      <c r="K64" s="175">
        <f>'将来負担比率（分子）の構造'!L$43</f>
        <v>27</v>
      </c>
      <c r="L64" s="175"/>
      <c r="M64" s="175"/>
      <c r="N64" s="175">
        <f>'将来負担比率（分子）の構造'!M$43</f>
        <v>16</v>
      </c>
      <c r="O64" s="175"/>
      <c r="P64" s="175"/>
    </row>
    <row r="65" spans="1:16" x14ac:dyDescent="0.15">
      <c r="A65" s="175" t="s">
        <v>34</v>
      </c>
      <c r="B65" s="175">
        <f>'将来負担比率（分子）の構造'!I$42</f>
        <v>66</v>
      </c>
      <c r="C65" s="175"/>
      <c r="D65" s="175"/>
      <c r="E65" s="175">
        <f>'将来負担比率（分子）の構造'!J$42</f>
        <v>59</v>
      </c>
      <c r="F65" s="175"/>
      <c r="G65" s="175"/>
      <c r="H65" s="175">
        <f>'将来負担比率（分子）の構造'!K$42</f>
        <v>54</v>
      </c>
      <c r="I65" s="175"/>
      <c r="J65" s="175"/>
      <c r="K65" s="175">
        <f>'将来負担比率（分子）の構造'!L$42</f>
        <v>48</v>
      </c>
      <c r="L65" s="175"/>
      <c r="M65" s="175"/>
      <c r="N65" s="175">
        <f>'将来負担比率（分子）の構造'!M$42</f>
        <v>43</v>
      </c>
      <c r="O65" s="175"/>
      <c r="P65" s="175"/>
    </row>
    <row r="66" spans="1:16" x14ac:dyDescent="0.15">
      <c r="A66" s="175" t="s">
        <v>33</v>
      </c>
      <c r="B66" s="175">
        <f>'将来負担比率（分子）の構造'!I$41</f>
        <v>3294</v>
      </c>
      <c r="C66" s="175"/>
      <c r="D66" s="175"/>
      <c r="E66" s="175">
        <f>'将来負担比率（分子）の構造'!J$41</f>
        <v>3260</v>
      </c>
      <c r="F66" s="175"/>
      <c r="G66" s="175"/>
      <c r="H66" s="175">
        <f>'将来負担比率（分子）の構造'!K$41</f>
        <v>3079</v>
      </c>
      <c r="I66" s="175"/>
      <c r="J66" s="175"/>
      <c r="K66" s="175">
        <f>'将来負担比率（分子）の構造'!L$41</f>
        <v>2898</v>
      </c>
      <c r="L66" s="175"/>
      <c r="M66" s="175"/>
      <c r="N66" s="175">
        <f>'将来負担比率（分子）の構造'!M$41</f>
        <v>2692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1212</v>
      </c>
      <c r="C72" s="179">
        <f>基金残高に係る経年分析!G55</f>
        <v>1464</v>
      </c>
      <c r="D72" s="179">
        <f>基金残高に係る経年分析!H55</f>
        <v>1374</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879</v>
      </c>
      <c r="C74" s="179">
        <f>基金残高に係る経年分析!G57</f>
        <v>909</v>
      </c>
      <c r="D74" s="179">
        <f>基金残高に係る経年分析!H57</f>
        <v>862</v>
      </c>
    </row>
  </sheetData>
  <sheetProtection algorithmName="SHA-512" hashValue="+faR98e4vw8/v3WONJFVPMpBCMCpE/JRQ0aEdMBfpDSYZRNm4np8tJiuLK6TdzcxKTAKJFwpemj6kCPnPd+z1Q==" saltValue="HGXvAt51lQMWJnuGgA8p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604621</v>
      </c>
      <c r="S5" s="613"/>
      <c r="T5" s="613"/>
      <c r="U5" s="613"/>
      <c r="V5" s="613"/>
      <c r="W5" s="613"/>
      <c r="X5" s="613"/>
      <c r="Y5" s="614"/>
      <c r="Z5" s="615">
        <v>14.1</v>
      </c>
      <c r="AA5" s="615"/>
      <c r="AB5" s="615"/>
      <c r="AC5" s="615"/>
      <c r="AD5" s="616">
        <v>604621</v>
      </c>
      <c r="AE5" s="616"/>
      <c r="AF5" s="616"/>
      <c r="AG5" s="616"/>
      <c r="AH5" s="616"/>
      <c r="AI5" s="616"/>
      <c r="AJ5" s="616"/>
      <c r="AK5" s="616"/>
      <c r="AL5" s="617">
        <v>23.1</v>
      </c>
      <c r="AM5" s="618"/>
      <c r="AN5" s="618"/>
      <c r="AO5" s="619"/>
      <c r="AP5" s="609" t="s">
        <v>233</v>
      </c>
      <c r="AQ5" s="610"/>
      <c r="AR5" s="610"/>
      <c r="AS5" s="610"/>
      <c r="AT5" s="610"/>
      <c r="AU5" s="610"/>
      <c r="AV5" s="610"/>
      <c r="AW5" s="610"/>
      <c r="AX5" s="610"/>
      <c r="AY5" s="610"/>
      <c r="AZ5" s="610"/>
      <c r="BA5" s="610"/>
      <c r="BB5" s="610"/>
      <c r="BC5" s="610"/>
      <c r="BD5" s="610"/>
      <c r="BE5" s="610"/>
      <c r="BF5" s="611"/>
      <c r="BG5" s="623">
        <v>592348</v>
      </c>
      <c r="BH5" s="624"/>
      <c r="BI5" s="624"/>
      <c r="BJ5" s="624"/>
      <c r="BK5" s="624"/>
      <c r="BL5" s="624"/>
      <c r="BM5" s="624"/>
      <c r="BN5" s="625"/>
      <c r="BO5" s="626">
        <v>98</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38214</v>
      </c>
      <c r="S6" s="624"/>
      <c r="T6" s="624"/>
      <c r="U6" s="624"/>
      <c r="V6" s="624"/>
      <c r="W6" s="624"/>
      <c r="X6" s="624"/>
      <c r="Y6" s="625"/>
      <c r="Z6" s="626">
        <v>0.9</v>
      </c>
      <c r="AA6" s="626"/>
      <c r="AB6" s="626"/>
      <c r="AC6" s="626"/>
      <c r="AD6" s="627">
        <v>38214</v>
      </c>
      <c r="AE6" s="627"/>
      <c r="AF6" s="627"/>
      <c r="AG6" s="627"/>
      <c r="AH6" s="627"/>
      <c r="AI6" s="627"/>
      <c r="AJ6" s="627"/>
      <c r="AK6" s="627"/>
      <c r="AL6" s="628">
        <v>1.5</v>
      </c>
      <c r="AM6" s="629"/>
      <c r="AN6" s="629"/>
      <c r="AO6" s="630"/>
      <c r="AP6" s="620" t="s">
        <v>239</v>
      </c>
      <c r="AQ6" s="621"/>
      <c r="AR6" s="621"/>
      <c r="AS6" s="621"/>
      <c r="AT6" s="621"/>
      <c r="AU6" s="621"/>
      <c r="AV6" s="621"/>
      <c r="AW6" s="621"/>
      <c r="AX6" s="621"/>
      <c r="AY6" s="621"/>
      <c r="AZ6" s="621"/>
      <c r="BA6" s="621"/>
      <c r="BB6" s="621"/>
      <c r="BC6" s="621"/>
      <c r="BD6" s="621"/>
      <c r="BE6" s="621"/>
      <c r="BF6" s="622"/>
      <c r="BG6" s="623">
        <v>592348</v>
      </c>
      <c r="BH6" s="624"/>
      <c r="BI6" s="624"/>
      <c r="BJ6" s="624"/>
      <c r="BK6" s="624"/>
      <c r="BL6" s="624"/>
      <c r="BM6" s="624"/>
      <c r="BN6" s="625"/>
      <c r="BO6" s="626">
        <v>98</v>
      </c>
      <c r="BP6" s="626"/>
      <c r="BQ6" s="626"/>
      <c r="BR6" s="626"/>
      <c r="BS6" s="627" t="s">
        <v>149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46769</v>
      </c>
      <c r="CS6" s="624"/>
      <c r="CT6" s="624"/>
      <c r="CU6" s="624"/>
      <c r="CV6" s="624"/>
      <c r="CW6" s="624"/>
      <c r="CX6" s="624"/>
      <c r="CY6" s="625"/>
      <c r="CZ6" s="617">
        <v>1.2</v>
      </c>
      <c r="DA6" s="618"/>
      <c r="DB6" s="618"/>
      <c r="DC6" s="634"/>
      <c r="DD6" s="632" t="s">
        <v>234</v>
      </c>
      <c r="DE6" s="624"/>
      <c r="DF6" s="624"/>
      <c r="DG6" s="624"/>
      <c r="DH6" s="624"/>
      <c r="DI6" s="624"/>
      <c r="DJ6" s="624"/>
      <c r="DK6" s="624"/>
      <c r="DL6" s="624"/>
      <c r="DM6" s="624"/>
      <c r="DN6" s="624"/>
      <c r="DO6" s="624"/>
      <c r="DP6" s="625"/>
      <c r="DQ6" s="632">
        <v>46769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256</v>
      </c>
      <c r="S7" s="624"/>
      <c r="T7" s="624"/>
      <c r="U7" s="624"/>
      <c r="V7" s="624"/>
      <c r="W7" s="624"/>
      <c r="X7" s="624"/>
      <c r="Y7" s="625"/>
      <c r="Z7" s="626">
        <v>0</v>
      </c>
      <c r="AA7" s="626"/>
      <c r="AB7" s="626"/>
      <c r="AC7" s="626"/>
      <c r="AD7" s="627">
        <v>256</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221296</v>
      </c>
      <c r="BH7" s="624"/>
      <c r="BI7" s="624"/>
      <c r="BJ7" s="624"/>
      <c r="BK7" s="624"/>
      <c r="BL7" s="624"/>
      <c r="BM7" s="624"/>
      <c r="BN7" s="625"/>
      <c r="BO7" s="626">
        <v>36.6</v>
      </c>
      <c r="BP7" s="626"/>
      <c r="BQ7" s="626"/>
      <c r="BR7" s="626"/>
      <c r="BS7" s="627" t="s">
        <v>234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732894</v>
      </c>
      <c r="CS7" s="624"/>
      <c r="CT7" s="624"/>
      <c r="CU7" s="624"/>
      <c r="CV7" s="624"/>
      <c r="CW7" s="624"/>
      <c r="CX7" s="624"/>
      <c r="CY7" s="625"/>
      <c r="CZ7" s="626">
        <v>18.3</v>
      </c>
      <c r="DA7" s="626"/>
      <c r="DB7" s="626"/>
      <c r="DC7" s="626"/>
      <c r="DD7" s="632">
        <v>18674</v>
      </c>
      <c r="DE7" s="624"/>
      <c r="DF7" s="624"/>
      <c r="DG7" s="624"/>
      <c r="DH7" s="624"/>
      <c r="DI7" s="624"/>
      <c r="DJ7" s="624"/>
      <c r="DK7" s="624"/>
      <c r="DL7" s="624"/>
      <c r="DM7" s="624"/>
      <c r="DN7" s="624"/>
      <c r="DO7" s="624"/>
      <c r="DP7" s="625"/>
      <c r="DQ7" s="632">
        <v>618837</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2868</v>
      </c>
      <c r="S8" s="624"/>
      <c r="T8" s="624"/>
      <c r="U8" s="624"/>
      <c r="V8" s="624"/>
      <c r="W8" s="624"/>
      <c r="X8" s="624"/>
      <c r="Y8" s="625"/>
      <c r="Z8" s="626">
        <v>0.1</v>
      </c>
      <c r="AA8" s="626"/>
      <c r="AB8" s="626"/>
      <c r="AC8" s="626"/>
      <c r="AD8" s="627">
        <v>2868</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10638</v>
      </c>
      <c r="BH8" s="624"/>
      <c r="BI8" s="624"/>
      <c r="BJ8" s="624"/>
      <c r="BK8" s="624"/>
      <c r="BL8" s="624"/>
      <c r="BM8" s="624"/>
      <c r="BN8" s="625"/>
      <c r="BO8" s="626">
        <v>1.8</v>
      </c>
      <c r="BP8" s="626"/>
      <c r="BQ8" s="626"/>
      <c r="BR8" s="626"/>
      <c r="BS8" s="627" t="s">
        <v>234</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870034</v>
      </c>
      <c r="CS8" s="624"/>
      <c r="CT8" s="624"/>
      <c r="CU8" s="624"/>
      <c r="CV8" s="624"/>
      <c r="CW8" s="624"/>
      <c r="CX8" s="624"/>
      <c r="CY8" s="625"/>
      <c r="CZ8" s="626">
        <v>21.7</v>
      </c>
      <c r="DA8" s="626"/>
      <c r="DB8" s="626"/>
      <c r="DC8" s="626"/>
      <c r="DD8" s="632">
        <v>8771</v>
      </c>
      <c r="DE8" s="624"/>
      <c r="DF8" s="624"/>
      <c r="DG8" s="624"/>
      <c r="DH8" s="624"/>
      <c r="DI8" s="624"/>
      <c r="DJ8" s="624"/>
      <c r="DK8" s="624"/>
      <c r="DL8" s="624"/>
      <c r="DM8" s="624"/>
      <c r="DN8" s="624"/>
      <c r="DO8" s="624"/>
      <c r="DP8" s="625"/>
      <c r="DQ8" s="632">
        <v>502471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2909</v>
      </c>
      <c r="S9" s="624"/>
      <c r="T9" s="624"/>
      <c r="U9" s="624"/>
      <c r="V9" s="624"/>
      <c r="W9" s="624"/>
      <c r="X9" s="624"/>
      <c r="Y9" s="625"/>
      <c r="Z9" s="626">
        <v>0.1</v>
      </c>
      <c r="AA9" s="626"/>
      <c r="AB9" s="626"/>
      <c r="AC9" s="626"/>
      <c r="AD9" s="627">
        <v>2909</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187016</v>
      </c>
      <c r="BH9" s="624"/>
      <c r="BI9" s="624"/>
      <c r="BJ9" s="624"/>
      <c r="BK9" s="624"/>
      <c r="BL9" s="624"/>
      <c r="BM9" s="624"/>
      <c r="BN9" s="625"/>
      <c r="BO9" s="626">
        <v>30.9</v>
      </c>
      <c r="BP9" s="626"/>
      <c r="BQ9" s="626"/>
      <c r="BR9" s="626"/>
      <c r="BS9" s="627" t="s">
        <v>149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526305</v>
      </c>
      <c r="CS9" s="624"/>
      <c r="CT9" s="624"/>
      <c r="CU9" s="624"/>
      <c r="CV9" s="624"/>
      <c r="CW9" s="624"/>
      <c r="CX9" s="624"/>
      <c r="CY9" s="625"/>
      <c r="CZ9" s="626">
        <v>13.1</v>
      </c>
      <c r="DA9" s="626"/>
      <c r="DB9" s="626"/>
      <c r="DC9" s="626"/>
      <c r="DD9" s="632">
        <v>14667</v>
      </c>
      <c r="DE9" s="624"/>
      <c r="DF9" s="624"/>
      <c r="DG9" s="624"/>
      <c r="DH9" s="624"/>
      <c r="DI9" s="624"/>
      <c r="DJ9" s="624"/>
      <c r="DK9" s="624"/>
      <c r="DL9" s="624"/>
      <c r="DM9" s="624"/>
      <c r="DN9" s="624"/>
      <c r="DO9" s="624"/>
      <c r="DP9" s="625"/>
      <c r="DQ9" s="632">
        <v>467195</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149</v>
      </c>
      <c r="S10" s="624"/>
      <c r="T10" s="624"/>
      <c r="U10" s="624"/>
      <c r="V10" s="624"/>
      <c r="W10" s="624"/>
      <c r="X10" s="624"/>
      <c r="Y10" s="625"/>
      <c r="Z10" s="626" t="s">
        <v>149</v>
      </c>
      <c r="AA10" s="626"/>
      <c r="AB10" s="626"/>
      <c r="AC10" s="626"/>
      <c r="AD10" s="627" t="s">
        <v>149</v>
      </c>
      <c r="AE10" s="627"/>
      <c r="AF10" s="627"/>
      <c r="AG10" s="627"/>
      <c r="AH10" s="627"/>
      <c r="AI10" s="627"/>
      <c r="AJ10" s="627"/>
      <c r="AK10" s="627"/>
      <c r="AL10" s="628" t="s">
        <v>149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18456</v>
      </c>
      <c r="BH10" s="624"/>
      <c r="BI10" s="624"/>
      <c r="BJ10" s="624"/>
      <c r="BK10" s="624"/>
      <c r="BL10" s="624"/>
      <c r="BM10" s="624"/>
      <c r="BN10" s="625"/>
      <c r="BO10" s="626">
        <v>3.1</v>
      </c>
      <c r="BP10" s="626"/>
      <c r="BQ10" s="626"/>
      <c r="BR10" s="626"/>
      <c r="BS10" s="627" t="s">
        <v>234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141</v>
      </c>
      <c r="CS10" s="624"/>
      <c r="CT10" s="624"/>
      <c r="CU10" s="624"/>
      <c r="CV10" s="624"/>
      <c r="CW10" s="624"/>
      <c r="CX10" s="624"/>
      <c r="CY10" s="625"/>
      <c r="CZ10" s="626" t="s">
        <v>149</v>
      </c>
      <c r="DA10" s="626"/>
      <c r="DB10" s="626"/>
      <c r="DC10" s="626"/>
      <c r="DD10" s="632" t="s">
        <v>149</v>
      </c>
      <c r="DE10" s="624"/>
      <c r="DF10" s="624"/>
      <c r="DG10" s="624"/>
      <c r="DH10" s="624"/>
      <c r="DI10" s="624"/>
      <c r="DJ10" s="624"/>
      <c r="DK10" s="624"/>
      <c r="DL10" s="624"/>
      <c r="DM10" s="624"/>
      <c r="DN10" s="624"/>
      <c r="DO10" s="624"/>
      <c r="DP10" s="625"/>
      <c r="DQ10" s="632" t="s">
        <v>149</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153618</v>
      </c>
      <c r="S11" s="624"/>
      <c r="T11" s="624"/>
      <c r="U11" s="624"/>
      <c r="V11" s="624"/>
      <c r="W11" s="624"/>
      <c r="X11" s="624"/>
      <c r="Y11" s="625"/>
      <c r="Z11" s="628">
        <v>3.6</v>
      </c>
      <c r="AA11" s="629"/>
      <c r="AB11" s="629"/>
      <c r="AC11" s="635"/>
      <c r="AD11" s="632">
        <v>153618</v>
      </c>
      <c r="AE11" s="624"/>
      <c r="AF11" s="624"/>
      <c r="AG11" s="624"/>
      <c r="AH11" s="624"/>
      <c r="AI11" s="624"/>
      <c r="AJ11" s="624"/>
      <c r="AK11" s="625"/>
      <c r="AL11" s="628">
        <v>5.9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5186</v>
      </c>
      <c r="BH11" s="624"/>
      <c r="BI11" s="624"/>
      <c r="BJ11" s="624"/>
      <c r="BK11" s="624"/>
      <c r="BL11" s="624"/>
      <c r="BM11" s="624"/>
      <c r="BN11" s="625"/>
      <c r="BO11" s="626">
        <v>0.9</v>
      </c>
      <c r="BP11" s="626"/>
      <c r="BQ11" s="626"/>
      <c r="BR11" s="626"/>
      <c r="BS11" s="627" t="s">
        <v>149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258509</v>
      </c>
      <c r="CS11" s="624"/>
      <c r="CT11" s="624"/>
      <c r="CU11" s="624"/>
      <c r="CV11" s="624"/>
      <c r="CW11" s="624"/>
      <c r="CX11" s="624"/>
      <c r="CY11" s="625"/>
      <c r="CZ11" s="626">
        <v>6.4</v>
      </c>
      <c r="DA11" s="626"/>
      <c r="DB11" s="626"/>
      <c r="DC11" s="626"/>
      <c r="DD11" s="632">
        <v>104891</v>
      </c>
      <c r="DE11" s="624"/>
      <c r="DF11" s="624"/>
      <c r="DG11" s="624"/>
      <c r="DH11" s="624"/>
      <c r="DI11" s="624"/>
      <c r="DJ11" s="624"/>
      <c r="DK11" s="624"/>
      <c r="DL11" s="624"/>
      <c r="DM11" s="624"/>
      <c r="DN11" s="624"/>
      <c r="DO11" s="624"/>
      <c r="DP11" s="625"/>
      <c r="DQ11" s="632">
        <v>148329</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149</v>
      </c>
      <c r="AA12" s="626"/>
      <c r="AB12" s="626"/>
      <c r="AC12" s="626"/>
      <c r="AD12" s="627" t="s">
        <v>149</v>
      </c>
      <c r="AE12" s="627"/>
      <c r="AF12" s="627"/>
      <c r="AG12" s="627"/>
      <c r="AH12" s="627"/>
      <c r="AI12" s="627"/>
      <c r="AJ12" s="627"/>
      <c r="AK12" s="627"/>
      <c r="AL12" s="628" t="s">
        <v>141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304226</v>
      </c>
      <c r="BH12" s="624"/>
      <c r="BI12" s="624"/>
      <c r="BJ12" s="624"/>
      <c r="BK12" s="624"/>
      <c r="BL12" s="624"/>
      <c r="BM12" s="624"/>
      <c r="BN12" s="625"/>
      <c r="BO12" s="626">
        <v>50.3</v>
      </c>
      <c r="BP12" s="626"/>
      <c r="BQ12" s="626"/>
      <c r="BR12" s="626"/>
      <c r="BS12" s="627" t="s">
        <v>234</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403932</v>
      </c>
      <c r="CS12" s="624"/>
      <c r="CT12" s="624"/>
      <c r="CU12" s="624"/>
      <c r="CV12" s="624"/>
      <c r="CW12" s="624"/>
      <c r="CX12" s="624"/>
      <c r="CY12" s="625"/>
      <c r="CZ12" s="626">
        <v>10.1</v>
      </c>
      <c r="DA12" s="626"/>
      <c r="DB12" s="626"/>
      <c r="DC12" s="626"/>
      <c r="DD12" s="632">
        <v>14066</v>
      </c>
      <c r="DE12" s="624"/>
      <c r="DF12" s="624"/>
      <c r="DG12" s="624"/>
      <c r="DH12" s="624"/>
      <c r="DI12" s="624"/>
      <c r="DJ12" s="624"/>
      <c r="DK12" s="624"/>
      <c r="DL12" s="624"/>
      <c r="DM12" s="624"/>
      <c r="DN12" s="624"/>
      <c r="DO12" s="624"/>
      <c r="DP12" s="625"/>
      <c r="DQ12" s="632">
        <v>362349</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149</v>
      </c>
      <c r="S13" s="624"/>
      <c r="T13" s="624"/>
      <c r="U13" s="624"/>
      <c r="V13" s="624"/>
      <c r="W13" s="624"/>
      <c r="X13" s="624"/>
      <c r="Y13" s="625"/>
      <c r="Z13" s="626" t="s">
        <v>234</v>
      </c>
      <c r="AA13" s="626"/>
      <c r="AB13" s="626"/>
      <c r="AC13" s="626"/>
      <c r="AD13" s="627" t="s">
        <v>141</v>
      </c>
      <c r="AE13" s="627"/>
      <c r="AF13" s="627"/>
      <c r="AG13" s="627"/>
      <c r="AH13" s="627"/>
      <c r="AI13" s="627"/>
      <c r="AJ13" s="627"/>
      <c r="AK13" s="627"/>
      <c r="AL13" s="628" t="s">
        <v>149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302815</v>
      </c>
      <c r="BH13" s="624"/>
      <c r="BI13" s="624"/>
      <c r="BJ13" s="624"/>
      <c r="BK13" s="624"/>
      <c r="BL13" s="624"/>
      <c r="BM13" s="624"/>
      <c r="BN13" s="625"/>
      <c r="BO13" s="626">
        <v>50.1</v>
      </c>
      <c r="BP13" s="626"/>
      <c r="BQ13" s="626"/>
      <c r="BR13" s="626"/>
      <c r="BS13" s="627" t="s">
        <v>149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193103</v>
      </c>
      <c r="CS13" s="624"/>
      <c r="CT13" s="624"/>
      <c r="CU13" s="624"/>
      <c r="CV13" s="624"/>
      <c r="CW13" s="624"/>
      <c r="CX13" s="624"/>
      <c r="CY13" s="625"/>
      <c r="CZ13" s="626">
        <v>4.8</v>
      </c>
      <c r="DA13" s="626"/>
      <c r="DB13" s="626"/>
      <c r="DC13" s="626"/>
      <c r="DD13" s="632">
        <v>73603</v>
      </c>
      <c r="DE13" s="624"/>
      <c r="DF13" s="624"/>
      <c r="DG13" s="624"/>
      <c r="DH13" s="624"/>
      <c r="DI13" s="624"/>
      <c r="DJ13" s="624"/>
      <c r="DK13" s="624"/>
      <c r="DL13" s="624"/>
      <c r="DM13" s="624"/>
      <c r="DN13" s="624"/>
      <c r="DO13" s="624"/>
      <c r="DP13" s="625"/>
      <c r="DQ13" s="632">
        <v>145851</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234</v>
      </c>
      <c r="AA14" s="626"/>
      <c r="AB14" s="626"/>
      <c r="AC14" s="626"/>
      <c r="AD14" s="627" t="s">
        <v>149</v>
      </c>
      <c r="AE14" s="627"/>
      <c r="AF14" s="627"/>
      <c r="AG14" s="627"/>
      <c r="AH14" s="627"/>
      <c r="AI14" s="627"/>
      <c r="AJ14" s="627"/>
      <c r="AK14" s="627"/>
      <c r="AL14" s="628" t="s">
        <v>234</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24434</v>
      </c>
      <c r="BH14" s="624"/>
      <c r="BI14" s="624"/>
      <c r="BJ14" s="624"/>
      <c r="BK14" s="624"/>
      <c r="BL14" s="624"/>
      <c r="BM14" s="624"/>
      <c r="BN14" s="625"/>
      <c r="BO14" s="626">
        <v>4</v>
      </c>
      <c r="BP14" s="626"/>
      <c r="BQ14" s="626"/>
      <c r="BR14" s="626"/>
      <c r="BS14" s="627" t="s">
        <v>149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267954</v>
      </c>
      <c r="CS14" s="624"/>
      <c r="CT14" s="624"/>
      <c r="CU14" s="624"/>
      <c r="CV14" s="624"/>
      <c r="CW14" s="624"/>
      <c r="CX14" s="624"/>
      <c r="CY14" s="625"/>
      <c r="CZ14" s="626">
        <v>6.7</v>
      </c>
      <c r="DA14" s="626"/>
      <c r="DB14" s="626"/>
      <c r="DC14" s="626"/>
      <c r="DD14" s="632">
        <v>17398</v>
      </c>
      <c r="DE14" s="624"/>
      <c r="DF14" s="624"/>
      <c r="DG14" s="624"/>
      <c r="DH14" s="624"/>
      <c r="DI14" s="624"/>
      <c r="DJ14" s="624"/>
      <c r="DK14" s="624"/>
      <c r="DL14" s="624"/>
      <c r="DM14" s="624"/>
      <c r="DN14" s="624"/>
      <c r="DO14" s="624"/>
      <c r="DP14" s="625"/>
      <c r="DQ14" s="632">
        <v>221900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149</v>
      </c>
      <c r="S15" s="624"/>
      <c r="T15" s="624"/>
      <c r="U15" s="624"/>
      <c r="V15" s="624"/>
      <c r="W15" s="624"/>
      <c r="X15" s="624"/>
      <c r="Y15" s="625"/>
      <c r="Z15" s="626" t="s">
        <v>141</v>
      </c>
      <c r="AA15" s="626"/>
      <c r="AB15" s="626"/>
      <c r="AC15" s="626"/>
      <c r="AD15" s="627" t="s">
        <v>149</v>
      </c>
      <c r="AE15" s="627"/>
      <c r="AF15" s="627"/>
      <c r="AG15" s="627"/>
      <c r="AH15" s="627"/>
      <c r="AI15" s="627"/>
      <c r="AJ15" s="627"/>
      <c r="AK15" s="627"/>
      <c r="AL15" s="628" t="s">
        <v>149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42392</v>
      </c>
      <c r="BH15" s="624"/>
      <c r="BI15" s="624"/>
      <c r="BJ15" s="624"/>
      <c r="BK15" s="624"/>
      <c r="BL15" s="624"/>
      <c r="BM15" s="624"/>
      <c r="BN15" s="625"/>
      <c r="BO15" s="626">
        <v>7</v>
      </c>
      <c r="BP15" s="626"/>
      <c r="BQ15" s="626"/>
      <c r="BR15" s="626"/>
      <c r="BS15" s="627" t="s">
        <v>149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281807</v>
      </c>
      <c r="CS15" s="624"/>
      <c r="CT15" s="624"/>
      <c r="CU15" s="624"/>
      <c r="CV15" s="624"/>
      <c r="CW15" s="624"/>
      <c r="CX15" s="624"/>
      <c r="CY15" s="625"/>
      <c r="CZ15" s="626">
        <v>7</v>
      </c>
      <c r="DA15" s="626"/>
      <c r="DB15" s="626"/>
      <c r="DC15" s="626"/>
      <c r="DD15" s="632">
        <v>33358</v>
      </c>
      <c r="DE15" s="624"/>
      <c r="DF15" s="624"/>
      <c r="DG15" s="624"/>
      <c r="DH15" s="624"/>
      <c r="DI15" s="624"/>
      <c r="DJ15" s="624"/>
      <c r="DK15" s="624"/>
      <c r="DL15" s="624"/>
      <c r="DM15" s="624"/>
      <c r="DN15" s="624"/>
      <c r="DO15" s="624"/>
      <c r="DP15" s="625"/>
      <c r="DQ15" s="632">
        <v>247393</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3517</v>
      </c>
      <c r="S16" s="624"/>
      <c r="T16" s="624"/>
      <c r="U16" s="624"/>
      <c r="V16" s="624"/>
      <c r="W16" s="624"/>
      <c r="X16" s="624"/>
      <c r="Y16" s="625"/>
      <c r="Z16" s="626">
        <v>0.1</v>
      </c>
      <c r="AA16" s="626"/>
      <c r="AB16" s="626"/>
      <c r="AC16" s="626"/>
      <c r="AD16" s="627">
        <v>3517</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234</v>
      </c>
      <c r="BH16" s="624"/>
      <c r="BI16" s="624"/>
      <c r="BJ16" s="624"/>
      <c r="BK16" s="624"/>
      <c r="BL16" s="624"/>
      <c r="BM16" s="624"/>
      <c r="BN16" s="625"/>
      <c r="BO16" s="626" t="s">
        <v>149</v>
      </c>
      <c r="BP16" s="626"/>
      <c r="BQ16" s="626"/>
      <c r="BR16" s="626"/>
      <c r="BS16" s="627" t="s">
        <v>234</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82895</v>
      </c>
      <c r="CS16" s="624"/>
      <c r="CT16" s="624"/>
      <c r="CU16" s="624"/>
      <c r="CV16" s="624"/>
      <c r="CW16" s="624"/>
      <c r="CX16" s="624"/>
      <c r="CY16" s="625"/>
      <c r="CZ16" s="626">
        <v>2.1</v>
      </c>
      <c r="DA16" s="626"/>
      <c r="DB16" s="626"/>
      <c r="DC16" s="626"/>
      <c r="DD16" s="632" t="s">
        <v>149</v>
      </c>
      <c r="DE16" s="624"/>
      <c r="DF16" s="624"/>
      <c r="DG16" s="624"/>
      <c r="DH16" s="624"/>
      <c r="DI16" s="624"/>
      <c r="DJ16" s="624"/>
      <c r="DK16" s="624"/>
      <c r="DL16" s="624"/>
      <c r="DM16" s="624"/>
      <c r="DN16" s="624"/>
      <c r="DO16" s="624"/>
      <c r="DP16" s="625"/>
      <c r="DQ16" s="632">
        <v>760</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8937</v>
      </c>
      <c r="S17" s="624"/>
      <c r="T17" s="624"/>
      <c r="U17" s="624"/>
      <c r="V17" s="624"/>
      <c r="W17" s="624"/>
      <c r="X17" s="624"/>
      <c r="Y17" s="625"/>
      <c r="Z17" s="626">
        <v>0.2</v>
      </c>
      <c r="AA17" s="626"/>
      <c r="AB17" s="626"/>
      <c r="AC17" s="626"/>
      <c r="AD17" s="627">
        <v>8937</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149</v>
      </c>
      <c r="BH17" s="624"/>
      <c r="BI17" s="624"/>
      <c r="BJ17" s="624"/>
      <c r="BK17" s="624"/>
      <c r="BL17" s="624"/>
      <c r="BM17" s="624"/>
      <c r="BN17" s="625"/>
      <c r="BO17" s="626" t="s">
        <v>149</v>
      </c>
      <c r="BP17" s="626"/>
      <c r="BQ17" s="626"/>
      <c r="BR17" s="626"/>
      <c r="BS17" s="627" t="s">
        <v>149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351092</v>
      </c>
      <c r="CS17" s="624"/>
      <c r="CT17" s="624"/>
      <c r="CU17" s="624"/>
      <c r="CV17" s="624"/>
      <c r="CW17" s="624"/>
      <c r="CX17" s="624"/>
      <c r="CY17" s="625"/>
      <c r="CZ17" s="626">
        <v>8.6999999999999993</v>
      </c>
      <c r="DA17" s="626"/>
      <c r="DB17" s="626"/>
      <c r="DC17" s="626"/>
      <c r="DD17" s="632" t="s">
        <v>149</v>
      </c>
      <c r="DE17" s="624"/>
      <c r="DF17" s="624"/>
      <c r="DG17" s="624"/>
      <c r="DH17" s="624"/>
      <c r="DI17" s="624"/>
      <c r="DJ17" s="624"/>
      <c r="DK17" s="624"/>
      <c r="DL17" s="624"/>
      <c r="DM17" s="624"/>
      <c r="DN17" s="624"/>
      <c r="DO17" s="624"/>
      <c r="DP17" s="625"/>
      <c r="DQ17" s="632">
        <v>351092</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1306</v>
      </c>
      <c r="S18" s="624"/>
      <c r="T18" s="624"/>
      <c r="U18" s="624"/>
      <c r="V18" s="624"/>
      <c r="W18" s="624"/>
      <c r="X18" s="624"/>
      <c r="Y18" s="625"/>
      <c r="Z18" s="626">
        <v>0</v>
      </c>
      <c r="AA18" s="626"/>
      <c r="AB18" s="626"/>
      <c r="AC18" s="626"/>
      <c r="AD18" s="627">
        <v>1306</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149</v>
      </c>
      <c r="BH18" s="624"/>
      <c r="BI18" s="624"/>
      <c r="BJ18" s="624"/>
      <c r="BK18" s="624"/>
      <c r="BL18" s="624"/>
      <c r="BM18" s="624"/>
      <c r="BN18" s="625"/>
      <c r="BO18" s="626" t="s">
        <v>234</v>
      </c>
      <c r="BP18" s="626"/>
      <c r="BQ18" s="626"/>
      <c r="BR18" s="626"/>
      <c r="BS18" s="627" t="s">
        <v>149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149</v>
      </c>
      <c r="CS18" s="624"/>
      <c r="CT18" s="624"/>
      <c r="CU18" s="624"/>
      <c r="CV18" s="624"/>
      <c r="CW18" s="624"/>
      <c r="CX18" s="624"/>
      <c r="CY18" s="625"/>
      <c r="CZ18" s="626" t="s">
        <v>149</v>
      </c>
      <c r="DA18" s="626"/>
      <c r="DB18" s="626"/>
      <c r="DC18" s="626"/>
      <c r="DD18" s="632" t="s">
        <v>149</v>
      </c>
      <c r="DE18" s="624"/>
      <c r="DF18" s="624"/>
      <c r="DG18" s="624"/>
      <c r="DH18" s="624"/>
      <c r="DI18" s="624"/>
      <c r="DJ18" s="624"/>
      <c r="DK18" s="624"/>
      <c r="DL18" s="624"/>
      <c r="DM18" s="624"/>
      <c r="DN18" s="624"/>
      <c r="DO18" s="624"/>
      <c r="DP18" s="625"/>
      <c r="DQ18" s="632" t="s">
        <v>149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1306</v>
      </c>
      <c r="S19" s="624"/>
      <c r="T19" s="624"/>
      <c r="U19" s="624"/>
      <c r="V19" s="624"/>
      <c r="W19" s="624"/>
      <c r="X19" s="624"/>
      <c r="Y19" s="625"/>
      <c r="Z19" s="626">
        <v>0</v>
      </c>
      <c r="AA19" s="626"/>
      <c r="AB19" s="626"/>
      <c r="AC19" s="626"/>
      <c r="AD19" s="627">
        <v>1306</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12273</v>
      </c>
      <c r="BH19" s="624"/>
      <c r="BI19" s="624"/>
      <c r="BJ19" s="624"/>
      <c r="BK19" s="624"/>
      <c r="BL19" s="624"/>
      <c r="BM19" s="624"/>
      <c r="BN19" s="625"/>
      <c r="BO19" s="626">
        <v>2</v>
      </c>
      <c r="BP19" s="626"/>
      <c r="BQ19" s="626"/>
      <c r="BR19" s="626"/>
      <c r="BS19" s="627" t="s">
        <v>149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149</v>
      </c>
      <c r="CS19" s="624"/>
      <c r="CT19" s="624"/>
      <c r="CU19" s="624"/>
      <c r="CV19" s="624"/>
      <c r="CW19" s="624"/>
      <c r="CX19" s="624"/>
      <c r="CY19" s="625"/>
      <c r="CZ19" s="626" t="s">
        <v>141</v>
      </c>
      <c r="DA19" s="626"/>
      <c r="DB19" s="626"/>
      <c r="DC19" s="626"/>
      <c r="DD19" s="632" t="s">
        <v>149</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234</v>
      </c>
      <c r="S20" s="624"/>
      <c r="T20" s="624"/>
      <c r="U20" s="624"/>
      <c r="V20" s="624"/>
      <c r="W20" s="624"/>
      <c r="X20" s="624"/>
      <c r="Y20" s="625"/>
      <c r="Z20" s="626" t="s">
        <v>149</v>
      </c>
      <c r="AA20" s="626"/>
      <c r="AB20" s="626"/>
      <c r="AC20" s="626"/>
      <c r="AD20" s="627" t="s">
        <v>141</v>
      </c>
      <c r="AE20" s="627"/>
      <c r="AF20" s="627"/>
      <c r="AG20" s="627"/>
      <c r="AH20" s="627"/>
      <c r="AI20" s="627"/>
      <c r="AJ20" s="627"/>
      <c r="AK20" s="627"/>
      <c r="AL20" s="628" t="s">
        <v>149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12273</v>
      </c>
      <c r="BH20" s="624"/>
      <c r="BI20" s="624"/>
      <c r="BJ20" s="624"/>
      <c r="BK20" s="624"/>
      <c r="BL20" s="624"/>
      <c r="BM20" s="624"/>
      <c r="BN20" s="625"/>
      <c r="BO20" s="626">
        <v>2</v>
      </c>
      <c r="BP20" s="626"/>
      <c r="BQ20" s="626"/>
      <c r="BR20" s="626"/>
      <c r="BS20" s="627" t="s">
        <v>234</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4015294</v>
      </c>
      <c r="CS20" s="624"/>
      <c r="CT20" s="624"/>
      <c r="CU20" s="624"/>
      <c r="CV20" s="624"/>
      <c r="CW20" s="624"/>
      <c r="CX20" s="624"/>
      <c r="CY20" s="625"/>
      <c r="CZ20" s="626">
        <v>100</v>
      </c>
      <c r="DA20" s="626"/>
      <c r="DB20" s="626"/>
      <c r="DC20" s="626"/>
      <c r="DD20" s="632">
        <v>285428</v>
      </c>
      <c r="DE20" s="624"/>
      <c r="DF20" s="624"/>
      <c r="DG20" s="624"/>
      <c r="DH20" s="624"/>
      <c r="DI20" s="624"/>
      <c r="DJ20" s="624"/>
      <c r="DK20" s="624"/>
      <c r="DL20" s="624"/>
      <c r="DM20" s="624"/>
      <c r="DN20" s="624"/>
      <c r="DO20" s="624"/>
      <c r="DP20" s="625"/>
      <c r="DQ20" s="632">
        <v>3112946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1996971</v>
      </c>
      <c r="S21" s="624"/>
      <c r="T21" s="624"/>
      <c r="U21" s="624"/>
      <c r="V21" s="624"/>
      <c r="W21" s="624"/>
      <c r="X21" s="624"/>
      <c r="Y21" s="625"/>
      <c r="Z21" s="626">
        <v>46.5</v>
      </c>
      <c r="AA21" s="626"/>
      <c r="AB21" s="626"/>
      <c r="AC21" s="626"/>
      <c r="AD21" s="627">
        <v>1794822</v>
      </c>
      <c r="AE21" s="627"/>
      <c r="AF21" s="627"/>
      <c r="AG21" s="627"/>
      <c r="AH21" s="627"/>
      <c r="AI21" s="627"/>
      <c r="AJ21" s="627"/>
      <c r="AK21" s="627"/>
      <c r="AL21" s="628">
        <v>68.5</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12273</v>
      </c>
      <c r="BH21" s="624"/>
      <c r="BI21" s="624"/>
      <c r="BJ21" s="624"/>
      <c r="BK21" s="624"/>
      <c r="BL21" s="624"/>
      <c r="BM21" s="624"/>
      <c r="BN21" s="625"/>
      <c r="BO21" s="626">
        <v>2</v>
      </c>
      <c r="BP21" s="626"/>
      <c r="BQ21" s="626"/>
      <c r="BR21" s="626"/>
      <c r="BS21" s="627" t="s">
        <v>234</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1794822</v>
      </c>
      <c r="S22" s="624"/>
      <c r="T22" s="624"/>
      <c r="U22" s="624"/>
      <c r="V22" s="624"/>
      <c r="W22" s="624"/>
      <c r="X22" s="624"/>
      <c r="Y22" s="625"/>
      <c r="Z22" s="626">
        <v>41.8</v>
      </c>
      <c r="AA22" s="626"/>
      <c r="AB22" s="626"/>
      <c r="AC22" s="626"/>
      <c r="AD22" s="627">
        <v>1794822</v>
      </c>
      <c r="AE22" s="627"/>
      <c r="AF22" s="627"/>
      <c r="AG22" s="627"/>
      <c r="AH22" s="627"/>
      <c r="AI22" s="627"/>
      <c r="AJ22" s="627"/>
      <c r="AK22" s="627"/>
      <c r="AL22" s="628">
        <v>68.5</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149</v>
      </c>
      <c r="BH22" s="624"/>
      <c r="BI22" s="624"/>
      <c r="BJ22" s="624"/>
      <c r="BK22" s="624"/>
      <c r="BL22" s="624"/>
      <c r="BM22" s="624"/>
      <c r="BN22" s="625"/>
      <c r="BO22" s="626" t="s">
        <v>149</v>
      </c>
      <c r="BP22" s="626"/>
      <c r="BQ22" s="626"/>
      <c r="BR22" s="626"/>
      <c r="BS22" s="627" t="s">
        <v>234</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202149</v>
      </c>
      <c r="S23" s="624"/>
      <c r="T23" s="624"/>
      <c r="U23" s="624"/>
      <c r="V23" s="624"/>
      <c r="W23" s="624"/>
      <c r="X23" s="624"/>
      <c r="Y23" s="625"/>
      <c r="Z23" s="626">
        <v>4.7</v>
      </c>
      <c r="AA23" s="626"/>
      <c r="AB23" s="626"/>
      <c r="AC23" s="626"/>
      <c r="AD23" s="627" t="s">
        <v>141</v>
      </c>
      <c r="AE23" s="627"/>
      <c r="AF23" s="627"/>
      <c r="AG23" s="627"/>
      <c r="AH23" s="627"/>
      <c r="AI23" s="627"/>
      <c r="AJ23" s="627"/>
      <c r="AK23" s="627"/>
      <c r="AL23" s="628" t="s">
        <v>149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149</v>
      </c>
      <c r="BH23" s="624"/>
      <c r="BI23" s="624"/>
      <c r="BJ23" s="624"/>
      <c r="BK23" s="624"/>
      <c r="BL23" s="624"/>
      <c r="BM23" s="624"/>
      <c r="BN23" s="625"/>
      <c r="BO23" s="626" t="s">
        <v>149</v>
      </c>
      <c r="BP23" s="626"/>
      <c r="BQ23" s="626"/>
      <c r="BR23" s="626"/>
      <c r="BS23" s="627" t="s">
        <v>234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149</v>
      </c>
      <c r="S24" s="624"/>
      <c r="T24" s="624"/>
      <c r="U24" s="624"/>
      <c r="V24" s="624"/>
      <c r="W24" s="624"/>
      <c r="X24" s="624"/>
      <c r="Y24" s="625"/>
      <c r="Z24" s="626" t="s">
        <v>149</v>
      </c>
      <c r="AA24" s="626"/>
      <c r="AB24" s="626"/>
      <c r="AC24" s="626"/>
      <c r="AD24" s="627" t="s">
        <v>234</v>
      </c>
      <c r="AE24" s="627"/>
      <c r="AF24" s="627"/>
      <c r="AG24" s="627"/>
      <c r="AH24" s="627"/>
      <c r="AI24" s="627"/>
      <c r="AJ24" s="627"/>
      <c r="AK24" s="627"/>
      <c r="AL24" s="628" t="s">
        <v>149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149</v>
      </c>
      <c r="BP24" s="626"/>
      <c r="BQ24" s="626"/>
      <c r="BR24" s="626"/>
      <c r="BS24" s="627" t="s">
        <v>149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1427961</v>
      </c>
      <c r="CS24" s="613"/>
      <c r="CT24" s="613"/>
      <c r="CU24" s="613"/>
      <c r="CV24" s="613"/>
      <c r="CW24" s="613"/>
      <c r="CX24" s="613"/>
      <c r="CY24" s="614"/>
      <c r="CZ24" s="617">
        <v>35.6</v>
      </c>
      <c r="DA24" s="618"/>
      <c r="DB24" s="618"/>
      <c r="DC24" s="634"/>
      <c r="DD24" s="655">
        <v>1109463</v>
      </c>
      <c r="DE24" s="613"/>
      <c r="DF24" s="613"/>
      <c r="DG24" s="613"/>
      <c r="DH24" s="613"/>
      <c r="DI24" s="613"/>
      <c r="DJ24" s="613"/>
      <c r="DK24" s="614"/>
      <c r="DL24" s="655">
        <v>1016203</v>
      </c>
      <c r="DM24" s="613"/>
      <c r="DN24" s="613"/>
      <c r="DO24" s="613"/>
      <c r="DP24" s="613"/>
      <c r="DQ24" s="613"/>
      <c r="DR24" s="613"/>
      <c r="DS24" s="613"/>
      <c r="DT24" s="613"/>
      <c r="DU24" s="613"/>
      <c r="DV24" s="614"/>
      <c r="DW24" s="617">
        <v>38.4</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2813217</v>
      </c>
      <c r="S25" s="624"/>
      <c r="T25" s="624"/>
      <c r="U25" s="624"/>
      <c r="V25" s="624"/>
      <c r="W25" s="624"/>
      <c r="X25" s="624"/>
      <c r="Y25" s="625"/>
      <c r="Z25" s="626">
        <v>65.400000000000006</v>
      </c>
      <c r="AA25" s="626"/>
      <c r="AB25" s="626"/>
      <c r="AC25" s="626"/>
      <c r="AD25" s="627">
        <v>2611068</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149</v>
      </c>
      <c r="BH25" s="624"/>
      <c r="BI25" s="624"/>
      <c r="BJ25" s="624"/>
      <c r="BK25" s="624"/>
      <c r="BL25" s="624"/>
      <c r="BM25" s="624"/>
      <c r="BN25" s="625"/>
      <c r="BO25" s="626" t="s">
        <v>234</v>
      </c>
      <c r="BP25" s="626"/>
      <c r="BQ25" s="626"/>
      <c r="BR25" s="626"/>
      <c r="BS25" s="627" t="s">
        <v>149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691421</v>
      </c>
      <c r="CS25" s="644"/>
      <c r="CT25" s="644"/>
      <c r="CU25" s="644"/>
      <c r="CV25" s="644"/>
      <c r="CW25" s="644"/>
      <c r="CX25" s="644"/>
      <c r="CY25" s="645"/>
      <c r="CZ25" s="628">
        <v>17.2</v>
      </c>
      <c r="DA25" s="656"/>
      <c r="DB25" s="656"/>
      <c r="DC25" s="658"/>
      <c r="DD25" s="632">
        <v>652065</v>
      </c>
      <c r="DE25" s="644"/>
      <c r="DF25" s="644"/>
      <c r="DG25" s="644"/>
      <c r="DH25" s="644"/>
      <c r="DI25" s="644"/>
      <c r="DJ25" s="644"/>
      <c r="DK25" s="645"/>
      <c r="DL25" s="632">
        <v>562009</v>
      </c>
      <c r="DM25" s="644"/>
      <c r="DN25" s="644"/>
      <c r="DO25" s="644"/>
      <c r="DP25" s="644"/>
      <c r="DQ25" s="644"/>
      <c r="DR25" s="644"/>
      <c r="DS25" s="644"/>
      <c r="DT25" s="644"/>
      <c r="DU25" s="644"/>
      <c r="DV25" s="645"/>
      <c r="DW25" s="628">
        <v>21.2</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234</v>
      </c>
      <c r="S26" s="624"/>
      <c r="T26" s="624"/>
      <c r="U26" s="624"/>
      <c r="V26" s="624"/>
      <c r="W26" s="624"/>
      <c r="X26" s="624"/>
      <c r="Y26" s="625"/>
      <c r="Z26" s="626" t="s">
        <v>234</v>
      </c>
      <c r="AA26" s="626"/>
      <c r="AB26" s="626"/>
      <c r="AC26" s="626"/>
      <c r="AD26" s="627" t="s">
        <v>149</v>
      </c>
      <c r="AE26" s="627"/>
      <c r="AF26" s="627"/>
      <c r="AG26" s="627"/>
      <c r="AH26" s="627"/>
      <c r="AI26" s="627"/>
      <c r="AJ26" s="627"/>
      <c r="AK26" s="627"/>
      <c r="AL26" s="628" t="s">
        <v>141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234</v>
      </c>
      <c r="BP26" s="626"/>
      <c r="BQ26" s="626"/>
      <c r="BR26" s="626"/>
      <c r="BS26" s="627" t="s">
        <v>149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422129</v>
      </c>
      <c r="CS26" s="624"/>
      <c r="CT26" s="624"/>
      <c r="CU26" s="624"/>
      <c r="CV26" s="624"/>
      <c r="CW26" s="624"/>
      <c r="CX26" s="624"/>
      <c r="CY26" s="625"/>
      <c r="CZ26" s="628">
        <v>10.5</v>
      </c>
      <c r="DA26" s="656"/>
      <c r="DB26" s="656"/>
      <c r="DC26" s="658"/>
      <c r="DD26" s="632">
        <v>391991</v>
      </c>
      <c r="DE26" s="624"/>
      <c r="DF26" s="624"/>
      <c r="DG26" s="624"/>
      <c r="DH26" s="624"/>
      <c r="DI26" s="624"/>
      <c r="DJ26" s="624"/>
      <c r="DK26" s="625"/>
      <c r="DL26" s="632" t="s">
        <v>234</v>
      </c>
      <c r="DM26" s="624"/>
      <c r="DN26" s="624"/>
      <c r="DO26" s="624"/>
      <c r="DP26" s="624"/>
      <c r="DQ26" s="624"/>
      <c r="DR26" s="624"/>
      <c r="DS26" s="624"/>
      <c r="DT26" s="624"/>
      <c r="DU26" s="624"/>
      <c r="DV26" s="625"/>
      <c r="DW26" s="628" t="s">
        <v>141</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19317</v>
      </c>
      <c r="S27" s="624"/>
      <c r="T27" s="624"/>
      <c r="U27" s="624"/>
      <c r="V27" s="624"/>
      <c r="W27" s="624"/>
      <c r="X27" s="624"/>
      <c r="Y27" s="625"/>
      <c r="Z27" s="626">
        <v>0.4</v>
      </c>
      <c r="AA27" s="626"/>
      <c r="AB27" s="626"/>
      <c r="AC27" s="626"/>
      <c r="AD27" s="627">
        <v>17</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604621</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385448</v>
      </c>
      <c r="CS27" s="644"/>
      <c r="CT27" s="644"/>
      <c r="CU27" s="644"/>
      <c r="CV27" s="644"/>
      <c r="CW27" s="644"/>
      <c r="CX27" s="644"/>
      <c r="CY27" s="645"/>
      <c r="CZ27" s="628">
        <v>9.6</v>
      </c>
      <c r="DA27" s="656"/>
      <c r="DB27" s="656"/>
      <c r="DC27" s="658"/>
      <c r="DD27" s="632">
        <v>106306</v>
      </c>
      <c r="DE27" s="644"/>
      <c r="DF27" s="644"/>
      <c r="DG27" s="644"/>
      <c r="DH27" s="644"/>
      <c r="DI27" s="644"/>
      <c r="DJ27" s="644"/>
      <c r="DK27" s="645"/>
      <c r="DL27" s="632">
        <v>103102</v>
      </c>
      <c r="DM27" s="644"/>
      <c r="DN27" s="644"/>
      <c r="DO27" s="644"/>
      <c r="DP27" s="644"/>
      <c r="DQ27" s="644"/>
      <c r="DR27" s="644"/>
      <c r="DS27" s="644"/>
      <c r="DT27" s="644"/>
      <c r="DU27" s="644"/>
      <c r="DV27" s="645"/>
      <c r="DW27" s="628">
        <v>3.9</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33064</v>
      </c>
      <c r="S28" s="624"/>
      <c r="T28" s="624"/>
      <c r="U28" s="624"/>
      <c r="V28" s="624"/>
      <c r="W28" s="624"/>
      <c r="X28" s="624"/>
      <c r="Y28" s="625"/>
      <c r="Z28" s="626">
        <v>0.8</v>
      </c>
      <c r="AA28" s="626"/>
      <c r="AB28" s="626"/>
      <c r="AC28" s="626"/>
      <c r="AD28" s="627">
        <v>4894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351092</v>
      </c>
      <c r="CS28" s="624"/>
      <c r="CT28" s="624"/>
      <c r="CU28" s="624"/>
      <c r="CV28" s="624"/>
      <c r="CW28" s="624"/>
      <c r="CX28" s="624"/>
      <c r="CY28" s="625"/>
      <c r="CZ28" s="628">
        <v>8.6999999999999993</v>
      </c>
      <c r="DA28" s="656"/>
      <c r="DB28" s="656"/>
      <c r="DC28" s="658"/>
      <c r="DD28" s="632">
        <v>351092</v>
      </c>
      <c r="DE28" s="624"/>
      <c r="DF28" s="624"/>
      <c r="DG28" s="624"/>
      <c r="DH28" s="624"/>
      <c r="DI28" s="624"/>
      <c r="DJ28" s="624"/>
      <c r="DK28" s="625"/>
      <c r="DL28" s="632">
        <v>351092</v>
      </c>
      <c r="DM28" s="624"/>
      <c r="DN28" s="624"/>
      <c r="DO28" s="624"/>
      <c r="DP28" s="624"/>
      <c r="DQ28" s="624"/>
      <c r="DR28" s="624"/>
      <c r="DS28" s="624"/>
      <c r="DT28" s="624"/>
      <c r="DU28" s="624"/>
      <c r="DV28" s="625"/>
      <c r="DW28" s="628">
        <v>13.3</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11991</v>
      </c>
      <c r="S29" s="624"/>
      <c r="T29" s="624"/>
      <c r="U29" s="624"/>
      <c r="V29" s="624"/>
      <c r="W29" s="624"/>
      <c r="X29" s="624"/>
      <c r="Y29" s="625"/>
      <c r="Z29" s="626">
        <v>0.3</v>
      </c>
      <c r="AA29" s="626"/>
      <c r="AB29" s="626"/>
      <c r="AC29" s="626"/>
      <c r="AD29" s="627" t="s">
        <v>149</v>
      </c>
      <c r="AE29" s="627"/>
      <c r="AF29" s="627"/>
      <c r="AG29" s="627"/>
      <c r="AH29" s="627"/>
      <c r="AI29" s="627"/>
      <c r="AJ29" s="627"/>
      <c r="AK29" s="627"/>
      <c r="AL29" s="628" t="s">
        <v>141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351092</v>
      </c>
      <c r="CS29" s="644"/>
      <c r="CT29" s="644"/>
      <c r="CU29" s="644"/>
      <c r="CV29" s="644"/>
      <c r="CW29" s="644"/>
      <c r="CX29" s="644"/>
      <c r="CY29" s="645"/>
      <c r="CZ29" s="628">
        <v>8.6999999999999993</v>
      </c>
      <c r="DA29" s="656"/>
      <c r="DB29" s="656"/>
      <c r="DC29" s="658"/>
      <c r="DD29" s="632">
        <v>351092</v>
      </c>
      <c r="DE29" s="644"/>
      <c r="DF29" s="644"/>
      <c r="DG29" s="644"/>
      <c r="DH29" s="644"/>
      <c r="DI29" s="644"/>
      <c r="DJ29" s="644"/>
      <c r="DK29" s="645"/>
      <c r="DL29" s="632">
        <v>351092</v>
      </c>
      <c r="DM29" s="644"/>
      <c r="DN29" s="644"/>
      <c r="DO29" s="644"/>
      <c r="DP29" s="644"/>
      <c r="DQ29" s="644"/>
      <c r="DR29" s="644"/>
      <c r="DS29" s="644"/>
      <c r="DT29" s="644"/>
      <c r="DU29" s="644"/>
      <c r="DV29" s="645"/>
      <c r="DW29" s="628">
        <v>13.3</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550600</v>
      </c>
      <c r="S30" s="624"/>
      <c r="T30" s="624"/>
      <c r="U30" s="624"/>
      <c r="V30" s="624"/>
      <c r="W30" s="624"/>
      <c r="X30" s="624"/>
      <c r="Y30" s="625"/>
      <c r="Z30" s="626">
        <v>12.8</v>
      </c>
      <c r="AA30" s="626"/>
      <c r="AB30" s="626"/>
      <c r="AC30" s="626"/>
      <c r="AD30" s="627" t="s">
        <v>149</v>
      </c>
      <c r="AE30" s="627"/>
      <c r="AF30" s="627"/>
      <c r="AG30" s="627"/>
      <c r="AH30" s="627"/>
      <c r="AI30" s="627"/>
      <c r="AJ30" s="627"/>
      <c r="AK30" s="627"/>
      <c r="AL30" s="628" t="s">
        <v>149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343196</v>
      </c>
      <c r="CS30" s="624"/>
      <c r="CT30" s="624"/>
      <c r="CU30" s="624"/>
      <c r="CV30" s="624"/>
      <c r="CW30" s="624"/>
      <c r="CX30" s="624"/>
      <c r="CY30" s="625"/>
      <c r="CZ30" s="628">
        <v>8.5</v>
      </c>
      <c r="DA30" s="656"/>
      <c r="DB30" s="656"/>
      <c r="DC30" s="658"/>
      <c r="DD30" s="632">
        <v>343196</v>
      </c>
      <c r="DE30" s="624"/>
      <c r="DF30" s="624"/>
      <c r="DG30" s="624"/>
      <c r="DH30" s="624"/>
      <c r="DI30" s="624"/>
      <c r="DJ30" s="624"/>
      <c r="DK30" s="625"/>
      <c r="DL30" s="632">
        <v>343196</v>
      </c>
      <c r="DM30" s="624"/>
      <c r="DN30" s="624"/>
      <c r="DO30" s="624"/>
      <c r="DP30" s="624"/>
      <c r="DQ30" s="624"/>
      <c r="DR30" s="624"/>
      <c r="DS30" s="624"/>
      <c r="DT30" s="624"/>
      <c r="DU30" s="624"/>
      <c r="DV30" s="625"/>
      <c r="DW30" s="628">
        <v>13</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149</v>
      </c>
      <c r="S31" s="624"/>
      <c r="T31" s="624"/>
      <c r="U31" s="624"/>
      <c r="V31" s="624"/>
      <c r="W31" s="624"/>
      <c r="X31" s="624"/>
      <c r="Y31" s="625"/>
      <c r="Z31" s="626" t="s">
        <v>234</v>
      </c>
      <c r="AA31" s="626"/>
      <c r="AB31" s="626"/>
      <c r="AC31" s="626"/>
      <c r="AD31" s="627" t="s">
        <v>234</v>
      </c>
      <c r="AE31" s="627"/>
      <c r="AF31" s="627"/>
      <c r="AG31" s="627"/>
      <c r="AH31" s="627"/>
      <c r="AI31" s="627"/>
      <c r="AJ31" s="627"/>
      <c r="AK31" s="627"/>
      <c r="AL31" s="628" t="s">
        <v>149</v>
      </c>
      <c r="AM31" s="629"/>
      <c r="AN31" s="629"/>
      <c r="AO31" s="630"/>
      <c r="AP31" s="671" t="s">
        <v>317</v>
      </c>
      <c r="AQ31" s="672"/>
      <c r="AR31" s="672"/>
      <c r="AS31" s="672"/>
      <c r="AT31" s="677" t="s">
        <v>318</v>
      </c>
      <c r="AU31" s="218"/>
      <c r="AV31" s="218"/>
      <c r="AW31" s="218"/>
      <c r="AX31" s="609" t="s">
        <v>192</v>
      </c>
      <c r="AY31" s="610"/>
      <c r="AZ31" s="610"/>
      <c r="BA31" s="610"/>
      <c r="BB31" s="610"/>
      <c r="BC31" s="610"/>
      <c r="BD31" s="610"/>
      <c r="BE31" s="610"/>
      <c r="BF31" s="611"/>
      <c r="BG31" s="670">
        <v>99.1</v>
      </c>
      <c r="BH31" s="667"/>
      <c r="BI31" s="667"/>
      <c r="BJ31" s="667"/>
      <c r="BK31" s="667"/>
      <c r="BL31" s="667"/>
      <c r="BM31" s="618">
        <v>97.5</v>
      </c>
      <c r="BN31" s="667"/>
      <c r="BO31" s="667"/>
      <c r="BP31" s="667"/>
      <c r="BQ31" s="668"/>
      <c r="BR31" s="670">
        <v>99</v>
      </c>
      <c r="BS31" s="667"/>
      <c r="BT31" s="667"/>
      <c r="BU31" s="667"/>
      <c r="BV31" s="667"/>
      <c r="BW31" s="667"/>
      <c r="BX31" s="618">
        <v>97.7</v>
      </c>
      <c r="BY31" s="667"/>
      <c r="BZ31" s="667"/>
      <c r="CA31" s="667"/>
      <c r="CB31" s="668"/>
      <c r="CD31" s="663"/>
      <c r="CE31" s="664"/>
      <c r="CF31" s="620" t="s">
        <v>319</v>
      </c>
      <c r="CG31" s="621"/>
      <c r="CH31" s="621"/>
      <c r="CI31" s="621"/>
      <c r="CJ31" s="621"/>
      <c r="CK31" s="621"/>
      <c r="CL31" s="621"/>
      <c r="CM31" s="621"/>
      <c r="CN31" s="621"/>
      <c r="CO31" s="621"/>
      <c r="CP31" s="621"/>
      <c r="CQ31" s="622"/>
      <c r="CR31" s="623">
        <v>7896</v>
      </c>
      <c r="CS31" s="644"/>
      <c r="CT31" s="644"/>
      <c r="CU31" s="644"/>
      <c r="CV31" s="644"/>
      <c r="CW31" s="644"/>
      <c r="CX31" s="644"/>
      <c r="CY31" s="645"/>
      <c r="CZ31" s="628">
        <v>0.2</v>
      </c>
      <c r="DA31" s="656"/>
      <c r="DB31" s="656"/>
      <c r="DC31" s="658"/>
      <c r="DD31" s="632">
        <v>7896</v>
      </c>
      <c r="DE31" s="644"/>
      <c r="DF31" s="644"/>
      <c r="DG31" s="644"/>
      <c r="DH31" s="644"/>
      <c r="DI31" s="644"/>
      <c r="DJ31" s="644"/>
      <c r="DK31" s="645"/>
      <c r="DL31" s="632">
        <v>7896</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208159</v>
      </c>
      <c r="S32" s="624"/>
      <c r="T32" s="624"/>
      <c r="U32" s="624"/>
      <c r="V32" s="624"/>
      <c r="W32" s="624"/>
      <c r="X32" s="624"/>
      <c r="Y32" s="625"/>
      <c r="Z32" s="626">
        <v>4.8</v>
      </c>
      <c r="AA32" s="626"/>
      <c r="AB32" s="626"/>
      <c r="AC32" s="626"/>
      <c r="AD32" s="627" t="s">
        <v>141</v>
      </c>
      <c r="AE32" s="627"/>
      <c r="AF32" s="627"/>
      <c r="AG32" s="627"/>
      <c r="AH32" s="627"/>
      <c r="AI32" s="627"/>
      <c r="AJ32" s="627"/>
      <c r="AK32" s="627"/>
      <c r="AL32" s="628" t="s">
        <v>149</v>
      </c>
      <c r="AM32" s="629"/>
      <c r="AN32" s="629"/>
      <c r="AO32" s="630"/>
      <c r="AP32" s="673"/>
      <c r="AQ32" s="674"/>
      <c r="AR32" s="674"/>
      <c r="AS32" s="674"/>
      <c r="AT32" s="678"/>
      <c r="AU32" s="214" t="s">
        <v>321</v>
      </c>
      <c r="AX32" s="620" t="s">
        <v>322</v>
      </c>
      <c r="AY32" s="621"/>
      <c r="AZ32" s="621"/>
      <c r="BA32" s="621"/>
      <c r="BB32" s="621"/>
      <c r="BC32" s="621"/>
      <c r="BD32" s="621"/>
      <c r="BE32" s="621"/>
      <c r="BF32" s="622"/>
      <c r="BG32" s="680">
        <v>99.5</v>
      </c>
      <c r="BH32" s="644"/>
      <c r="BI32" s="644"/>
      <c r="BJ32" s="644"/>
      <c r="BK32" s="644"/>
      <c r="BL32" s="644"/>
      <c r="BM32" s="629">
        <v>98.5</v>
      </c>
      <c r="BN32" s="644"/>
      <c r="BO32" s="644"/>
      <c r="BP32" s="644"/>
      <c r="BQ32" s="669"/>
      <c r="BR32" s="680">
        <v>99.5</v>
      </c>
      <c r="BS32" s="644"/>
      <c r="BT32" s="644"/>
      <c r="BU32" s="644"/>
      <c r="BV32" s="644"/>
      <c r="BW32" s="644"/>
      <c r="BX32" s="629">
        <v>98.6</v>
      </c>
      <c r="BY32" s="644"/>
      <c r="BZ32" s="644"/>
      <c r="CA32" s="644"/>
      <c r="CB32" s="669"/>
      <c r="CD32" s="665"/>
      <c r="CE32" s="666"/>
      <c r="CF32" s="620" t="s">
        <v>323</v>
      </c>
      <c r="CG32" s="621"/>
      <c r="CH32" s="621"/>
      <c r="CI32" s="621"/>
      <c r="CJ32" s="621"/>
      <c r="CK32" s="621"/>
      <c r="CL32" s="621"/>
      <c r="CM32" s="621"/>
      <c r="CN32" s="621"/>
      <c r="CO32" s="621"/>
      <c r="CP32" s="621"/>
      <c r="CQ32" s="622"/>
      <c r="CR32" s="623" t="s">
        <v>234</v>
      </c>
      <c r="CS32" s="624"/>
      <c r="CT32" s="624"/>
      <c r="CU32" s="624"/>
      <c r="CV32" s="624"/>
      <c r="CW32" s="624"/>
      <c r="CX32" s="624"/>
      <c r="CY32" s="625"/>
      <c r="CZ32" s="628" t="s">
        <v>149</v>
      </c>
      <c r="DA32" s="656"/>
      <c r="DB32" s="656"/>
      <c r="DC32" s="658"/>
      <c r="DD32" s="632" t="s">
        <v>234</v>
      </c>
      <c r="DE32" s="624"/>
      <c r="DF32" s="624"/>
      <c r="DG32" s="624"/>
      <c r="DH32" s="624"/>
      <c r="DI32" s="624"/>
      <c r="DJ32" s="624"/>
      <c r="DK32" s="625"/>
      <c r="DL32" s="632" t="s">
        <v>234</v>
      </c>
      <c r="DM32" s="624"/>
      <c r="DN32" s="624"/>
      <c r="DO32" s="624"/>
      <c r="DP32" s="624"/>
      <c r="DQ32" s="624"/>
      <c r="DR32" s="624"/>
      <c r="DS32" s="624"/>
      <c r="DT32" s="624"/>
      <c r="DU32" s="624"/>
      <c r="DV32" s="625"/>
      <c r="DW32" s="628" t="s">
        <v>234</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2566</v>
      </c>
      <c r="S33" s="624"/>
      <c r="T33" s="624"/>
      <c r="U33" s="624"/>
      <c r="V33" s="624"/>
      <c r="W33" s="624"/>
      <c r="X33" s="624"/>
      <c r="Y33" s="625"/>
      <c r="Z33" s="626">
        <v>0.1</v>
      </c>
      <c r="AA33" s="626"/>
      <c r="AB33" s="626"/>
      <c r="AC33" s="626"/>
      <c r="AD33" s="627">
        <v>2522</v>
      </c>
      <c r="AE33" s="627"/>
      <c r="AF33" s="627"/>
      <c r="AG33" s="627"/>
      <c r="AH33" s="627"/>
      <c r="AI33" s="627"/>
      <c r="AJ33" s="627"/>
      <c r="AK33" s="627"/>
      <c r="AL33" s="628">
        <v>0.1</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98.6</v>
      </c>
      <c r="BH33" s="682"/>
      <c r="BI33" s="682"/>
      <c r="BJ33" s="682"/>
      <c r="BK33" s="682"/>
      <c r="BL33" s="682"/>
      <c r="BM33" s="683">
        <v>96.4</v>
      </c>
      <c r="BN33" s="682"/>
      <c r="BO33" s="682"/>
      <c r="BP33" s="682"/>
      <c r="BQ33" s="684"/>
      <c r="BR33" s="681">
        <v>98.4</v>
      </c>
      <c r="BS33" s="682"/>
      <c r="BT33" s="682"/>
      <c r="BU33" s="682"/>
      <c r="BV33" s="682"/>
      <c r="BW33" s="682"/>
      <c r="BX33" s="683">
        <v>96.6</v>
      </c>
      <c r="BY33" s="682"/>
      <c r="BZ33" s="682"/>
      <c r="CA33" s="682"/>
      <c r="CB33" s="684"/>
      <c r="CD33" s="620" t="s">
        <v>326</v>
      </c>
      <c r="CE33" s="621"/>
      <c r="CF33" s="621"/>
      <c r="CG33" s="621"/>
      <c r="CH33" s="621"/>
      <c r="CI33" s="621"/>
      <c r="CJ33" s="621"/>
      <c r="CK33" s="621"/>
      <c r="CL33" s="621"/>
      <c r="CM33" s="621"/>
      <c r="CN33" s="621"/>
      <c r="CO33" s="621"/>
      <c r="CP33" s="621"/>
      <c r="CQ33" s="622"/>
      <c r="CR33" s="623">
        <v>2219010</v>
      </c>
      <c r="CS33" s="644"/>
      <c r="CT33" s="644"/>
      <c r="CU33" s="644"/>
      <c r="CV33" s="644"/>
      <c r="CW33" s="644"/>
      <c r="CX33" s="644"/>
      <c r="CY33" s="645"/>
      <c r="CZ33" s="628">
        <v>55.3</v>
      </c>
      <c r="DA33" s="656"/>
      <c r="DB33" s="656"/>
      <c r="DC33" s="658"/>
      <c r="DD33" s="632">
        <v>1881342</v>
      </c>
      <c r="DE33" s="644"/>
      <c r="DF33" s="644"/>
      <c r="DG33" s="644"/>
      <c r="DH33" s="644"/>
      <c r="DI33" s="644"/>
      <c r="DJ33" s="644"/>
      <c r="DK33" s="645"/>
      <c r="DL33" s="632">
        <v>1201256</v>
      </c>
      <c r="DM33" s="644"/>
      <c r="DN33" s="644"/>
      <c r="DO33" s="644"/>
      <c r="DP33" s="644"/>
      <c r="DQ33" s="644"/>
      <c r="DR33" s="644"/>
      <c r="DS33" s="644"/>
      <c r="DT33" s="644"/>
      <c r="DU33" s="644"/>
      <c r="DV33" s="645"/>
      <c r="DW33" s="628">
        <v>45.4</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67612</v>
      </c>
      <c r="S34" s="624"/>
      <c r="T34" s="624"/>
      <c r="U34" s="624"/>
      <c r="V34" s="624"/>
      <c r="W34" s="624"/>
      <c r="X34" s="624"/>
      <c r="Y34" s="625"/>
      <c r="Z34" s="626">
        <v>1.6</v>
      </c>
      <c r="AA34" s="626"/>
      <c r="AB34" s="626"/>
      <c r="AC34" s="626"/>
      <c r="AD34" s="627" t="s">
        <v>234</v>
      </c>
      <c r="AE34" s="627"/>
      <c r="AF34" s="627"/>
      <c r="AG34" s="627"/>
      <c r="AH34" s="627"/>
      <c r="AI34" s="627"/>
      <c r="AJ34" s="627"/>
      <c r="AK34" s="627"/>
      <c r="AL34" s="628" t="s">
        <v>149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833263</v>
      </c>
      <c r="CS34" s="624"/>
      <c r="CT34" s="624"/>
      <c r="CU34" s="624"/>
      <c r="CV34" s="624"/>
      <c r="CW34" s="624"/>
      <c r="CX34" s="624"/>
      <c r="CY34" s="625"/>
      <c r="CZ34" s="628">
        <v>20.8</v>
      </c>
      <c r="DA34" s="656"/>
      <c r="DB34" s="656"/>
      <c r="DC34" s="658"/>
      <c r="DD34" s="632">
        <v>689835</v>
      </c>
      <c r="DE34" s="624"/>
      <c r="DF34" s="624"/>
      <c r="DG34" s="624"/>
      <c r="DH34" s="624"/>
      <c r="DI34" s="624"/>
      <c r="DJ34" s="624"/>
      <c r="DK34" s="625"/>
      <c r="DL34" s="632">
        <v>466386</v>
      </c>
      <c r="DM34" s="624"/>
      <c r="DN34" s="624"/>
      <c r="DO34" s="624"/>
      <c r="DP34" s="624"/>
      <c r="DQ34" s="624"/>
      <c r="DR34" s="624"/>
      <c r="DS34" s="624"/>
      <c r="DT34" s="624"/>
      <c r="DU34" s="624"/>
      <c r="DV34" s="625"/>
      <c r="DW34" s="628">
        <v>17.600000000000001</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240514</v>
      </c>
      <c r="S35" s="624"/>
      <c r="T35" s="624"/>
      <c r="U35" s="624"/>
      <c r="V35" s="624"/>
      <c r="W35" s="624"/>
      <c r="X35" s="624"/>
      <c r="Y35" s="625"/>
      <c r="Z35" s="626">
        <v>5.6</v>
      </c>
      <c r="AA35" s="626"/>
      <c r="AB35" s="626"/>
      <c r="AC35" s="626"/>
      <c r="AD35" s="627" t="s">
        <v>149</v>
      </c>
      <c r="AE35" s="627"/>
      <c r="AF35" s="627"/>
      <c r="AG35" s="627"/>
      <c r="AH35" s="627"/>
      <c r="AI35" s="627"/>
      <c r="AJ35" s="627"/>
      <c r="AK35" s="627"/>
      <c r="AL35" s="628" t="s">
        <v>234</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93435</v>
      </c>
      <c r="CS35" s="644"/>
      <c r="CT35" s="644"/>
      <c r="CU35" s="644"/>
      <c r="CV35" s="644"/>
      <c r="CW35" s="644"/>
      <c r="CX35" s="644"/>
      <c r="CY35" s="645"/>
      <c r="CZ35" s="628">
        <v>2.2999999999999998</v>
      </c>
      <c r="DA35" s="656"/>
      <c r="DB35" s="656"/>
      <c r="DC35" s="658"/>
      <c r="DD35" s="632">
        <v>81920</v>
      </c>
      <c r="DE35" s="644"/>
      <c r="DF35" s="644"/>
      <c r="DG35" s="644"/>
      <c r="DH35" s="644"/>
      <c r="DI35" s="644"/>
      <c r="DJ35" s="644"/>
      <c r="DK35" s="645"/>
      <c r="DL35" s="632">
        <v>80368</v>
      </c>
      <c r="DM35" s="644"/>
      <c r="DN35" s="644"/>
      <c r="DO35" s="644"/>
      <c r="DP35" s="644"/>
      <c r="DQ35" s="644"/>
      <c r="DR35" s="644"/>
      <c r="DS35" s="644"/>
      <c r="DT35" s="644"/>
      <c r="DU35" s="644"/>
      <c r="DV35" s="645"/>
      <c r="DW35" s="628">
        <v>3</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151285</v>
      </c>
      <c r="S36" s="624"/>
      <c r="T36" s="624"/>
      <c r="U36" s="624"/>
      <c r="V36" s="624"/>
      <c r="W36" s="624"/>
      <c r="X36" s="624"/>
      <c r="Y36" s="625"/>
      <c r="Z36" s="626">
        <v>3.5</v>
      </c>
      <c r="AA36" s="626"/>
      <c r="AB36" s="626"/>
      <c r="AC36" s="626"/>
      <c r="AD36" s="627" t="s">
        <v>234</v>
      </c>
      <c r="AE36" s="627"/>
      <c r="AF36" s="627"/>
      <c r="AG36" s="627"/>
      <c r="AH36" s="627"/>
      <c r="AI36" s="627"/>
      <c r="AJ36" s="627"/>
      <c r="AK36" s="627"/>
      <c r="AL36" s="628" t="s">
        <v>234</v>
      </c>
      <c r="AM36" s="629"/>
      <c r="AN36" s="629"/>
      <c r="AO36" s="630"/>
      <c r="AP36" s="222"/>
      <c r="AQ36" s="689" t="s">
        <v>334</v>
      </c>
      <c r="AR36" s="690"/>
      <c r="AS36" s="690"/>
      <c r="AT36" s="690"/>
      <c r="AU36" s="690"/>
      <c r="AV36" s="690"/>
      <c r="AW36" s="690"/>
      <c r="AX36" s="690"/>
      <c r="AY36" s="691"/>
      <c r="AZ36" s="612">
        <v>425111</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14345</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793008</v>
      </c>
      <c r="CS36" s="624"/>
      <c r="CT36" s="624"/>
      <c r="CU36" s="624"/>
      <c r="CV36" s="624"/>
      <c r="CW36" s="624"/>
      <c r="CX36" s="624"/>
      <c r="CY36" s="625"/>
      <c r="CZ36" s="628">
        <v>19.7</v>
      </c>
      <c r="DA36" s="656"/>
      <c r="DB36" s="656"/>
      <c r="DC36" s="658"/>
      <c r="DD36" s="632">
        <v>703403</v>
      </c>
      <c r="DE36" s="624"/>
      <c r="DF36" s="624"/>
      <c r="DG36" s="624"/>
      <c r="DH36" s="624"/>
      <c r="DI36" s="624"/>
      <c r="DJ36" s="624"/>
      <c r="DK36" s="625"/>
      <c r="DL36" s="632">
        <v>334376</v>
      </c>
      <c r="DM36" s="624"/>
      <c r="DN36" s="624"/>
      <c r="DO36" s="624"/>
      <c r="DP36" s="624"/>
      <c r="DQ36" s="624"/>
      <c r="DR36" s="624"/>
      <c r="DS36" s="624"/>
      <c r="DT36" s="624"/>
      <c r="DU36" s="624"/>
      <c r="DV36" s="625"/>
      <c r="DW36" s="628">
        <v>12.6</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62558</v>
      </c>
      <c r="S37" s="624"/>
      <c r="T37" s="624"/>
      <c r="U37" s="624"/>
      <c r="V37" s="624"/>
      <c r="W37" s="624"/>
      <c r="X37" s="624"/>
      <c r="Y37" s="625"/>
      <c r="Z37" s="626">
        <v>1.5</v>
      </c>
      <c r="AA37" s="626"/>
      <c r="AB37" s="626"/>
      <c r="AC37" s="626"/>
      <c r="AD37" s="627">
        <v>139</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28751</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686</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251354</v>
      </c>
      <c r="CS37" s="644"/>
      <c r="CT37" s="644"/>
      <c r="CU37" s="644"/>
      <c r="CV37" s="644"/>
      <c r="CW37" s="644"/>
      <c r="CX37" s="644"/>
      <c r="CY37" s="645"/>
      <c r="CZ37" s="628">
        <v>6.3</v>
      </c>
      <c r="DA37" s="656"/>
      <c r="DB37" s="656"/>
      <c r="DC37" s="658"/>
      <c r="DD37" s="632">
        <v>235199</v>
      </c>
      <c r="DE37" s="644"/>
      <c r="DF37" s="644"/>
      <c r="DG37" s="644"/>
      <c r="DH37" s="644"/>
      <c r="DI37" s="644"/>
      <c r="DJ37" s="644"/>
      <c r="DK37" s="645"/>
      <c r="DL37" s="632">
        <v>235199</v>
      </c>
      <c r="DM37" s="644"/>
      <c r="DN37" s="644"/>
      <c r="DO37" s="644"/>
      <c r="DP37" s="644"/>
      <c r="DQ37" s="644"/>
      <c r="DR37" s="644"/>
      <c r="DS37" s="644"/>
      <c r="DT37" s="644"/>
      <c r="DU37" s="644"/>
      <c r="DV37" s="645"/>
      <c r="DW37" s="628">
        <v>8.9</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137681</v>
      </c>
      <c r="S38" s="624"/>
      <c r="T38" s="624"/>
      <c r="U38" s="624"/>
      <c r="V38" s="624"/>
      <c r="W38" s="624"/>
      <c r="X38" s="624"/>
      <c r="Y38" s="625"/>
      <c r="Z38" s="626">
        <v>3.2</v>
      </c>
      <c r="AA38" s="626"/>
      <c r="AB38" s="626"/>
      <c r="AC38" s="626"/>
      <c r="AD38" s="627" t="s">
        <v>234</v>
      </c>
      <c r="AE38" s="627"/>
      <c r="AF38" s="627"/>
      <c r="AG38" s="627"/>
      <c r="AH38" s="627"/>
      <c r="AI38" s="627"/>
      <c r="AJ38" s="627"/>
      <c r="AK38" s="627"/>
      <c r="AL38" s="628" t="s">
        <v>149</v>
      </c>
      <c r="AM38" s="629"/>
      <c r="AN38" s="629"/>
      <c r="AO38" s="630"/>
      <c r="AQ38" s="686" t="s">
        <v>342</v>
      </c>
      <c r="AR38" s="687"/>
      <c r="AS38" s="687"/>
      <c r="AT38" s="687"/>
      <c r="AU38" s="687"/>
      <c r="AV38" s="687"/>
      <c r="AW38" s="687"/>
      <c r="AX38" s="687"/>
      <c r="AY38" s="688"/>
      <c r="AZ38" s="623">
        <v>14840</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1180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391838</v>
      </c>
      <c r="CS38" s="624"/>
      <c r="CT38" s="624"/>
      <c r="CU38" s="624"/>
      <c r="CV38" s="624"/>
      <c r="CW38" s="624"/>
      <c r="CX38" s="624"/>
      <c r="CY38" s="625"/>
      <c r="CZ38" s="628">
        <v>9.8000000000000007</v>
      </c>
      <c r="DA38" s="656"/>
      <c r="DB38" s="656"/>
      <c r="DC38" s="658"/>
      <c r="DD38" s="632">
        <v>326511</v>
      </c>
      <c r="DE38" s="624"/>
      <c r="DF38" s="624"/>
      <c r="DG38" s="624"/>
      <c r="DH38" s="624"/>
      <c r="DI38" s="624"/>
      <c r="DJ38" s="624"/>
      <c r="DK38" s="625"/>
      <c r="DL38" s="632">
        <v>317162</v>
      </c>
      <c r="DM38" s="624"/>
      <c r="DN38" s="624"/>
      <c r="DO38" s="624"/>
      <c r="DP38" s="624"/>
      <c r="DQ38" s="624"/>
      <c r="DR38" s="624"/>
      <c r="DS38" s="624"/>
      <c r="DT38" s="624"/>
      <c r="DU38" s="624"/>
      <c r="DV38" s="625"/>
      <c r="DW38" s="628">
        <v>12</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149</v>
      </c>
      <c r="S39" s="624"/>
      <c r="T39" s="624"/>
      <c r="U39" s="624"/>
      <c r="V39" s="624"/>
      <c r="W39" s="624"/>
      <c r="X39" s="624"/>
      <c r="Y39" s="625"/>
      <c r="Z39" s="626" t="s">
        <v>234</v>
      </c>
      <c r="AA39" s="626"/>
      <c r="AB39" s="626"/>
      <c r="AC39" s="626"/>
      <c r="AD39" s="627" t="s">
        <v>149</v>
      </c>
      <c r="AE39" s="627"/>
      <c r="AF39" s="627"/>
      <c r="AG39" s="627"/>
      <c r="AH39" s="627"/>
      <c r="AI39" s="627"/>
      <c r="AJ39" s="627"/>
      <c r="AK39" s="627"/>
      <c r="AL39" s="628" t="s">
        <v>149</v>
      </c>
      <c r="AM39" s="629"/>
      <c r="AN39" s="629"/>
      <c r="AO39" s="630"/>
      <c r="AQ39" s="686" t="s">
        <v>346</v>
      </c>
      <c r="AR39" s="687"/>
      <c r="AS39" s="687"/>
      <c r="AT39" s="687"/>
      <c r="AU39" s="687"/>
      <c r="AV39" s="687"/>
      <c r="AW39" s="687"/>
      <c r="AX39" s="687"/>
      <c r="AY39" s="688"/>
      <c r="AZ39" s="623">
        <v>4522</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1834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101396</v>
      </c>
      <c r="CS39" s="644"/>
      <c r="CT39" s="644"/>
      <c r="CU39" s="644"/>
      <c r="CV39" s="644"/>
      <c r="CW39" s="644"/>
      <c r="CX39" s="644"/>
      <c r="CY39" s="645"/>
      <c r="CZ39" s="628">
        <v>2.5</v>
      </c>
      <c r="DA39" s="656"/>
      <c r="DB39" s="656"/>
      <c r="DC39" s="658"/>
      <c r="DD39" s="632">
        <v>75299</v>
      </c>
      <c r="DE39" s="644"/>
      <c r="DF39" s="644"/>
      <c r="DG39" s="644"/>
      <c r="DH39" s="644"/>
      <c r="DI39" s="644"/>
      <c r="DJ39" s="644"/>
      <c r="DK39" s="645"/>
      <c r="DL39" s="632" t="s">
        <v>149</v>
      </c>
      <c r="DM39" s="644"/>
      <c r="DN39" s="644"/>
      <c r="DO39" s="644"/>
      <c r="DP39" s="644"/>
      <c r="DQ39" s="644"/>
      <c r="DR39" s="644"/>
      <c r="DS39" s="644"/>
      <c r="DT39" s="644"/>
      <c r="DU39" s="644"/>
      <c r="DV39" s="645"/>
      <c r="DW39" s="628" t="s">
        <v>141</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27581</v>
      </c>
      <c r="S40" s="624"/>
      <c r="T40" s="624"/>
      <c r="U40" s="624"/>
      <c r="V40" s="624"/>
      <c r="W40" s="624"/>
      <c r="X40" s="624"/>
      <c r="Y40" s="625"/>
      <c r="Z40" s="626">
        <v>0.6</v>
      </c>
      <c r="AA40" s="626"/>
      <c r="AB40" s="626"/>
      <c r="AC40" s="626"/>
      <c r="AD40" s="627" t="s">
        <v>234</v>
      </c>
      <c r="AE40" s="627"/>
      <c r="AF40" s="627"/>
      <c r="AG40" s="627"/>
      <c r="AH40" s="627"/>
      <c r="AI40" s="627"/>
      <c r="AJ40" s="627"/>
      <c r="AK40" s="627"/>
      <c r="AL40" s="628" t="s">
        <v>149</v>
      </c>
      <c r="AM40" s="629"/>
      <c r="AN40" s="629"/>
      <c r="AO40" s="630"/>
      <c r="AQ40" s="686" t="s">
        <v>350</v>
      </c>
      <c r="AR40" s="687"/>
      <c r="AS40" s="687"/>
      <c r="AT40" s="687"/>
      <c r="AU40" s="687"/>
      <c r="AV40" s="687"/>
      <c r="AW40" s="687"/>
      <c r="AX40" s="687"/>
      <c r="AY40" s="688"/>
      <c r="AZ40" s="623" t="s">
        <v>149</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81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6070</v>
      </c>
      <c r="CS40" s="624"/>
      <c r="CT40" s="624"/>
      <c r="CU40" s="624"/>
      <c r="CV40" s="624"/>
      <c r="CW40" s="624"/>
      <c r="CX40" s="624"/>
      <c r="CY40" s="625"/>
      <c r="CZ40" s="628">
        <v>0.2</v>
      </c>
      <c r="DA40" s="656"/>
      <c r="DB40" s="656"/>
      <c r="DC40" s="658"/>
      <c r="DD40" s="632">
        <v>4374</v>
      </c>
      <c r="DE40" s="624"/>
      <c r="DF40" s="624"/>
      <c r="DG40" s="624"/>
      <c r="DH40" s="624"/>
      <c r="DI40" s="624"/>
      <c r="DJ40" s="624"/>
      <c r="DK40" s="625"/>
      <c r="DL40" s="632">
        <v>2964</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4298564</v>
      </c>
      <c r="S41" s="696"/>
      <c r="T41" s="696"/>
      <c r="U41" s="696"/>
      <c r="V41" s="696"/>
      <c r="W41" s="696"/>
      <c r="X41" s="696"/>
      <c r="Y41" s="700"/>
      <c r="Z41" s="701">
        <v>100</v>
      </c>
      <c r="AA41" s="701"/>
      <c r="AB41" s="701"/>
      <c r="AC41" s="701"/>
      <c r="AD41" s="702">
        <v>2618640</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82926</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149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149</v>
      </c>
      <c r="CS41" s="644"/>
      <c r="CT41" s="644"/>
      <c r="CU41" s="644"/>
      <c r="CV41" s="644"/>
      <c r="CW41" s="644"/>
      <c r="CX41" s="644"/>
      <c r="CY41" s="645"/>
      <c r="CZ41" s="628" t="s">
        <v>149</v>
      </c>
      <c r="DA41" s="656"/>
      <c r="DB41" s="656"/>
      <c r="DC41" s="658"/>
      <c r="DD41" s="632" t="s">
        <v>149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294072</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342</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368323</v>
      </c>
      <c r="CS42" s="644"/>
      <c r="CT42" s="644"/>
      <c r="CU42" s="644"/>
      <c r="CV42" s="644"/>
      <c r="CW42" s="644"/>
      <c r="CX42" s="644"/>
      <c r="CY42" s="645"/>
      <c r="CZ42" s="628">
        <v>9.1999999999999993</v>
      </c>
      <c r="DA42" s="656"/>
      <c r="DB42" s="656"/>
      <c r="DC42" s="658"/>
      <c r="DD42" s="632">
        <v>122141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t="s">
        <v>149</v>
      </c>
      <c r="CS43" s="644"/>
      <c r="CT43" s="644"/>
      <c r="CU43" s="644"/>
      <c r="CV43" s="644"/>
      <c r="CW43" s="644"/>
      <c r="CX43" s="644"/>
      <c r="CY43" s="645"/>
      <c r="CZ43" s="628" t="s">
        <v>234</v>
      </c>
      <c r="DA43" s="656"/>
      <c r="DB43" s="656"/>
      <c r="DC43" s="658"/>
      <c r="DD43" s="632" t="s">
        <v>149</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285428</v>
      </c>
      <c r="CS44" s="624"/>
      <c r="CT44" s="624"/>
      <c r="CU44" s="624"/>
      <c r="CV44" s="624"/>
      <c r="CW44" s="624"/>
      <c r="CX44" s="624"/>
      <c r="CY44" s="625"/>
      <c r="CZ44" s="628">
        <v>7.1</v>
      </c>
      <c r="DA44" s="629"/>
      <c r="DB44" s="629"/>
      <c r="DC44" s="635"/>
      <c r="DD44" s="632">
        <v>121381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61550</v>
      </c>
      <c r="CS45" s="644"/>
      <c r="CT45" s="644"/>
      <c r="CU45" s="644"/>
      <c r="CV45" s="644"/>
      <c r="CW45" s="644"/>
      <c r="CX45" s="644"/>
      <c r="CY45" s="645"/>
      <c r="CZ45" s="628">
        <v>1.5</v>
      </c>
      <c r="DA45" s="656"/>
      <c r="DB45" s="656"/>
      <c r="DC45" s="658"/>
      <c r="DD45" s="632">
        <v>12167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179192</v>
      </c>
      <c r="CS46" s="624"/>
      <c r="CT46" s="624"/>
      <c r="CU46" s="624"/>
      <c r="CV46" s="624"/>
      <c r="CW46" s="624"/>
      <c r="CX46" s="624"/>
      <c r="CY46" s="625"/>
      <c r="CZ46" s="628">
        <v>4.5</v>
      </c>
      <c r="DA46" s="629"/>
      <c r="DB46" s="629"/>
      <c r="DC46" s="635"/>
      <c r="DD46" s="632">
        <v>83628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82895</v>
      </c>
      <c r="CS47" s="644"/>
      <c r="CT47" s="644"/>
      <c r="CU47" s="644"/>
      <c r="CV47" s="644"/>
      <c r="CW47" s="644"/>
      <c r="CX47" s="644"/>
      <c r="CY47" s="645"/>
      <c r="CZ47" s="628">
        <v>2.1</v>
      </c>
      <c r="DA47" s="656"/>
      <c r="DB47" s="656"/>
      <c r="DC47" s="658"/>
      <c r="DD47" s="632">
        <v>760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149</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4015294</v>
      </c>
      <c r="CS49" s="682"/>
      <c r="CT49" s="682"/>
      <c r="CU49" s="682"/>
      <c r="CV49" s="682"/>
      <c r="CW49" s="682"/>
      <c r="CX49" s="682"/>
      <c r="CY49" s="711"/>
      <c r="CZ49" s="703">
        <v>100</v>
      </c>
      <c r="DA49" s="712"/>
      <c r="DB49" s="712"/>
      <c r="DC49" s="713"/>
      <c r="DD49" s="714">
        <v>3112946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HK1O9iFyCM0AnY/LHRJnxTelgwLQyJa2QT9fDZtCg22i28EFAb3PDXp3rXYstPFxuQ4h76tAQQararzcL1wkw==" saltValue="Me394KmX+8vfJ/yr0jEV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4298</v>
      </c>
      <c r="R7" s="753"/>
      <c r="S7" s="753"/>
      <c r="T7" s="753"/>
      <c r="U7" s="753"/>
      <c r="V7" s="753">
        <v>4015</v>
      </c>
      <c r="W7" s="753"/>
      <c r="X7" s="753"/>
      <c r="Y7" s="753"/>
      <c r="Z7" s="753"/>
      <c r="AA7" s="753">
        <v>283</v>
      </c>
      <c r="AB7" s="753"/>
      <c r="AC7" s="753"/>
      <c r="AD7" s="753"/>
      <c r="AE7" s="754"/>
      <c r="AF7" s="755">
        <v>135</v>
      </c>
      <c r="AG7" s="756"/>
      <c r="AH7" s="756"/>
      <c r="AI7" s="756"/>
      <c r="AJ7" s="757"/>
      <c r="AK7" s="758">
        <v>241</v>
      </c>
      <c r="AL7" s="759"/>
      <c r="AM7" s="759"/>
      <c r="AN7" s="759"/>
      <c r="AO7" s="759"/>
      <c r="AP7" s="759">
        <v>2692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t="s">
        <v>605</v>
      </c>
      <c r="CI7" s="744"/>
      <c r="CJ7" s="744"/>
      <c r="CK7" s="744"/>
      <c r="CL7" s="745"/>
      <c r="CM7" s="743">
        <v>33</v>
      </c>
      <c r="CN7" s="744"/>
      <c r="CO7" s="744"/>
      <c r="CP7" s="744"/>
      <c r="CQ7" s="745"/>
      <c r="CR7" s="743">
        <v>33</v>
      </c>
      <c r="CS7" s="744"/>
      <c r="CT7" s="744"/>
      <c r="CU7" s="744"/>
      <c r="CV7" s="745"/>
      <c r="CW7" s="743">
        <v>0</v>
      </c>
      <c r="CX7" s="744"/>
      <c r="CY7" s="744"/>
      <c r="CZ7" s="744"/>
      <c r="DA7" s="745"/>
      <c r="DB7" s="743" t="s">
        <v>606</v>
      </c>
      <c r="DC7" s="744"/>
      <c r="DD7" s="744"/>
      <c r="DE7" s="744"/>
      <c r="DF7" s="745"/>
      <c r="DG7" s="743" t="s">
        <v>607</v>
      </c>
      <c r="DH7" s="744"/>
      <c r="DI7" s="744"/>
      <c r="DJ7" s="744"/>
      <c r="DK7" s="745"/>
      <c r="DL7" s="743" t="s">
        <v>606</v>
      </c>
      <c r="DM7" s="744"/>
      <c r="DN7" s="744"/>
      <c r="DO7" s="744"/>
      <c r="DP7" s="745"/>
      <c r="DQ7" s="743" t="s">
        <v>606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4298</v>
      </c>
      <c r="R23" s="793"/>
      <c r="S23" s="793"/>
      <c r="T23" s="793"/>
      <c r="U23" s="793"/>
      <c r="V23" s="793">
        <v>4015</v>
      </c>
      <c r="W23" s="793"/>
      <c r="X23" s="793"/>
      <c r="Y23" s="793"/>
      <c r="Z23" s="793"/>
      <c r="AA23" s="793">
        <v>283</v>
      </c>
      <c r="AB23" s="793"/>
      <c r="AC23" s="793"/>
      <c r="AD23" s="793"/>
      <c r="AE23" s="794"/>
      <c r="AF23" s="795">
        <v>135</v>
      </c>
      <c r="AG23" s="793"/>
      <c r="AH23" s="793"/>
      <c r="AI23" s="793"/>
      <c r="AJ23" s="796"/>
      <c r="AK23" s="797"/>
      <c r="AL23" s="798"/>
      <c r="AM23" s="798"/>
      <c r="AN23" s="798"/>
      <c r="AO23" s="798"/>
      <c r="AP23" s="793">
        <v>2692</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916</v>
      </c>
      <c r="R28" s="823"/>
      <c r="S28" s="823"/>
      <c r="T28" s="823"/>
      <c r="U28" s="823"/>
      <c r="V28" s="823">
        <v>902</v>
      </c>
      <c r="W28" s="823"/>
      <c r="X28" s="823"/>
      <c r="Y28" s="823"/>
      <c r="Z28" s="823"/>
      <c r="AA28" s="823">
        <v>14</v>
      </c>
      <c r="AB28" s="823"/>
      <c r="AC28" s="823"/>
      <c r="AD28" s="823"/>
      <c r="AE28" s="824"/>
      <c r="AF28" s="825">
        <v>14</v>
      </c>
      <c r="AG28" s="823"/>
      <c r="AH28" s="823"/>
      <c r="AI28" s="823"/>
      <c r="AJ28" s="826"/>
      <c r="AK28" s="827">
        <v>66</v>
      </c>
      <c r="AL28" s="828"/>
      <c r="AM28" s="828"/>
      <c r="AN28" s="828"/>
      <c r="AO28" s="828"/>
      <c r="AP28" s="828" t="s">
        <v>606</v>
      </c>
      <c r="AQ28" s="828"/>
      <c r="AR28" s="828"/>
      <c r="AS28" s="828"/>
      <c r="AT28" s="828"/>
      <c r="AU28" s="828" t="s">
        <v>609</v>
      </c>
      <c r="AV28" s="828"/>
      <c r="AW28" s="828"/>
      <c r="AX28" s="828"/>
      <c r="AY28" s="828"/>
      <c r="AZ28" s="829" t="s">
        <v>606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1073</v>
      </c>
      <c r="R29" s="784"/>
      <c r="S29" s="784"/>
      <c r="T29" s="784"/>
      <c r="U29" s="784"/>
      <c r="V29" s="784">
        <v>996</v>
      </c>
      <c r="W29" s="784"/>
      <c r="X29" s="784"/>
      <c r="Y29" s="784"/>
      <c r="Z29" s="784"/>
      <c r="AA29" s="784">
        <v>77</v>
      </c>
      <c r="AB29" s="784"/>
      <c r="AC29" s="784"/>
      <c r="AD29" s="784"/>
      <c r="AE29" s="785"/>
      <c r="AF29" s="786">
        <v>77</v>
      </c>
      <c r="AG29" s="787"/>
      <c r="AH29" s="787"/>
      <c r="AI29" s="787"/>
      <c r="AJ29" s="788"/>
      <c r="AK29" s="834">
        <v>140</v>
      </c>
      <c r="AL29" s="830"/>
      <c r="AM29" s="830"/>
      <c r="AN29" s="830"/>
      <c r="AO29" s="830"/>
      <c r="AP29" s="830" t="s">
        <v>606</v>
      </c>
      <c r="AQ29" s="830"/>
      <c r="AR29" s="830"/>
      <c r="AS29" s="830"/>
      <c r="AT29" s="830"/>
      <c r="AU29" s="830" t="s">
        <v>610</v>
      </c>
      <c r="AV29" s="830"/>
      <c r="AW29" s="830"/>
      <c r="AX29" s="830"/>
      <c r="AY29" s="830"/>
      <c r="AZ29" s="831" t="s">
        <v>606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123</v>
      </c>
      <c r="R30" s="784"/>
      <c r="S30" s="784"/>
      <c r="T30" s="784"/>
      <c r="U30" s="784"/>
      <c r="V30" s="784">
        <v>123</v>
      </c>
      <c r="W30" s="784"/>
      <c r="X30" s="784"/>
      <c r="Y30" s="784"/>
      <c r="Z30" s="784"/>
      <c r="AA30" s="784">
        <v>0</v>
      </c>
      <c r="AB30" s="784"/>
      <c r="AC30" s="784"/>
      <c r="AD30" s="784"/>
      <c r="AE30" s="785"/>
      <c r="AF30" s="786">
        <v>0</v>
      </c>
      <c r="AG30" s="787"/>
      <c r="AH30" s="787"/>
      <c r="AI30" s="787"/>
      <c r="AJ30" s="788"/>
      <c r="AK30" s="834">
        <v>37</v>
      </c>
      <c r="AL30" s="830"/>
      <c r="AM30" s="830"/>
      <c r="AN30" s="830"/>
      <c r="AO30" s="830"/>
      <c r="AP30" s="830" t="s">
        <v>606</v>
      </c>
      <c r="AQ30" s="830"/>
      <c r="AR30" s="830"/>
      <c r="AS30" s="830"/>
      <c r="AT30" s="830"/>
      <c r="AU30" s="830" t="s">
        <v>606</v>
      </c>
      <c r="AV30" s="830"/>
      <c r="AW30" s="830"/>
      <c r="AX30" s="830"/>
      <c r="AY30" s="830"/>
      <c r="AZ30" s="831" t="s">
        <v>608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157</v>
      </c>
      <c r="R31" s="784"/>
      <c r="S31" s="784"/>
      <c r="T31" s="784"/>
      <c r="U31" s="784"/>
      <c r="V31" s="784">
        <v>150</v>
      </c>
      <c r="W31" s="784"/>
      <c r="X31" s="784"/>
      <c r="Y31" s="784"/>
      <c r="Z31" s="784"/>
      <c r="AA31" s="784">
        <v>7</v>
      </c>
      <c r="AB31" s="784"/>
      <c r="AC31" s="784"/>
      <c r="AD31" s="784"/>
      <c r="AE31" s="785"/>
      <c r="AF31" s="786">
        <v>56</v>
      </c>
      <c r="AG31" s="787"/>
      <c r="AH31" s="787"/>
      <c r="AI31" s="787"/>
      <c r="AJ31" s="788"/>
      <c r="AK31" s="834">
        <v>29</v>
      </c>
      <c r="AL31" s="830"/>
      <c r="AM31" s="830"/>
      <c r="AN31" s="830"/>
      <c r="AO31" s="830"/>
      <c r="AP31" s="830">
        <v>439</v>
      </c>
      <c r="AQ31" s="830"/>
      <c r="AR31" s="830"/>
      <c r="AS31" s="830"/>
      <c r="AT31" s="830"/>
      <c r="AU31" s="830" t="s">
        <v>606</v>
      </c>
      <c r="AV31" s="830"/>
      <c r="AW31" s="830"/>
      <c r="AX31" s="830"/>
      <c r="AY31" s="830"/>
      <c r="AZ31" s="831" t="s">
        <v>607</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57</v>
      </c>
      <c r="R32" s="784"/>
      <c r="S32" s="784"/>
      <c r="T32" s="784"/>
      <c r="U32" s="784"/>
      <c r="V32" s="784">
        <v>52</v>
      </c>
      <c r="W32" s="784"/>
      <c r="X32" s="784"/>
      <c r="Y32" s="784"/>
      <c r="Z32" s="784"/>
      <c r="AA32" s="784">
        <v>5</v>
      </c>
      <c r="AB32" s="784"/>
      <c r="AC32" s="784"/>
      <c r="AD32" s="784"/>
      <c r="AE32" s="785"/>
      <c r="AF32" s="786">
        <v>639</v>
      </c>
      <c r="AG32" s="787"/>
      <c r="AH32" s="787"/>
      <c r="AI32" s="787"/>
      <c r="AJ32" s="788"/>
      <c r="AK32" s="834" t="s">
        <v>606</v>
      </c>
      <c r="AL32" s="830"/>
      <c r="AM32" s="830"/>
      <c r="AN32" s="830"/>
      <c r="AO32" s="830"/>
      <c r="AP32" s="830" t="s">
        <v>608</v>
      </c>
      <c r="AQ32" s="830"/>
      <c r="AR32" s="830"/>
      <c r="AS32" s="830"/>
      <c r="AT32" s="830"/>
      <c r="AU32" s="830" t="s">
        <v>606</v>
      </c>
      <c r="AV32" s="830"/>
      <c r="AW32" s="830"/>
      <c r="AX32" s="830"/>
      <c r="AY32" s="830"/>
      <c r="AZ32" s="831" t="s">
        <v>611</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279</v>
      </c>
      <c r="R33" s="784"/>
      <c r="S33" s="784"/>
      <c r="T33" s="784"/>
      <c r="U33" s="784"/>
      <c r="V33" s="784">
        <v>291</v>
      </c>
      <c r="W33" s="784"/>
      <c r="X33" s="784"/>
      <c r="Y33" s="784"/>
      <c r="Z33" s="784"/>
      <c r="AA33" s="784">
        <v>-12</v>
      </c>
      <c r="AB33" s="784"/>
      <c r="AC33" s="784"/>
      <c r="AD33" s="784"/>
      <c r="AE33" s="785"/>
      <c r="AF33" s="786">
        <v>68</v>
      </c>
      <c r="AG33" s="787"/>
      <c r="AH33" s="787"/>
      <c r="AI33" s="787"/>
      <c r="AJ33" s="788"/>
      <c r="AK33" s="834" t="s">
        <v>607</v>
      </c>
      <c r="AL33" s="830"/>
      <c r="AM33" s="830"/>
      <c r="AN33" s="830"/>
      <c r="AO33" s="830"/>
      <c r="AP33" s="830" t="s">
        <v>608</v>
      </c>
      <c r="AQ33" s="830"/>
      <c r="AR33" s="830"/>
      <c r="AS33" s="830"/>
      <c r="AT33" s="830"/>
      <c r="AU33" s="830" t="s">
        <v>611</v>
      </c>
      <c r="AV33" s="830"/>
      <c r="AW33" s="830"/>
      <c r="AX33" s="830"/>
      <c r="AY33" s="830"/>
      <c r="AZ33" s="831" t="s">
        <v>610</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8</v>
      </c>
      <c r="R34" s="784"/>
      <c r="S34" s="784"/>
      <c r="T34" s="784"/>
      <c r="U34" s="784"/>
      <c r="V34" s="784">
        <v>8</v>
      </c>
      <c r="W34" s="784"/>
      <c r="X34" s="784"/>
      <c r="Y34" s="784"/>
      <c r="Z34" s="784"/>
      <c r="AA34" s="784">
        <v>0</v>
      </c>
      <c r="AB34" s="784"/>
      <c r="AC34" s="784"/>
      <c r="AD34" s="784"/>
      <c r="AE34" s="785"/>
      <c r="AF34" s="786">
        <v>0</v>
      </c>
      <c r="AG34" s="787"/>
      <c r="AH34" s="787"/>
      <c r="AI34" s="787"/>
      <c r="AJ34" s="788"/>
      <c r="AK34" s="834">
        <v>2</v>
      </c>
      <c r="AL34" s="830"/>
      <c r="AM34" s="830"/>
      <c r="AN34" s="830"/>
      <c r="AO34" s="830"/>
      <c r="AP34" s="830">
        <v>2</v>
      </c>
      <c r="AQ34" s="830"/>
      <c r="AR34" s="830"/>
      <c r="AS34" s="830"/>
      <c r="AT34" s="830"/>
      <c r="AU34" s="830">
        <v>2</v>
      </c>
      <c r="AV34" s="830"/>
      <c r="AW34" s="830"/>
      <c r="AX34" s="830"/>
      <c r="AY34" s="830"/>
      <c r="AZ34" s="831" t="s">
        <v>606</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7</v>
      </c>
      <c r="R35" s="784"/>
      <c r="S35" s="784"/>
      <c r="T35" s="784"/>
      <c r="U35" s="784"/>
      <c r="V35" s="784">
        <v>7</v>
      </c>
      <c r="W35" s="784"/>
      <c r="X35" s="784"/>
      <c r="Y35" s="784"/>
      <c r="Z35" s="784"/>
      <c r="AA35" s="784">
        <v>0</v>
      </c>
      <c r="AB35" s="784"/>
      <c r="AC35" s="784"/>
      <c r="AD35" s="784"/>
      <c r="AE35" s="785"/>
      <c r="AF35" s="786">
        <v>0</v>
      </c>
      <c r="AG35" s="787"/>
      <c r="AH35" s="787"/>
      <c r="AI35" s="787"/>
      <c r="AJ35" s="788"/>
      <c r="AK35" s="834">
        <v>2</v>
      </c>
      <c r="AL35" s="830"/>
      <c r="AM35" s="830"/>
      <c r="AN35" s="830"/>
      <c r="AO35" s="830"/>
      <c r="AP35" s="830">
        <v>2</v>
      </c>
      <c r="AQ35" s="830"/>
      <c r="AR35" s="830"/>
      <c r="AS35" s="830"/>
      <c r="AT35" s="830"/>
      <c r="AU35" s="830">
        <v>2</v>
      </c>
      <c r="AV35" s="830"/>
      <c r="AW35" s="830"/>
      <c r="AX35" s="830"/>
      <c r="AY35" s="830"/>
      <c r="AZ35" s="831" t="s">
        <v>612</v>
      </c>
      <c r="BA35" s="831"/>
      <c r="BB35" s="831"/>
      <c r="BC35" s="831"/>
      <c r="BD35" s="831"/>
      <c r="BE35" s="832" t="s">
        <v>419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420</v>
      </c>
      <c r="C36" s="781"/>
      <c r="D36" s="781"/>
      <c r="E36" s="781"/>
      <c r="F36" s="781"/>
      <c r="G36" s="781"/>
      <c r="H36" s="781"/>
      <c r="I36" s="781"/>
      <c r="J36" s="781"/>
      <c r="K36" s="781"/>
      <c r="L36" s="781"/>
      <c r="M36" s="781"/>
      <c r="N36" s="781"/>
      <c r="O36" s="781"/>
      <c r="P36" s="782"/>
      <c r="Q36" s="783">
        <v>21</v>
      </c>
      <c r="R36" s="784"/>
      <c r="S36" s="784"/>
      <c r="T36" s="784"/>
      <c r="U36" s="784"/>
      <c r="V36" s="784">
        <v>21</v>
      </c>
      <c r="W36" s="784"/>
      <c r="X36" s="784"/>
      <c r="Y36" s="784"/>
      <c r="Z36" s="784"/>
      <c r="AA36" s="784">
        <v>0</v>
      </c>
      <c r="AB36" s="784"/>
      <c r="AC36" s="784"/>
      <c r="AD36" s="784"/>
      <c r="AE36" s="785"/>
      <c r="AF36" s="786">
        <v>0</v>
      </c>
      <c r="AG36" s="787"/>
      <c r="AH36" s="787"/>
      <c r="AI36" s="787"/>
      <c r="AJ36" s="788"/>
      <c r="AK36" s="834">
        <v>10</v>
      </c>
      <c r="AL36" s="830"/>
      <c r="AM36" s="830"/>
      <c r="AN36" s="830"/>
      <c r="AO36" s="830"/>
      <c r="AP36" s="830">
        <v>18</v>
      </c>
      <c r="AQ36" s="830"/>
      <c r="AR36" s="830"/>
      <c r="AS36" s="830"/>
      <c r="AT36" s="830"/>
      <c r="AU36" s="830">
        <v>18</v>
      </c>
      <c r="AV36" s="830"/>
      <c r="AW36" s="830"/>
      <c r="AX36" s="830"/>
      <c r="AY36" s="830"/>
      <c r="AZ36" s="831" t="s">
        <v>606</v>
      </c>
      <c r="BA36" s="831"/>
      <c r="BB36" s="831"/>
      <c r="BC36" s="831"/>
      <c r="BD36" s="831"/>
      <c r="BE36" s="832" t="s">
        <v>421</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854</v>
      </c>
      <c r="AG63" s="844"/>
      <c r="AH63" s="844"/>
      <c r="AI63" s="844"/>
      <c r="AJ63" s="845"/>
      <c r="AK63" s="846"/>
      <c r="AL63" s="841"/>
      <c r="AM63" s="841"/>
      <c r="AN63" s="841"/>
      <c r="AO63" s="841"/>
      <c r="AP63" s="844">
        <v>461</v>
      </c>
      <c r="AQ63" s="844"/>
      <c r="AR63" s="844"/>
      <c r="AS63" s="844"/>
      <c r="AT63" s="844"/>
      <c r="AU63" s="844">
        <v>22</v>
      </c>
      <c r="AV63" s="844"/>
      <c r="AW63" s="844"/>
      <c r="AX63" s="844"/>
      <c r="AY63" s="844"/>
      <c r="AZ63" s="848"/>
      <c r="BA63" s="848"/>
      <c r="BB63" s="848"/>
      <c r="BC63" s="848"/>
      <c r="BD63" s="848"/>
      <c r="BE63" s="849"/>
      <c r="BF63" s="849"/>
      <c r="BG63" s="849"/>
      <c r="BH63" s="849"/>
      <c r="BI63" s="850"/>
      <c r="BJ63" s="851" t="s">
        <v>149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401</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405</v>
      </c>
      <c r="AQ66" s="734"/>
      <c r="AR66" s="734"/>
      <c r="AS66" s="734"/>
      <c r="AT66" s="735"/>
      <c r="AU66" s="733" t="s">
        <v>430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215</v>
      </c>
      <c r="R68" s="866"/>
      <c r="S68" s="866"/>
      <c r="T68" s="866"/>
      <c r="U68" s="866"/>
      <c r="V68" s="866">
        <v>181</v>
      </c>
      <c r="W68" s="866"/>
      <c r="X68" s="866"/>
      <c r="Y68" s="866"/>
      <c r="Z68" s="866"/>
      <c r="AA68" s="866">
        <v>34</v>
      </c>
      <c r="AB68" s="866"/>
      <c r="AC68" s="866"/>
      <c r="AD68" s="866"/>
      <c r="AE68" s="866"/>
      <c r="AF68" s="866">
        <v>34</v>
      </c>
      <c r="AG68" s="866"/>
      <c r="AH68" s="866"/>
      <c r="AI68" s="866"/>
      <c r="AJ68" s="866"/>
      <c r="AK68" s="866" t="s">
        <v>611</v>
      </c>
      <c r="AL68" s="866"/>
      <c r="AM68" s="866"/>
      <c r="AN68" s="866"/>
      <c r="AO68" s="866"/>
      <c r="AP68" s="866" t="s">
        <v>608</v>
      </c>
      <c r="AQ68" s="866"/>
      <c r="AR68" s="866"/>
      <c r="AS68" s="866"/>
      <c r="AT68" s="866"/>
      <c r="AU68" s="866" t="s">
        <v>610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1323</v>
      </c>
      <c r="R69" s="830"/>
      <c r="S69" s="830"/>
      <c r="T69" s="830"/>
      <c r="U69" s="830"/>
      <c r="V69" s="830">
        <v>1295</v>
      </c>
      <c r="W69" s="830"/>
      <c r="X69" s="830"/>
      <c r="Y69" s="830"/>
      <c r="Z69" s="830"/>
      <c r="AA69" s="830">
        <v>29</v>
      </c>
      <c r="AB69" s="830"/>
      <c r="AC69" s="830"/>
      <c r="AD69" s="830"/>
      <c r="AE69" s="830"/>
      <c r="AF69" s="830">
        <v>29</v>
      </c>
      <c r="AG69" s="830"/>
      <c r="AH69" s="830"/>
      <c r="AI69" s="830"/>
      <c r="AJ69" s="830"/>
      <c r="AK69" s="830">
        <v>16</v>
      </c>
      <c r="AL69" s="830"/>
      <c r="AM69" s="830"/>
      <c r="AN69" s="830"/>
      <c r="AO69" s="830"/>
      <c r="AP69" s="830">
        <v>1136</v>
      </c>
      <c r="AQ69" s="830"/>
      <c r="AR69" s="830"/>
      <c r="AS69" s="830"/>
      <c r="AT69" s="830"/>
      <c r="AU69" s="830">
        <v>182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374</v>
      </c>
      <c r="R70" s="830"/>
      <c r="S70" s="830"/>
      <c r="T70" s="830"/>
      <c r="U70" s="830"/>
      <c r="V70" s="830">
        <v>383</v>
      </c>
      <c r="W70" s="830"/>
      <c r="X70" s="830"/>
      <c r="Y70" s="830"/>
      <c r="Z70" s="830"/>
      <c r="AA70" s="830">
        <v>-9</v>
      </c>
      <c r="AB70" s="830"/>
      <c r="AC70" s="830"/>
      <c r="AD70" s="830"/>
      <c r="AE70" s="830"/>
      <c r="AF70" s="830">
        <v>667</v>
      </c>
      <c r="AG70" s="830"/>
      <c r="AH70" s="830"/>
      <c r="AI70" s="830"/>
      <c r="AJ70" s="830"/>
      <c r="AK70" s="830">
        <v>253</v>
      </c>
      <c r="AL70" s="830"/>
      <c r="AM70" s="830"/>
      <c r="AN70" s="830"/>
      <c r="AO70" s="830"/>
      <c r="AP70" s="830">
        <v>2303</v>
      </c>
      <c r="AQ70" s="830"/>
      <c r="AR70" s="830"/>
      <c r="AS70" s="830"/>
      <c r="AT70" s="830"/>
      <c r="AU70" s="830">
        <v>62</v>
      </c>
      <c r="AV70" s="830"/>
      <c r="AW70" s="830"/>
      <c r="AX70" s="830"/>
      <c r="AY70" s="830"/>
      <c r="AZ70" s="832" t="s">
        <v>615</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35</v>
      </c>
      <c r="R71" s="830"/>
      <c r="S71" s="830"/>
      <c r="T71" s="830"/>
      <c r="U71" s="830"/>
      <c r="V71" s="830">
        <v>35</v>
      </c>
      <c r="W71" s="830"/>
      <c r="X71" s="830"/>
      <c r="Y71" s="830"/>
      <c r="Z71" s="830"/>
      <c r="AA71" s="830">
        <v>0</v>
      </c>
      <c r="AB71" s="830"/>
      <c r="AC71" s="830"/>
      <c r="AD71" s="830"/>
      <c r="AE71" s="830"/>
      <c r="AF71" s="830">
        <v>0</v>
      </c>
      <c r="AG71" s="830"/>
      <c r="AH71" s="830"/>
      <c r="AI71" s="830"/>
      <c r="AJ71" s="830"/>
      <c r="AK71" s="830" t="s">
        <v>606</v>
      </c>
      <c r="AL71" s="830"/>
      <c r="AM71" s="830"/>
      <c r="AN71" s="830"/>
      <c r="AO71" s="830"/>
      <c r="AP71" s="830">
        <v>223</v>
      </c>
      <c r="AQ71" s="830"/>
      <c r="AR71" s="830"/>
      <c r="AS71" s="830"/>
      <c r="AT71" s="830"/>
      <c r="AU71" s="830" t="s">
        <v>607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4657</v>
      </c>
      <c r="R72" s="830"/>
      <c r="S72" s="830"/>
      <c r="T72" s="830"/>
      <c r="U72" s="830"/>
      <c r="V72" s="830">
        <v>4588</v>
      </c>
      <c r="W72" s="830"/>
      <c r="X72" s="830"/>
      <c r="Y72" s="830"/>
      <c r="Z72" s="830"/>
      <c r="AA72" s="830">
        <v>69</v>
      </c>
      <c r="AB72" s="830"/>
      <c r="AC72" s="830"/>
      <c r="AD72" s="830"/>
      <c r="AE72" s="830"/>
      <c r="AF72" s="830">
        <v>69</v>
      </c>
      <c r="AG72" s="830"/>
      <c r="AH72" s="830"/>
      <c r="AI72" s="830"/>
      <c r="AJ72" s="830"/>
      <c r="AK72" s="830" t="s">
        <v>606</v>
      </c>
      <c r="AL72" s="830"/>
      <c r="AM72" s="830"/>
      <c r="AN72" s="830"/>
      <c r="AO72" s="830"/>
      <c r="AP72" s="830" t="s">
        <v>613</v>
      </c>
      <c r="AQ72" s="830"/>
      <c r="AR72" s="830"/>
      <c r="AS72" s="830"/>
      <c r="AT72" s="830"/>
      <c r="AU72" s="830" t="s">
        <v>610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466463</v>
      </c>
      <c r="R73" s="830"/>
      <c r="S73" s="830"/>
      <c r="T73" s="830"/>
      <c r="U73" s="830"/>
      <c r="V73" s="830">
        <v>453925</v>
      </c>
      <c r="W73" s="830"/>
      <c r="X73" s="830"/>
      <c r="Y73" s="830"/>
      <c r="Z73" s="830"/>
      <c r="AA73" s="830">
        <v>12537</v>
      </c>
      <c r="AB73" s="830"/>
      <c r="AC73" s="830"/>
      <c r="AD73" s="830"/>
      <c r="AE73" s="830"/>
      <c r="AF73" s="830">
        <v>12537</v>
      </c>
      <c r="AG73" s="830"/>
      <c r="AH73" s="830"/>
      <c r="AI73" s="830"/>
      <c r="AJ73" s="830"/>
      <c r="AK73" s="830" t="s">
        <v>608</v>
      </c>
      <c r="AL73" s="830"/>
      <c r="AM73" s="830"/>
      <c r="AN73" s="830"/>
      <c r="AO73" s="830"/>
      <c r="AP73" s="830" t="s">
        <v>606</v>
      </c>
      <c r="AQ73" s="830"/>
      <c r="AR73" s="830"/>
      <c r="AS73" s="830"/>
      <c r="AT73" s="830"/>
      <c r="AU73" s="830" t="s">
        <v>610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129</v>
      </c>
      <c r="R74" s="830"/>
      <c r="S74" s="830"/>
      <c r="T74" s="830"/>
      <c r="U74" s="830"/>
      <c r="V74" s="830">
        <v>123</v>
      </c>
      <c r="W74" s="830"/>
      <c r="X74" s="830"/>
      <c r="Y74" s="830"/>
      <c r="Z74" s="830"/>
      <c r="AA74" s="830">
        <v>6</v>
      </c>
      <c r="AB74" s="830"/>
      <c r="AC74" s="830"/>
      <c r="AD74" s="830"/>
      <c r="AE74" s="830"/>
      <c r="AF74" s="830">
        <v>6</v>
      </c>
      <c r="AG74" s="830"/>
      <c r="AH74" s="830"/>
      <c r="AI74" s="830"/>
      <c r="AJ74" s="830"/>
      <c r="AK74" s="830" t="s">
        <v>606</v>
      </c>
      <c r="AL74" s="830"/>
      <c r="AM74" s="830"/>
      <c r="AN74" s="830"/>
      <c r="AO74" s="830"/>
      <c r="AP74" s="830" t="s">
        <v>614</v>
      </c>
      <c r="AQ74" s="830"/>
      <c r="AR74" s="830"/>
      <c r="AS74" s="830"/>
      <c r="AT74" s="830"/>
      <c r="AU74" s="830" t="s">
        <v>610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7">
        <v>301</v>
      </c>
      <c r="R75" s="878"/>
      <c r="S75" s="878"/>
      <c r="T75" s="878"/>
      <c r="U75" s="834"/>
      <c r="V75" s="879">
        <v>290</v>
      </c>
      <c r="W75" s="878"/>
      <c r="X75" s="878"/>
      <c r="Y75" s="878"/>
      <c r="Z75" s="834"/>
      <c r="AA75" s="879">
        <v>11</v>
      </c>
      <c r="AB75" s="878"/>
      <c r="AC75" s="878"/>
      <c r="AD75" s="878"/>
      <c r="AE75" s="834"/>
      <c r="AF75" s="879">
        <v>11</v>
      </c>
      <c r="AG75" s="878"/>
      <c r="AH75" s="878"/>
      <c r="AI75" s="878"/>
      <c r="AJ75" s="834"/>
      <c r="AK75" s="879">
        <v>7</v>
      </c>
      <c r="AL75" s="878"/>
      <c r="AM75" s="878"/>
      <c r="AN75" s="878"/>
      <c r="AO75" s="834"/>
      <c r="AP75" s="879" t="s">
        <v>606</v>
      </c>
      <c r="AQ75" s="878"/>
      <c r="AR75" s="878"/>
      <c r="AS75" s="878"/>
      <c r="AT75" s="834"/>
      <c r="AU75" s="879" t="s">
        <v>606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13353</v>
      </c>
      <c r="AG88" s="844"/>
      <c r="AH88" s="844"/>
      <c r="AI88" s="844"/>
      <c r="AJ88" s="844"/>
      <c r="AK88" s="841"/>
      <c r="AL88" s="841"/>
      <c r="AM88" s="841"/>
      <c r="AN88" s="841"/>
      <c r="AO88" s="841"/>
      <c r="AP88" s="844">
        <v>3662</v>
      </c>
      <c r="AQ88" s="844"/>
      <c r="AR88" s="844"/>
      <c r="AS88" s="844"/>
      <c r="AT88" s="844"/>
      <c r="AU88" s="844">
        <v>244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33</v>
      </c>
      <c r="CS102" s="852"/>
      <c r="CT102" s="852"/>
      <c r="CU102" s="852"/>
      <c r="CV102" s="891"/>
      <c r="CW102" s="890">
        <v>0</v>
      </c>
      <c r="CX102" s="852"/>
      <c r="CY102" s="852"/>
      <c r="CZ102" s="852"/>
      <c r="DA102" s="891"/>
      <c r="DB102" s="890" t="s">
        <v>610</v>
      </c>
      <c r="DC102" s="852"/>
      <c r="DD102" s="852"/>
      <c r="DE102" s="852"/>
      <c r="DF102" s="891"/>
      <c r="DG102" s="890" t="s">
        <v>607</v>
      </c>
      <c r="DH102" s="852"/>
      <c r="DI102" s="852"/>
      <c r="DJ102" s="852"/>
      <c r="DK102" s="891"/>
      <c r="DL102" s="890" t="s">
        <v>610</v>
      </c>
      <c r="DM102" s="852"/>
      <c r="DN102" s="852"/>
      <c r="DO102" s="852"/>
      <c r="DP102" s="891"/>
      <c r="DQ102" s="890" t="s">
        <v>606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334887</v>
      </c>
      <c r="AB110" s="900"/>
      <c r="AC110" s="900"/>
      <c r="AD110" s="900"/>
      <c r="AE110" s="901"/>
      <c r="AF110" s="902">
        <v>339164</v>
      </c>
      <c r="AG110" s="900"/>
      <c r="AH110" s="900"/>
      <c r="AI110" s="900"/>
      <c r="AJ110" s="901"/>
      <c r="AK110" s="902">
        <v>351092</v>
      </c>
      <c r="AL110" s="900"/>
      <c r="AM110" s="900"/>
      <c r="AN110" s="900"/>
      <c r="AO110" s="901"/>
      <c r="AP110" s="903">
        <v>14.9</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3079071</v>
      </c>
      <c r="BR110" s="931"/>
      <c r="BS110" s="931"/>
      <c r="BT110" s="931"/>
      <c r="BU110" s="931"/>
      <c r="BV110" s="931">
        <v>2897774</v>
      </c>
      <c r="BW110" s="931"/>
      <c r="BX110" s="931"/>
      <c r="BY110" s="931"/>
      <c r="BZ110" s="931"/>
      <c r="CA110" s="931">
        <v>2692259</v>
      </c>
      <c r="CB110" s="931"/>
      <c r="CC110" s="931"/>
      <c r="CD110" s="931"/>
      <c r="CE110" s="931"/>
      <c r="CF110" s="944">
        <v>114.5</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397</v>
      </c>
      <c r="DH110" s="931"/>
      <c r="DI110" s="931"/>
      <c r="DJ110" s="931"/>
      <c r="DK110" s="931"/>
      <c r="DL110" s="931" t="s">
        <v>448</v>
      </c>
      <c r="DM110" s="931"/>
      <c r="DN110" s="931"/>
      <c r="DO110" s="931"/>
      <c r="DP110" s="931"/>
      <c r="DQ110" s="931" t="s">
        <v>397</v>
      </c>
      <c r="DR110" s="931"/>
      <c r="DS110" s="931"/>
      <c r="DT110" s="931"/>
      <c r="DU110" s="931"/>
      <c r="DV110" s="932" t="s">
        <v>449</v>
      </c>
      <c r="DW110" s="932"/>
      <c r="DX110" s="932"/>
      <c r="DY110" s="932"/>
      <c r="DZ110" s="933"/>
    </row>
    <row r="111" spans="1:131" s="230"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449</v>
      </c>
      <c r="AB111" s="938"/>
      <c r="AC111" s="938"/>
      <c r="AD111" s="938"/>
      <c r="AE111" s="939"/>
      <c r="AF111" s="940" t="s">
        <v>449</v>
      </c>
      <c r="AG111" s="938"/>
      <c r="AH111" s="938"/>
      <c r="AI111" s="938"/>
      <c r="AJ111" s="939"/>
      <c r="AK111" s="940" t="s">
        <v>448</v>
      </c>
      <c r="AL111" s="938"/>
      <c r="AM111" s="938"/>
      <c r="AN111" s="938"/>
      <c r="AO111" s="939"/>
      <c r="AP111" s="941" t="s">
        <v>397</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53705</v>
      </c>
      <c r="BR111" s="926"/>
      <c r="BS111" s="926"/>
      <c r="BT111" s="926"/>
      <c r="BU111" s="926"/>
      <c r="BV111" s="926">
        <v>48114</v>
      </c>
      <c r="BW111" s="926"/>
      <c r="BX111" s="926"/>
      <c r="BY111" s="926"/>
      <c r="BZ111" s="926"/>
      <c r="CA111" s="926">
        <v>42553</v>
      </c>
      <c r="CB111" s="926"/>
      <c r="CC111" s="926"/>
      <c r="CD111" s="926"/>
      <c r="CE111" s="926"/>
      <c r="CF111" s="920">
        <v>1.8</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449</v>
      </c>
      <c r="DM111" s="926"/>
      <c r="DN111" s="926"/>
      <c r="DO111" s="926"/>
      <c r="DP111" s="926"/>
      <c r="DQ111" s="926" t="s">
        <v>449</v>
      </c>
      <c r="DR111" s="926"/>
      <c r="DS111" s="926"/>
      <c r="DT111" s="926"/>
      <c r="DU111" s="926"/>
      <c r="DV111" s="927" t="s">
        <v>449</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455</v>
      </c>
      <c r="AB112" s="959"/>
      <c r="AC112" s="959"/>
      <c r="AD112" s="959"/>
      <c r="AE112" s="960"/>
      <c r="AF112" s="961" t="s">
        <v>456</v>
      </c>
      <c r="AG112" s="959"/>
      <c r="AH112" s="959"/>
      <c r="AI112" s="959"/>
      <c r="AJ112" s="960"/>
      <c r="AK112" s="961" t="s">
        <v>457</v>
      </c>
      <c r="AL112" s="959"/>
      <c r="AM112" s="959"/>
      <c r="AN112" s="959"/>
      <c r="AO112" s="960"/>
      <c r="AP112" s="962" t="s">
        <v>149</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28723</v>
      </c>
      <c r="BR112" s="926"/>
      <c r="BS112" s="926"/>
      <c r="BT112" s="926"/>
      <c r="BU112" s="926"/>
      <c r="BV112" s="926">
        <v>27114</v>
      </c>
      <c r="BW112" s="926"/>
      <c r="BX112" s="926"/>
      <c r="BY112" s="926"/>
      <c r="BZ112" s="926"/>
      <c r="CA112" s="926">
        <v>15654</v>
      </c>
      <c r="CB112" s="926"/>
      <c r="CC112" s="926"/>
      <c r="CD112" s="926"/>
      <c r="CE112" s="926"/>
      <c r="CF112" s="920">
        <v>0.7</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149</v>
      </c>
      <c r="DH112" s="926"/>
      <c r="DI112" s="926"/>
      <c r="DJ112" s="926"/>
      <c r="DK112" s="926"/>
      <c r="DL112" s="926" t="s">
        <v>460</v>
      </c>
      <c r="DM112" s="926"/>
      <c r="DN112" s="926"/>
      <c r="DO112" s="926"/>
      <c r="DP112" s="926"/>
      <c r="DQ112" s="926" t="s">
        <v>461</v>
      </c>
      <c r="DR112" s="926"/>
      <c r="DS112" s="926"/>
      <c r="DT112" s="926"/>
      <c r="DU112" s="926"/>
      <c r="DV112" s="927" t="s">
        <v>462</v>
      </c>
      <c r="DW112" s="927"/>
      <c r="DX112" s="927"/>
      <c r="DY112" s="927"/>
      <c r="DZ112" s="928"/>
    </row>
    <row r="113" spans="1:130" s="230" customFormat="1" ht="26.25" customHeight="1" x14ac:dyDescent="0.15">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7355</v>
      </c>
      <c r="AB113" s="938"/>
      <c r="AC113" s="938"/>
      <c r="AD113" s="938"/>
      <c r="AE113" s="939"/>
      <c r="AF113" s="940">
        <v>7355</v>
      </c>
      <c r="AG113" s="938"/>
      <c r="AH113" s="938"/>
      <c r="AI113" s="938"/>
      <c r="AJ113" s="939"/>
      <c r="AK113" s="940">
        <v>13080</v>
      </c>
      <c r="AL113" s="938"/>
      <c r="AM113" s="938"/>
      <c r="AN113" s="938"/>
      <c r="AO113" s="939"/>
      <c r="AP113" s="941">
        <v>0.6</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206824</v>
      </c>
      <c r="BR113" s="926"/>
      <c r="BS113" s="926"/>
      <c r="BT113" s="926"/>
      <c r="BU113" s="926"/>
      <c r="BV113" s="926">
        <v>188137</v>
      </c>
      <c r="BW113" s="926"/>
      <c r="BX113" s="926"/>
      <c r="BY113" s="926"/>
      <c r="BZ113" s="926"/>
      <c r="CA113" s="926">
        <v>182638</v>
      </c>
      <c r="CB113" s="926"/>
      <c r="CC113" s="926"/>
      <c r="CD113" s="926"/>
      <c r="CE113" s="926"/>
      <c r="CF113" s="920">
        <v>7.8</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456</v>
      </c>
      <c r="DH113" s="959"/>
      <c r="DI113" s="959"/>
      <c r="DJ113" s="959"/>
      <c r="DK113" s="960"/>
      <c r="DL113" s="961" t="s">
        <v>149</v>
      </c>
      <c r="DM113" s="959"/>
      <c r="DN113" s="959"/>
      <c r="DO113" s="959"/>
      <c r="DP113" s="960"/>
      <c r="DQ113" s="961" t="s">
        <v>456</v>
      </c>
      <c r="DR113" s="959"/>
      <c r="DS113" s="959"/>
      <c r="DT113" s="959"/>
      <c r="DU113" s="960"/>
      <c r="DV113" s="962" t="s">
        <v>457</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48494</v>
      </c>
      <c r="AB114" s="959"/>
      <c r="AC114" s="959"/>
      <c r="AD114" s="959"/>
      <c r="AE114" s="960"/>
      <c r="AF114" s="961">
        <v>34833</v>
      </c>
      <c r="AG114" s="959"/>
      <c r="AH114" s="959"/>
      <c r="AI114" s="959"/>
      <c r="AJ114" s="960"/>
      <c r="AK114" s="961">
        <v>23143</v>
      </c>
      <c r="AL114" s="959"/>
      <c r="AM114" s="959"/>
      <c r="AN114" s="959"/>
      <c r="AO114" s="960"/>
      <c r="AP114" s="962">
        <v>1</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994952</v>
      </c>
      <c r="BR114" s="926"/>
      <c r="BS114" s="926"/>
      <c r="BT114" s="926"/>
      <c r="BU114" s="926"/>
      <c r="BV114" s="926">
        <v>982797</v>
      </c>
      <c r="BW114" s="926"/>
      <c r="BX114" s="926"/>
      <c r="BY114" s="926"/>
      <c r="BZ114" s="926"/>
      <c r="CA114" s="926">
        <v>960671</v>
      </c>
      <c r="CB114" s="926"/>
      <c r="CC114" s="926"/>
      <c r="CD114" s="926"/>
      <c r="CE114" s="926"/>
      <c r="CF114" s="920">
        <v>40.9</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149</v>
      </c>
      <c r="DH114" s="959"/>
      <c r="DI114" s="959"/>
      <c r="DJ114" s="959"/>
      <c r="DK114" s="960"/>
      <c r="DL114" s="961" t="s">
        <v>456</v>
      </c>
      <c r="DM114" s="959"/>
      <c r="DN114" s="959"/>
      <c r="DO114" s="959"/>
      <c r="DP114" s="960"/>
      <c r="DQ114" s="961" t="s">
        <v>469</v>
      </c>
      <c r="DR114" s="959"/>
      <c r="DS114" s="959"/>
      <c r="DT114" s="959"/>
      <c r="DU114" s="960"/>
      <c r="DV114" s="962" t="s">
        <v>456</v>
      </c>
      <c r="DW114" s="963"/>
      <c r="DX114" s="963"/>
      <c r="DY114" s="963"/>
      <c r="DZ114" s="964"/>
    </row>
    <row r="115" spans="1:130" s="230" customFormat="1" ht="26.25" customHeight="1" x14ac:dyDescent="0.15">
      <c r="A115" s="954"/>
      <c r="B115" s="955"/>
      <c r="C115" s="923" t="s">
        <v>470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5619</v>
      </c>
      <c r="AB115" s="938"/>
      <c r="AC115" s="938"/>
      <c r="AD115" s="938"/>
      <c r="AE115" s="939"/>
      <c r="AF115" s="940">
        <v>5590</v>
      </c>
      <c r="AG115" s="938"/>
      <c r="AH115" s="938"/>
      <c r="AI115" s="938"/>
      <c r="AJ115" s="939"/>
      <c r="AK115" s="940">
        <v>5561</v>
      </c>
      <c r="AL115" s="938"/>
      <c r="AM115" s="938"/>
      <c r="AN115" s="938"/>
      <c r="AO115" s="939"/>
      <c r="AP115" s="941">
        <v>0.2</v>
      </c>
      <c r="AQ115" s="942"/>
      <c r="AR115" s="942"/>
      <c r="AS115" s="942"/>
      <c r="AT115" s="943"/>
      <c r="AU115" s="908"/>
      <c r="AV115" s="909"/>
      <c r="AW115" s="909"/>
      <c r="AX115" s="909"/>
      <c r="AY115" s="909"/>
      <c r="AZ115" s="922" t="s">
        <v>471</v>
      </c>
      <c r="BA115" s="923"/>
      <c r="BB115" s="923"/>
      <c r="BC115" s="923"/>
      <c r="BD115" s="923"/>
      <c r="BE115" s="923"/>
      <c r="BF115" s="923"/>
      <c r="BG115" s="923"/>
      <c r="BH115" s="923"/>
      <c r="BI115" s="923"/>
      <c r="BJ115" s="923"/>
      <c r="BK115" s="923"/>
      <c r="BL115" s="923"/>
      <c r="BM115" s="923"/>
      <c r="BN115" s="923"/>
      <c r="BO115" s="923"/>
      <c r="BP115" s="924"/>
      <c r="BQ115" s="925" t="s">
        <v>462</v>
      </c>
      <c r="BR115" s="926"/>
      <c r="BS115" s="926"/>
      <c r="BT115" s="926"/>
      <c r="BU115" s="926"/>
      <c r="BV115" s="926" t="s">
        <v>461</v>
      </c>
      <c r="BW115" s="926"/>
      <c r="BX115" s="926"/>
      <c r="BY115" s="926"/>
      <c r="BZ115" s="926"/>
      <c r="CA115" s="926" t="s">
        <v>462</v>
      </c>
      <c r="CB115" s="926"/>
      <c r="CC115" s="926"/>
      <c r="CD115" s="926"/>
      <c r="CE115" s="926"/>
      <c r="CF115" s="920" t="s">
        <v>460</v>
      </c>
      <c r="CG115" s="921"/>
      <c r="CH115" s="921"/>
      <c r="CI115" s="921"/>
      <c r="CJ115" s="921"/>
      <c r="CK115" s="948"/>
      <c r="CL115" s="949"/>
      <c r="CM115" s="922" t="s">
        <v>472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462</v>
      </c>
      <c r="DH115" s="959"/>
      <c r="DI115" s="959"/>
      <c r="DJ115" s="959"/>
      <c r="DK115" s="960"/>
      <c r="DL115" s="961" t="s">
        <v>462</v>
      </c>
      <c r="DM115" s="959"/>
      <c r="DN115" s="959"/>
      <c r="DO115" s="959"/>
      <c r="DP115" s="960"/>
      <c r="DQ115" s="961" t="s">
        <v>149</v>
      </c>
      <c r="DR115" s="959"/>
      <c r="DS115" s="959"/>
      <c r="DT115" s="959"/>
      <c r="DU115" s="960"/>
      <c r="DV115" s="962" t="s">
        <v>149</v>
      </c>
      <c r="DW115" s="963"/>
      <c r="DX115" s="963"/>
      <c r="DY115" s="963"/>
      <c r="DZ115" s="964"/>
    </row>
    <row r="116" spans="1:130" s="230" customFormat="1" ht="26.25" customHeight="1" x14ac:dyDescent="0.15">
      <c r="A116" s="956"/>
      <c r="B116" s="957"/>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457</v>
      </c>
      <c r="AB116" s="959"/>
      <c r="AC116" s="959"/>
      <c r="AD116" s="959"/>
      <c r="AE116" s="960"/>
      <c r="AF116" s="961" t="s">
        <v>460</v>
      </c>
      <c r="AG116" s="959"/>
      <c r="AH116" s="959"/>
      <c r="AI116" s="959"/>
      <c r="AJ116" s="960"/>
      <c r="AK116" s="961" t="s">
        <v>149</v>
      </c>
      <c r="AL116" s="959"/>
      <c r="AM116" s="959"/>
      <c r="AN116" s="959"/>
      <c r="AO116" s="960"/>
      <c r="AP116" s="962" t="s">
        <v>456</v>
      </c>
      <c r="AQ116" s="963"/>
      <c r="AR116" s="963"/>
      <c r="AS116" s="963"/>
      <c r="AT116" s="964"/>
      <c r="AU116" s="908"/>
      <c r="AV116" s="909"/>
      <c r="AW116" s="909"/>
      <c r="AX116" s="909"/>
      <c r="AY116" s="909"/>
      <c r="AZ116" s="967" t="s">
        <v>474</v>
      </c>
      <c r="BA116" s="968"/>
      <c r="BB116" s="968"/>
      <c r="BC116" s="968"/>
      <c r="BD116" s="968"/>
      <c r="BE116" s="968"/>
      <c r="BF116" s="968"/>
      <c r="BG116" s="968"/>
      <c r="BH116" s="968"/>
      <c r="BI116" s="968"/>
      <c r="BJ116" s="968"/>
      <c r="BK116" s="968"/>
      <c r="BL116" s="968"/>
      <c r="BM116" s="968"/>
      <c r="BN116" s="968"/>
      <c r="BO116" s="968"/>
      <c r="BP116" s="969"/>
      <c r="BQ116" s="925" t="s">
        <v>149</v>
      </c>
      <c r="BR116" s="926"/>
      <c r="BS116" s="926"/>
      <c r="BT116" s="926"/>
      <c r="BU116" s="926"/>
      <c r="BV116" s="926" t="s">
        <v>456</v>
      </c>
      <c r="BW116" s="926"/>
      <c r="BX116" s="926"/>
      <c r="BY116" s="926"/>
      <c r="BZ116" s="926"/>
      <c r="CA116" s="926" t="s">
        <v>460</v>
      </c>
      <c r="CB116" s="926"/>
      <c r="CC116" s="926"/>
      <c r="CD116" s="926"/>
      <c r="CE116" s="926"/>
      <c r="CF116" s="920" t="s">
        <v>455</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53705</v>
      </c>
      <c r="DH116" s="959"/>
      <c r="DI116" s="959"/>
      <c r="DJ116" s="959"/>
      <c r="DK116" s="960"/>
      <c r="DL116" s="961">
        <v>48114</v>
      </c>
      <c r="DM116" s="959"/>
      <c r="DN116" s="959"/>
      <c r="DO116" s="959"/>
      <c r="DP116" s="960"/>
      <c r="DQ116" s="961">
        <v>42553</v>
      </c>
      <c r="DR116" s="959"/>
      <c r="DS116" s="959"/>
      <c r="DT116" s="959"/>
      <c r="DU116" s="960"/>
      <c r="DV116" s="962">
        <v>1.8</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396355</v>
      </c>
      <c r="AB117" s="979"/>
      <c r="AC117" s="979"/>
      <c r="AD117" s="979"/>
      <c r="AE117" s="980"/>
      <c r="AF117" s="981">
        <v>386942</v>
      </c>
      <c r="AG117" s="979"/>
      <c r="AH117" s="979"/>
      <c r="AI117" s="979"/>
      <c r="AJ117" s="980"/>
      <c r="AK117" s="981">
        <v>392876</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149</v>
      </c>
      <c r="BR117" s="926"/>
      <c r="BS117" s="926"/>
      <c r="BT117" s="926"/>
      <c r="BU117" s="926"/>
      <c r="BV117" s="926" t="s">
        <v>456</v>
      </c>
      <c r="BW117" s="926"/>
      <c r="BX117" s="926"/>
      <c r="BY117" s="926"/>
      <c r="BZ117" s="926"/>
      <c r="CA117" s="926" t="s">
        <v>478</v>
      </c>
      <c r="CB117" s="926"/>
      <c r="CC117" s="926"/>
      <c r="CD117" s="926"/>
      <c r="CE117" s="926"/>
      <c r="CF117" s="920" t="s">
        <v>149</v>
      </c>
      <c r="CG117" s="921"/>
      <c r="CH117" s="921"/>
      <c r="CI117" s="921"/>
      <c r="CJ117" s="921"/>
      <c r="CK117" s="948"/>
      <c r="CL117" s="949"/>
      <c r="CM117" s="922" t="s">
        <v>479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478</v>
      </c>
      <c r="DH117" s="959"/>
      <c r="DI117" s="959"/>
      <c r="DJ117" s="959"/>
      <c r="DK117" s="960"/>
      <c r="DL117" s="961" t="s">
        <v>469</v>
      </c>
      <c r="DM117" s="959"/>
      <c r="DN117" s="959"/>
      <c r="DO117" s="959"/>
      <c r="DP117" s="960"/>
      <c r="DQ117" s="961" t="s">
        <v>461</v>
      </c>
      <c r="DR117" s="959"/>
      <c r="DS117" s="959"/>
      <c r="DT117" s="959"/>
      <c r="DU117" s="960"/>
      <c r="DV117" s="962" t="s">
        <v>149</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480</v>
      </c>
      <c r="BA118" s="965"/>
      <c r="BB118" s="965"/>
      <c r="BC118" s="965"/>
      <c r="BD118" s="965"/>
      <c r="BE118" s="965"/>
      <c r="BF118" s="965"/>
      <c r="BG118" s="965"/>
      <c r="BH118" s="965"/>
      <c r="BI118" s="965"/>
      <c r="BJ118" s="965"/>
      <c r="BK118" s="965"/>
      <c r="BL118" s="965"/>
      <c r="BM118" s="965"/>
      <c r="BN118" s="965"/>
      <c r="BO118" s="965"/>
      <c r="BP118" s="966"/>
      <c r="BQ118" s="999" t="s">
        <v>149</v>
      </c>
      <c r="BR118" s="1000"/>
      <c r="BS118" s="1000"/>
      <c r="BT118" s="1000"/>
      <c r="BU118" s="1000"/>
      <c r="BV118" s="1000" t="s">
        <v>149</v>
      </c>
      <c r="BW118" s="1000"/>
      <c r="BX118" s="1000"/>
      <c r="BY118" s="1000"/>
      <c r="BZ118" s="1000"/>
      <c r="CA118" s="1000" t="s">
        <v>149</v>
      </c>
      <c r="CB118" s="1000"/>
      <c r="CC118" s="1000"/>
      <c r="CD118" s="1000"/>
      <c r="CE118" s="1000"/>
      <c r="CF118" s="920" t="s">
        <v>149</v>
      </c>
      <c r="CG118" s="921"/>
      <c r="CH118" s="921"/>
      <c r="CI118" s="921"/>
      <c r="CJ118" s="921"/>
      <c r="CK118" s="948"/>
      <c r="CL118" s="949"/>
      <c r="CM118" s="922" t="s">
        <v>481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461</v>
      </c>
      <c r="DM118" s="959"/>
      <c r="DN118" s="959"/>
      <c r="DO118" s="959"/>
      <c r="DP118" s="960"/>
      <c r="DQ118" s="961" t="s">
        <v>461</v>
      </c>
      <c r="DR118" s="959"/>
      <c r="DS118" s="959"/>
      <c r="DT118" s="959"/>
      <c r="DU118" s="960"/>
      <c r="DV118" s="962" t="s">
        <v>461</v>
      </c>
      <c r="DW118" s="963"/>
      <c r="DX118" s="963"/>
      <c r="DY118" s="963"/>
      <c r="DZ118" s="964"/>
    </row>
    <row r="119" spans="1:130" s="230" customFormat="1" ht="26.25" customHeight="1" x14ac:dyDescent="0.15">
      <c r="A119" s="1056"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460</v>
      </c>
      <c r="AB119" s="900"/>
      <c r="AC119" s="900"/>
      <c r="AD119" s="900"/>
      <c r="AE119" s="901"/>
      <c r="AF119" s="902" t="s">
        <v>149</v>
      </c>
      <c r="AG119" s="900"/>
      <c r="AH119" s="900"/>
      <c r="AI119" s="900"/>
      <c r="AJ119" s="901"/>
      <c r="AK119" s="902" t="s">
        <v>149</v>
      </c>
      <c r="AL119" s="900"/>
      <c r="AM119" s="900"/>
      <c r="AN119" s="900"/>
      <c r="AO119" s="901"/>
      <c r="AP119" s="903" t="s">
        <v>469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482</v>
      </c>
      <c r="BP119" s="1005"/>
      <c r="BQ119" s="999">
        <v>4363275</v>
      </c>
      <c r="BR119" s="1000"/>
      <c r="BS119" s="1000"/>
      <c r="BT119" s="1000"/>
      <c r="BU119" s="1000"/>
      <c r="BV119" s="1000">
        <v>4143936</v>
      </c>
      <c r="BW119" s="1000"/>
      <c r="BX119" s="1000"/>
      <c r="BY119" s="1000"/>
      <c r="BZ119" s="1000"/>
      <c r="CA119" s="1000">
        <v>3893775</v>
      </c>
      <c r="CB119" s="1000"/>
      <c r="CC119" s="1000"/>
      <c r="CD119" s="1000"/>
      <c r="CE119" s="1000"/>
      <c r="CF119" s="1001"/>
      <c r="CG119" s="1002"/>
      <c r="CH119" s="1002"/>
      <c r="CI119" s="1002"/>
      <c r="CJ119" s="1003"/>
      <c r="CK119" s="950"/>
      <c r="CL119" s="951"/>
      <c r="CM119" s="973" t="s">
        <v>483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461</v>
      </c>
      <c r="DH119" s="986"/>
      <c r="DI119" s="986"/>
      <c r="DJ119" s="986"/>
      <c r="DK119" s="987"/>
      <c r="DL119" s="985" t="s">
        <v>460</v>
      </c>
      <c r="DM119" s="986"/>
      <c r="DN119" s="986"/>
      <c r="DO119" s="986"/>
      <c r="DP119" s="987"/>
      <c r="DQ119" s="985" t="s">
        <v>461</v>
      </c>
      <c r="DR119" s="986"/>
      <c r="DS119" s="986"/>
      <c r="DT119" s="986"/>
      <c r="DU119" s="987"/>
      <c r="DV119" s="988" t="s">
        <v>460</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469</v>
      </c>
      <c r="AB120" s="959"/>
      <c r="AC120" s="959"/>
      <c r="AD120" s="959"/>
      <c r="AE120" s="960"/>
      <c r="AF120" s="961" t="s">
        <v>149</v>
      </c>
      <c r="AG120" s="959"/>
      <c r="AH120" s="959"/>
      <c r="AI120" s="959"/>
      <c r="AJ120" s="960"/>
      <c r="AK120" s="961" t="s">
        <v>461</v>
      </c>
      <c r="AL120" s="959"/>
      <c r="AM120" s="959"/>
      <c r="AN120" s="959"/>
      <c r="AO120" s="960"/>
      <c r="AP120" s="962" t="s">
        <v>460</v>
      </c>
      <c r="AQ120" s="963"/>
      <c r="AR120" s="963"/>
      <c r="AS120" s="963"/>
      <c r="AT120" s="964"/>
      <c r="AU120" s="991" t="s">
        <v>484</v>
      </c>
      <c r="AV120" s="992"/>
      <c r="AW120" s="992"/>
      <c r="AX120" s="992"/>
      <c r="AY120" s="993"/>
      <c r="AZ120" s="929" t="s">
        <v>485</v>
      </c>
      <c r="BA120" s="897"/>
      <c r="BB120" s="897"/>
      <c r="BC120" s="897"/>
      <c r="BD120" s="897"/>
      <c r="BE120" s="897"/>
      <c r="BF120" s="897"/>
      <c r="BG120" s="897"/>
      <c r="BH120" s="897"/>
      <c r="BI120" s="897"/>
      <c r="BJ120" s="897"/>
      <c r="BK120" s="897"/>
      <c r="BL120" s="897"/>
      <c r="BM120" s="897"/>
      <c r="BN120" s="897"/>
      <c r="BO120" s="897"/>
      <c r="BP120" s="898"/>
      <c r="BQ120" s="930">
        <v>2062562</v>
      </c>
      <c r="BR120" s="931"/>
      <c r="BS120" s="931"/>
      <c r="BT120" s="931"/>
      <c r="BU120" s="931"/>
      <c r="BV120" s="931">
        <v>2368479</v>
      </c>
      <c r="BW120" s="931"/>
      <c r="BX120" s="931"/>
      <c r="BY120" s="931"/>
      <c r="BZ120" s="931"/>
      <c r="CA120" s="931">
        <v>2234256</v>
      </c>
      <c r="CB120" s="931"/>
      <c r="CC120" s="931"/>
      <c r="CD120" s="931"/>
      <c r="CE120" s="931"/>
      <c r="CF120" s="944">
        <v>95.1</v>
      </c>
      <c r="CG120" s="945"/>
      <c r="CH120" s="945"/>
      <c r="CI120" s="945"/>
      <c r="CJ120" s="945"/>
      <c r="CK120" s="1006" t="s">
        <v>486</v>
      </c>
      <c r="CL120" s="1007"/>
      <c r="CM120" s="1007"/>
      <c r="CN120" s="1007"/>
      <c r="CO120" s="1008"/>
      <c r="CP120" s="1014" t="s">
        <v>487</v>
      </c>
      <c r="CQ120" s="1015"/>
      <c r="CR120" s="1015"/>
      <c r="CS120" s="1015"/>
      <c r="CT120" s="1015"/>
      <c r="CU120" s="1015"/>
      <c r="CV120" s="1015"/>
      <c r="CW120" s="1015"/>
      <c r="CX120" s="1015"/>
      <c r="CY120" s="1015"/>
      <c r="CZ120" s="1015"/>
      <c r="DA120" s="1015"/>
      <c r="DB120" s="1015"/>
      <c r="DC120" s="1015"/>
      <c r="DD120" s="1015"/>
      <c r="DE120" s="1015"/>
      <c r="DF120" s="1016"/>
      <c r="DG120" s="930">
        <v>28723</v>
      </c>
      <c r="DH120" s="931"/>
      <c r="DI120" s="931"/>
      <c r="DJ120" s="931"/>
      <c r="DK120" s="931"/>
      <c r="DL120" s="931">
        <v>27114</v>
      </c>
      <c r="DM120" s="931"/>
      <c r="DN120" s="931"/>
      <c r="DO120" s="931"/>
      <c r="DP120" s="931"/>
      <c r="DQ120" s="931">
        <v>15654</v>
      </c>
      <c r="DR120" s="931"/>
      <c r="DS120" s="931"/>
      <c r="DT120" s="931"/>
      <c r="DU120" s="931"/>
      <c r="DV120" s="932">
        <v>0.7</v>
      </c>
      <c r="DW120" s="932"/>
      <c r="DX120" s="932"/>
      <c r="DY120" s="932"/>
      <c r="DZ120" s="933"/>
    </row>
    <row r="121" spans="1:130" s="230" customFormat="1" ht="26.25" customHeight="1" x14ac:dyDescent="0.15">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469</v>
      </c>
      <c r="AG121" s="959"/>
      <c r="AH121" s="959"/>
      <c r="AI121" s="959"/>
      <c r="AJ121" s="960"/>
      <c r="AK121" s="961" t="s">
        <v>149</v>
      </c>
      <c r="AL121" s="959"/>
      <c r="AM121" s="959"/>
      <c r="AN121" s="959"/>
      <c r="AO121" s="960"/>
      <c r="AP121" s="962" t="s">
        <v>460</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t="s">
        <v>456</v>
      </c>
      <c r="BR121" s="926"/>
      <c r="BS121" s="926"/>
      <c r="BT121" s="926"/>
      <c r="BU121" s="926"/>
      <c r="BV121" s="926" t="s">
        <v>456</v>
      </c>
      <c r="BW121" s="926"/>
      <c r="BX121" s="926"/>
      <c r="BY121" s="926"/>
      <c r="BZ121" s="926"/>
      <c r="CA121" s="926" t="s">
        <v>149</v>
      </c>
      <c r="CB121" s="926"/>
      <c r="CC121" s="926"/>
      <c r="CD121" s="926"/>
      <c r="CE121" s="926"/>
      <c r="CF121" s="920" t="s">
        <v>461</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t="s">
        <v>456</v>
      </c>
      <c r="DH121" s="926"/>
      <c r="DI121" s="926"/>
      <c r="DJ121" s="926"/>
      <c r="DK121" s="926"/>
      <c r="DL121" s="926" t="s">
        <v>149</v>
      </c>
      <c r="DM121" s="926"/>
      <c r="DN121" s="926"/>
      <c r="DO121" s="926"/>
      <c r="DP121" s="926"/>
      <c r="DQ121" s="926" t="s">
        <v>460</v>
      </c>
      <c r="DR121" s="926"/>
      <c r="DS121" s="926"/>
      <c r="DT121" s="926"/>
      <c r="DU121" s="926"/>
      <c r="DV121" s="927" t="s">
        <v>460</v>
      </c>
      <c r="DW121" s="927"/>
      <c r="DX121" s="927"/>
      <c r="DY121" s="927"/>
      <c r="DZ121" s="928"/>
    </row>
    <row r="122" spans="1:130" s="230" customFormat="1" ht="26.25" customHeight="1" x14ac:dyDescent="0.15">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149</v>
      </c>
      <c r="AB122" s="959"/>
      <c r="AC122" s="959"/>
      <c r="AD122" s="959"/>
      <c r="AE122" s="960"/>
      <c r="AF122" s="961" t="s">
        <v>461</v>
      </c>
      <c r="AG122" s="959"/>
      <c r="AH122" s="959"/>
      <c r="AI122" s="959"/>
      <c r="AJ122" s="960"/>
      <c r="AK122" s="961" t="s">
        <v>149</v>
      </c>
      <c r="AL122" s="959"/>
      <c r="AM122" s="959"/>
      <c r="AN122" s="959"/>
      <c r="AO122" s="960"/>
      <c r="AP122" s="962" t="s">
        <v>456</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2691572</v>
      </c>
      <c r="BR122" s="1000"/>
      <c r="BS122" s="1000"/>
      <c r="BT122" s="1000"/>
      <c r="BU122" s="1000"/>
      <c r="BV122" s="1000">
        <v>2567950</v>
      </c>
      <c r="BW122" s="1000"/>
      <c r="BX122" s="1000"/>
      <c r="BY122" s="1000"/>
      <c r="BZ122" s="1000"/>
      <c r="CA122" s="1000">
        <v>2401440</v>
      </c>
      <c r="CB122" s="1000"/>
      <c r="CC122" s="1000"/>
      <c r="CD122" s="1000"/>
      <c r="CE122" s="1000"/>
      <c r="CF122" s="1017">
        <v>102.2</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t="s">
        <v>461</v>
      </c>
      <c r="DH122" s="926"/>
      <c r="DI122" s="926"/>
      <c r="DJ122" s="926"/>
      <c r="DK122" s="926"/>
      <c r="DL122" s="926" t="s">
        <v>149</v>
      </c>
      <c r="DM122" s="926"/>
      <c r="DN122" s="926"/>
      <c r="DO122" s="926"/>
      <c r="DP122" s="926"/>
      <c r="DQ122" s="926" t="s">
        <v>456</v>
      </c>
      <c r="DR122" s="926"/>
      <c r="DS122" s="926"/>
      <c r="DT122" s="926"/>
      <c r="DU122" s="926"/>
      <c r="DV122" s="927" t="s">
        <v>455</v>
      </c>
      <c r="DW122" s="927"/>
      <c r="DX122" s="927"/>
      <c r="DY122" s="927"/>
      <c r="DZ122" s="928"/>
    </row>
    <row r="123" spans="1:130" s="230" customFormat="1" ht="26.25" customHeight="1" x14ac:dyDescent="0.15">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5619</v>
      </c>
      <c r="AB123" s="959"/>
      <c r="AC123" s="959"/>
      <c r="AD123" s="959"/>
      <c r="AE123" s="960"/>
      <c r="AF123" s="961">
        <v>5590</v>
      </c>
      <c r="AG123" s="959"/>
      <c r="AH123" s="959"/>
      <c r="AI123" s="959"/>
      <c r="AJ123" s="960"/>
      <c r="AK123" s="961">
        <v>5561</v>
      </c>
      <c r="AL123" s="959"/>
      <c r="AM123" s="959"/>
      <c r="AN123" s="959"/>
      <c r="AO123" s="960"/>
      <c r="AP123" s="962">
        <v>0.2</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493</v>
      </c>
      <c r="BP123" s="1005"/>
      <c r="BQ123" s="1063">
        <v>4754134</v>
      </c>
      <c r="BR123" s="1064"/>
      <c r="BS123" s="1064"/>
      <c r="BT123" s="1064"/>
      <c r="BU123" s="1064"/>
      <c r="BV123" s="1064">
        <v>4936429</v>
      </c>
      <c r="BW123" s="1064"/>
      <c r="BX123" s="1064"/>
      <c r="BY123" s="1064"/>
      <c r="BZ123" s="1064"/>
      <c r="CA123" s="1064">
        <v>4635696</v>
      </c>
      <c r="CB123" s="1064"/>
      <c r="CC123" s="1064"/>
      <c r="CD123" s="1064"/>
      <c r="CE123" s="1064"/>
      <c r="CF123" s="1001"/>
      <c r="CG123" s="1002"/>
      <c r="CH123" s="1002"/>
      <c r="CI123" s="1002"/>
      <c r="CJ123" s="1003"/>
      <c r="CK123" s="1009"/>
      <c r="CL123" s="1010"/>
      <c r="CM123" s="1010"/>
      <c r="CN123" s="1010"/>
      <c r="CO123" s="1011"/>
      <c r="CP123" s="1019" t="s">
        <v>494</v>
      </c>
      <c r="CQ123" s="1020"/>
      <c r="CR123" s="1020"/>
      <c r="CS123" s="1020"/>
      <c r="CT123" s="1020"/>
      <c r="CU123" s="1020"/>
      <c r="CV123" s="1020"/>
      <c r="CW123" s="1020"/>
      <c r="CX123" s="1020"/>
      <c r="CY123" s="1020"/>
      <c r="CZ123" s="1020"/>
      <c r="DA123" s="1020"/>
      <c r="DB123" s="1020"/>
      <c r="DC123" s="1020"/>
      <c r="DD123" s="1020"/>
      <c r="DE123" s="1020"/>
      <c r="DF123" s="1021"/>
      <c r="DG123" s="958" t="s">
        <v>469</v>
      </c>
      <c r="DH123" s="959"/>
      <c r="DI123" s="959"/>
      <c r="DJ123" s="959"/>
      <c r="DK123" s="960"/>
      <c r="DL123" s="961" t="s">
        <v>456</v>
      </c>
      <c r="DM123" s="959"/>
      <c r="DN123" s="959"/>
      <c r="DO123" s="959"/>
      <c r="DP123" s="960"/>
      <c r="DQ123" s="961" t="s">
        <v>456</v>
      </c>
      <c r="DR123" s="959"/>
      <c r="DS123" s="959"/>
      <c r="DT123" s="959"/>
      <c r="DU123" s="960"/>
      <c r="DV123" s="962" t="s">
        <v>469</v>
      </c>
      <c r="DW123" s="963"/>
      <c r="DX123" s="963"/>
      <c r="DY123" s="963"/>
      <c r="DZ123" s="964"/>
    </row>
    <row r="124" spans="1:130" s="230" customFormat="1" ht="26.25" customHeight="1" thickBot="1" x14ac:dyDescent="0.2">
      <c r="A124" s="1057"/>
      <c r="B124" s="949"/>
      <c r="C124" s="922" t="s">
        <v>479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456</v>
      </c>
      <c r="AB124" s="959"/>
      <c r="AC124" s="959"/>
      <c r="AD124" s="959"/>
      <c r="AE124" s="960"/>
      <c r="AF124" s="961" t="s">
        <v>149</v>
      </c>
      <c r="AG124" s="959"/>
      <c r="AH124" s="959"/>
      <c r="AI124" s="959"/>
      <c r="AJ124" s="960"/>
      <c r="AK124" s="961" t="s">
        <v>149</v>
      </c>
      <c r="AL124" s="959"/>
      <c r="AM124" s="959"/>
      <c r="AN124" s="959"/>
      <c r="AO124" s="960"/>
      <c r="AP124" s="962" t="s">
        <v>461</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469</v>
      </c>
      <c r="BR124" s="1027"/>
      <c r="BS124" s="1027"/>
      <c r="BT124" s="1027"/>
      <c r="BU124" s="1027"/>
      <c r="BV124" s="1027" t="s">
        <v>469</v>
      </c>
      <c r="BW124" s="1027"/>
      <c r="BX124" s="1027"/>
      <c r="BY124" s="1027"/>
      <c r="BZ124" s="1027"/>
      <c r="CA124" s="1027" t="s">
        <v>456</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t="s">
        <v>455</v>
      </c>
      <c r="DH124" s="986"/>
      <c r="DI124" s="986"/>
      <c r="DJ124" s="986"/>
      <c r="DK124" s="987"/>
      <c r="DL124" s="985" t="s">
        <v>149</v>
      </c>
      <c r="DM124" s="986"/>
      <c r="DN124" s="986"/>
      <c r="DO124" s="986"/>
      <c r="DP124" s="987"/>
      <c r="DQ124" s="985" t="s">
        <v>461</v>
      </c>
      <c r="DR124" s="986"/>
      <c r="DS124" s="986"/>
      <c r="DT124" s="986"/>
      <c r="DU124" s="987"/>
      <c r="DV124" s="988" t="s">
        <v>149</v>
      </c>
      <c r="DW124" s="989"/>
      <c r="DX124" s="989"/>
      <c r="DY124" s="989"/>
      <c r="DZ124" s="990"/>
    </row>
    <row r="125" spans="1:130" s="230" customFormat="1" ht="26.25" customHeight="1" x14ac:dyDescent="0.15">
      <c r="A125" s="1057"/>
      <c r="B125" s="949"/>
      <c r="C125" s="922" t="s">
        <v>481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469</v>
      </c>
      <c r="AB125" s="959"/>
      <c r="AC125" s="959"/>
      <c r="AD125" s="959"/>
      <c r="AE125" s="960"/>
      <c r="AF125" s="961" t="s">
        <v>469</v>
      </c>
      <c r="AG125" s="959"/>
      <c r="AH125" s="959"/>
      <c r="AI125" s="959"/>
      <c r="AJ125" s="960"/>
      <c r="AK125" s="961" t="s">
        <v>455</v>
      </c>
      <c r="AL125" s="959"/>
      <c r="AM125" s="959"/>
      <c r="AN125" s="959"/>
      <c r="AO125" s="960"/>
      <c r="AP125" s="962" t="s">
        <v>149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497</v>
      </c>
      <c r="CL125" s="1007"/>
      <c r="CM125" s="1007"/>
      <c r="CN125" s="1007"/>
      <c r="CO125" s="1008"/>
      <c r="CP125" s="929" t="s">
        <v>498</v>
      </c>
      <c r="CQ125" s="897"/>
      <c r="CR125" s="897"/>
      <c r="CS125" s="897"/>
      <c r="CT125" s="897"/>
      <c r="CU125" s="897"/>
      <c r="CV125" s="897"/>
      <c r="CW125" s="897"/>
      <c r="CX125" s="897"/>
      <c r="CY125" s="897"/>
      <c r="CZ125" s="897"/>
      <c r="DA125" s="897"/>
      <c r="DB125" s="897"/>
      <c r="DC125" s="897"/>
      <c r="DD125" s="897"/>
      <c r="DE125" s="897"/>
      <c r="DF125" s="898"/>
      <c r="DG125" s="930" t="s">
        <v>149</v>
      </c>
      <c r="DH125" s="931"/>
      <c r="DI125" s="931"/>
      <c r="DJ125" s="931"/>
      <c r="DK125" s="931"/>
      <c r="DL125" s="931" t="s">
        <v>461</v>
      </c>
      <c r="DM125" s="931"/>
      <c r="DN125" s="931"/>
      <c r="DO125" s="931"/>
      <c r="DP125" s="931"/>
      <c r="DQ125" s="931" t="s">
        <v>149</v>
      </c>
      <c r="DR125" s="931"/>
      <c r="DS125" s="931"/>
      <c r="DT125" s="931"/>
      <c r="DU125" s="931"/>
      <c r="DV125" s="932" t="s">
        <v>461</v>
      </c>
      <c r="DW125" s="932"/>
      <c r="DX125" s="932"/>
      <c r="DY125" s="932"/>
      <c r="DZ125" s="933"/>
    </row>
    <row r="126" spans="1:130" s="230" customFormat="1" ht="26.25" customHeight="1" thickBot="1" x14ac:dyDescent="0.2">
      <c r="A126" s="1057"/>
      <c r="B126" s="949"/>
      <c r="C126" s="922" t="s">
        <v>483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461</v>
      </c>
      <c r="AB126" s="959"/>
      <c r="AC126" s="959"/>
      <c r="AD126" s="959"/>
      <c r="AE126" s="960"/>
      <c r="AF126" s="961" t="s">
        <v>461</v>
      </c>
      <c r="AG126" s="959"/>
      <c r="AH126" s="959"/>
      <c r="AI126" s="959"/>
      <c r="AJ126" s="960"/>
      <c r="AK126" s="961" t="s">
        <v>149</v>
      </c>
      <c r="AL126" s="959"/>
      <c r="AM126" s="959"/>
      <c r="AN126" s="959"/>
      <c r="AO126" s="960"/>
      <c r="AP126" s="962" t="s">
        <v>149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499</v>
      </c>
      <c r="CQ126" s="923"/>
      <c r="CR126" s="923"/>
      <c r="CS126" s="923"/>
      <c r="CT126" s="923"/>
      <c r="CU126" s="923"/>
      <c r="CV126" s="923"/>
      <c r="CW126" s="923"/>
      <c r="CX126" s="923"/>
      <c r="CY126" s="923"/>
      <c r="CZ126" s="923"/>
      <c r="DA126" s="923"/>
      <c r="DB126" s="923"/>
      <c r="DC126" s="923"/>
      <c r="DD126" s="923"/>
      <c r="DE126" s="923"/>
      <c r="DF126" s="924"/>
      <c r="DG126" s="925" t="s">
        <v>149</v>
      </c>
      <c r="DH126" s="926"/>
      <c r="DI126" s="926"/>
      <c r="DJ126" s="926"/>
      <c r="DK126" s="926"/>
      <c r="DL126" s="926" t="s">
        <v>469</v>
      </c>
      <c r="DM126" s="926"/>
      <c r="DN126" s="926"/>
      <c r="DO126" s="926"/>
      <c r="DP126" s="926"/>
      <c r="DQ126" s="926" t="s">
        <v>455</v>
      </c>
      <c r="DR126" s="926"/>
      <c r="DS126" s="926"/>
      <c r="DT126" s="926"/>
      <c r="DU126" s="926"/>
      <c r="DV126" s="927" t="s">
        <v>455</v>
      </c>
      <c r="DW126" s="927"/>
      <c r="DX126" s="927"/>
      <c r="DY126" s="927"/>
      <c r="DZ126" s="928"/>
    </row>
    <row r="127" spans="1:130" s="230" customFormat="1" ht="26.25" customHeight="1" x14ac:dyDescent="0.15">
      <c r="A127" s="1058"/>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149</v>
      </c>
      <c r="AB127" s="959"/>
      <c r="AC127" s="959"/>
      <c r="AD127" s="959"/>
      <c r="AE127" s="960"/>
      <c r="AF127" s="961" t="s">
        <v>456</v>
      </c>
      <c r="AG127" s="959"/>
      <c r="AH127" s="959"/>
      <c r="AI127" s="959"/>
      <c r="AJ127" s="960"/>
      <c r="AK127" s="961" t="s">
        <v>469</v>
      </c>
      <c r="AL127" s="959"/>
      <c r="AM127" s="959"/>
      <c r="AN127" s="959"/>
      <c r="AO127" s="960"/>
      <c r="AP127" s="962" t="s">
        <v>149</v>
      </c>
      <c r="AQ127" s="963"/>
      <c r="AR127" s="963"/>
      <c r="AS127" s="963"/>
      <c r="AT127" s="964"/>
      <c r="AU127" s="232"/>
      <c r="AV127" s="232"/>
      <c r="AW127" s="232"/>
      <c r="AX127" s="1031" t="s">
        <v>501</v>
      </c>
      <c r="AY127" s="1032"/>
      <c r="AZ127" s="1032"/>
      <c r="BA127" s="1032"/>
      <c r="BB127" s="1032"/>
      <c r="BC127" s="1032"/>
      <c r="BD127" s="1032"/>
      <c r="BE127" s="1033"/>
      <c r="BF127" s="1034" t="s">
        <v>502</v>
      </c>
      <c r="BG127" s="1032"/>
      <c r="BH127" s="1032"/>
      <c r="BI127" s="1032"/>
      <c r="BJ127" s="1032"/>
      <c r="BK127" s="1032"/>
      <c r="BL127" s="1033"/>
      <c r="BM127" s="1034" t="s">
        <v>503</v>
      </c>
      <c r="BN127" s="1032"/>
      <c r="BO127" s="1032"/>
      <c r="BP127" s="1032"/>
      <c r="BQ127" s="1032"/>
      <c r="BR127" s="1032"/>
      <c r="BS127" s="1033"/>
      <c r="BT127" s="1034" t="s">
        <v>504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461</v>
      </c>
      <c r="DH127" s="926"/>
      <c r="DI127" s="926"/>
      <c r="DJ127" s="926"/>
      <c r="DK127" s="926"/>
      <c r="DL127" s="926" t="s">
        <v>461</v>
      </c>
      <c r="DM127" s="926"/>
      <c r="DN127" s="926"/>
      <c r="DO127" s="926"/>
      <c r="DP127" s="926"/>
      <c r="DQ127" s="926" t="s">
        <v>461</v>
      </c>
      <c r="DR127" s="926"/>
      <c r="DS127" s="926"/>
      <c r="DT127" s="926"/>
      <c r="DU127" s="926"/>
      <c r="DV127" s="927" t="s">
        <v>456</v>
      </c>
      <c r="DW127" s="927"/>
      <c r="DX127" s="927"/>
      <c r="DY127" s="927"/>
      <c r="DZ127" s="928"/>
    </row>
    <row r="128" spans="1:130" s="230" customFormat="1" ht="26.25" customHeight="1" thickBot="1" x14ac:dyDescent="0.2">
      <c r="A128" s="1041" t="s">
        <v>506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507</v>
      </c>
      <c r="X128" s="1043"/>
      <c r="Y128" s="1043"/>
      <c r="Z128" s="1044"/>
      <c r="AA128" s="1045" t="s">
        <v>455</v>
      </c>
      <c r="AB128" s="1046"/>
      <c r="AC128" s="1046"/>
      <c r="AD128" s="1046"/>
      <c r="AE128" s="1047"/>
      <c r="AF128" s="1048" t="s">
        <v>469</v>
      </c>
      <c r="AG128" s="1046"/>
      <c r="AH128" s="1046"/>
      <c r="AI128" s="1046"/>
      <c r="AJ128" s="1047"/>
      <c r="AK128" s="1048" t="s">
        <v>469</v>
      </c>
      <c r="AL128" s="1046"/>
      <c r="AM128" s="1046"/>
      <c r="AN128" s="1046"/>
      <c r="AO128" s="1047"/>
      <c r="AP128" s="1049"/>
      <c r="AQ128" s="1050"/>
      <c r="AR128" s="1050"/>
      <c r="AS128" s="1050"/>
      <c r="AT128" s="1051"/>
      <c r="AU128" s="232"/>
      <c r="AV128" s="232"/>
      <c r="AW128" s="232"/>
      <c r="AX128" s="896" t="s">
        <v>508</v>
      </c>
      <c r="AY128" s="897"/>
      <c r="AZ128" s="897"/>
      <c r="BA128" s="897"/>
      <c r="BB128" s="897"/>
      <c r="BC128" s="897"/>
      <c r="BD128" s="897"/>
      <c r="BE128" s="898"/>
      <c r="BF128" s="1052" t="s">
        <v>149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509</v>
      </c>
      <c r="CQ128" s="726"/>
      <c r="CR128" s="726"/>
      <c r="CS128" s="726"/>
      <c r="CT128" s="726"/>
      <c r="CU128" s="726"/>
      <c r="CV128" s="726"/>
      <c r="CW128" s="726"/>
      <c r="CX128" s="726"/>
      <c r="CY128" s="726"/>
      <c r="CZ128" s="726"/>
      <c r="DA128" s="726"/>
      <c r="DB128" s="726"/>
      <c r="DC128" s="726"/>
      <c r="DD128" s="726"/>
      <c r="DE128" s="726"/>
      <c r="DF128" s="1036"/>
      <c r="DG128" s="1037" t="s">
        <v>461</v>
      </c>
      <c r="DH128" s="1038"/>
      <c r="DI128" s="1038"/>
      <c r="DJ128" s="1038"/>
      <c r="DK128" s="1038"/>
      <c r="DL128" s="1038" t="s">
        <v>149</v>
      </c>
      <c r="DM128" s="1038"/>
      <c r="DN128" s="1038"/>
      <c r="DO128" s="1038"/>
      <c r="DP128" s="1038"/>
      <c r="DQ128" s="1038" t="s">
        <v>149</v>
      </c>
      <c r="DR128" s="1038"/>
      <c r="DS128" s="1038"/>
      <c r="DT128" s="1038"/>
      <c r="DU128" s="1038"/>
      <c r="DV128" s="1039" t="s">
        <v>149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510</v>
      </c>
      <c r="X129" s="1071"/>
      <c r="Y129" s="1071"/>
      <c r="Z129" s="1072"/>
      <c r="AA129" s="958">
        <v>2482001</v>
      </c>
      <c r="AB129" s="959"/>
      <c r="AC129" s="959"/>
      <c r="AD129" s="959"/>
      <c r="AE129" s="960"/>
      <c r="AF129" s="961">
        <v>2686021</v>
      </c>
      <c r="AG129" s="959"/>
      <c r="AH129" s="959"/>
      <c r="AI129" s="959"/>
      <c r="AJ129" s="960"/>
      <c r="AK129" s="961">
        <v>2616486</v>
      </c>
      <c r="AL129" s="959"/>
      <c r="AM129" s="959"/>
      <c r="AN129" s="959"/>
      <c r="AO129" s="960"/>
      <c r="AP129" s="1073"/>
      <c r="AQ129" s="1074"/>
      <c r="AR129" s="1074"/>
      <c r="AS129" s="1074"/>
      <c r="AT129" s="1075"/>
      <c r="AU129" s="233"/>
      <c r="AV129" s="233"/>
      <c r="AW129" s="233"/>
      <c r="AX129" s="1065" t="s">
        <v>511</v>
      </c>
      <c r="AY129" s="923"/>
      <c r="AZ129" s="923"/>
      <c r="BA129" s="923"/>
      <c r="BB129" s="923"/>
      <c r="BC129" s="923"/>
      <c r="BD129" s="923"/>
      <c r="BE129" s="924"/>
      <c r="BF129" s="1066" t="s">
        <v>149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513</v>
      </c>
      <c r="X130" s="1071"/>
      <c r="Y130" s="1071"/>
      <c r="Z130" s="1072"/>
      <c r="AA130" s="958">
        <v>297770</v>
      </c>
      <c r="AB130" s="959"/>
      <c r="AC130" s="959"/>
      <c r="AD130" s="959"/>
      <c r="AE130" s="960"/>
      <c r="AF130" s="961">
        <v>268860</v>
      </c>
      <c r="AG130" s="959"/>
      <c r="AH130" s="959"/>
      <c r="AI130" s="959"/>
      <c r="AJ130" s="960"/>
      <c r="AK130" s="961">
        <v>266059</v>
      </c>
      <c r="AL130" s="959"/>
      <c r="AM130" s="959"/>
      <c r="AN130" s="959"/>
      <c r="AO130" s="960"/>
      <c r="AP130" s="1073"/>
      <c r="AQ130" s="1074"/>
      <c r="AR130" s="1074"/>
      <c r="AS130" s="1074"/>
      <c r="AT130" s="1075"/>
      <c r="AU130" s="233"/>
      <c r="AV130" s="233"/>
      <c r="AW130" s="233"/>
      <c r="AX130" s="1065" t="s">
        <v>514</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515</v>
      </c>
      <c r="X131" s="1108"/>
      <c r="Y131" s="1108"/>
      <c r="Z131" s="1109"/>
      <c r="AA131" s="1004">
        <v>2184231</v>
      </c>
      <c r="AB131" s="986"/>
      <c r="AC131" s="986"/>
      <c r="AD131" s="986"/>
      <c r="AE131" s="987"/>
      <c r="AF131" s="985">
        <v>2417161</v>
      </c>
      <c r="AG131" s="986"/>
      <c r="AH131" s="986"/>
      <c r="AI131" s="986"/>
      <c r="AJ131" s="987"/>
      <c r="AK131" s="985">
        <v>2350427</v>
      </c>
      <c r="AL131" s="986"/>
      <c r="AM131" s="986"/>
      <c r="AN131" s="986"/>
      <c r="AO131" s="987"/>
      <c r="AP131" s="1110"/>
      <c r="AQ131" s="1111"/>
      <c r="AR131" s="1111"/>
      <c r="AS131" s="1111"/>
      <c r="AT131" s="1112"/>
      <c r="AU131" s="233"/>
      <c r="AV131" s="233"/>
      <c r="AW131" s="233"/>
      <c r="AX131" s="1083" t="s">
        <v>516</v>
      </c>
      <c r="AY131" s="726"/>
      <c r="AZ131" s="726"/>
      <c r="BA131" s="726"/>
      <c r="BB131" s="726"/>
      <c r="BC131" s="726"/>
      <c r="BD131" s="726"/>
      <c r="BE131" s="1036"/>
      <c r="BF131" s="1084" t="s">
        <v>149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518</v>
      </c>
      <c r="W132" s="1094"/>
      <c r="X132" s="1094"/>
      <c r="Y132" s="1094"/>
      <c r="Z132" s="1095"/>
      <c r="AA132" s="1096">
        <v>4.5134878130000002</v>
      </c>
      <c r="AB132" s="1097"/>
      <c r="AC132" s="1097"/>
      <c r="AD132" s="1097"/>
      <c r="AE132" s="1098"/>
      <c r="AF132" s="1099">
        <v>4.8851524580000003</v>
      </c>
      <c r="AG132" s="1097"/>
      <c r="AH132" s="1097"/>
      <c r="AI132" s="1097"/>
      <c r="AJ132" s="1098"/>
      <c r="AK132" s="1099">
        <v>5.3954877139999997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519</v>
      </c>
      <c r="W133" s="1077"/>
      <c r="X133" s="1077"/>
      <c r="Y133" s="1077"/>
      <c r="Z133" s="1078"/>
      <c r="AA133" s="1079">
        <v>4.0999999999999996</v>
      </c>
      <c r="AB133" s="1080"/>
      <c r="AC133" s="1080"/>
      <c r="AD133" s="1080"/>
      <c r="AE133" s="1081"/>
      <c r="AF133" s="1079">
        <v>4.5</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aCOwcG9IFy4MWjhyzDmIgEYOh4M4EZ73Ju2XdmZ3KPyJAuzcP2ljuvXnL09fq1B/om49rCb5Gj15Dkv1fvH5w==" saltValue="OjLLPnyrxJHnDTrO0Ywq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Mi9yel7Sm5ie7NWBGL8JvJRz52wzJP2zXxuxzGAFky9+Z9XtwW44NZebfxAwhOI3GIoHbOVEEolRkBKkRknvw==" saltValue="mo9/rux1aR96B8R8z5Gv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3xD+HTZ3jHXLacQHhD2xBpxheqaM2yEyhYqE35Tzc3zvD7jHNDWWxzURPpLJMZwtAt6zuVq+ykIefCntaad/A==" saltValue="VqYrEQYYwMhcybEJCrnj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691421</v>
      </c>
      <c r="AP9" s="281">
        <v>115797</v>
      </c>
      <c r="AQ9" s="282">
        <v>139150</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128197</v>
      </c>
      <c r="AP10" s="284">
        <v>21470</v>
      </c>
      <c r="AQ10" s="285">
        <v>19663</v>
      </c>
      <c r="AR10" s="286">
        <v>9.1999999999999993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t="s">
        <v>531</v>
      </c>
      <c r="AP11" s="284" t="s">
        <v>531</v>
      </c>
      <c r="AQ11" s="285">
        <v>1097</v>
      </c>
      <c r="AR11" s="286" t="s">
        <v>531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531</v>
      </c>
      <c r="AP12" s="284" t="s">
        <v>531</v>
      </c>
      <c r="AQ12" s="285" t="s">
        <v>531</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29491</v>
      </c>
      <c r="AP13" s="284">
        <v>4939</v>
      </c>
      <c r="AQ13" s="285">
        <v>5184</v>
      </c>
      <c r="AR13" s="286">
        <v>-4.7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t="s">
        <v>531</v>
      </c>
      <c r="AP14" s="284" t="s">
        <v>531</v>
      </c>
      <c r="AQ14" s="285">
        <v>3143</v>
      </c>
      <c r="AR14" s="286" t="s">
        <v>531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-48288</v>
      </c>
      <c r="AP15" s="284">
        <v>-8087</v>
      </c>
      <c r="AQ15" s="285">
        <v>-11320</v>
      </c>
      <c r="AR15" s="286">
        <v>-28.6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800821</v>
      </c>
      <c r="AP16" s="284">
        <v>134118</v>
      </c>
      <c r="AQ16" s="285">
        <v>156916</v>
      </c>
      <c r="AR16" s="286">
        <v>-14.5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12.39</v>
      </c>
      <c r="AP21" s="298">
        <v>13.85</v>
      </c>
      <c r="AQ21" s="299">
        <v>-1.46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97.9</v>
      </c>
      <c r="AP22" s="303">
        <v>95.5</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351092</v>
      </c>
      <c r="AP32" s="312">
        <v>58800</v>
      </c>
      <c r="AQ32" s="313">
        <v>83132</v>
      </c>
      <c r="AR32" s="314">
        <v>-29.3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13080</v>
      </c>
      <c r="AP35" s="312">
        <v>2191</v>
      </c>
      <c r="AQ35" s="313">
        <v>18852</v>
      </c>
      <c r="AR35" s="314">
        <v>-88.4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23143</v>
      </c>
      <c r="AP36" s="312">
        <v>3876</v>
      </c>
      <c r="AQ36" s="313">
        <v>4344</v>
      </c>
      <c r="AR36" s="314">
        <v>-10.8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v>5561</v>
      </c>
      <c r="AP37" s="312">
        <v>931</v>
      </c>
      <c r="AQ37" s="313">
        <v>1642</v>
      </c>
      <c r="AR37" s="314">
        <v>-43.3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t="s">
        <v>531</v>
      </c>
      <c r="AP38" s="315" t="s">
        <v>531</v>
      </c>
      <c r="AQ38" s="316">
        <v>19</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t="s">
        <v>531</v>
      </c>
      <c r="AP39" s="312" t="s">
        <v>531</v>
      </c>
      <c r="AQ39" s="313">
        <v>-4399</v>
      </c>
      <c r="AR39" s="314" t="s">
        <v>531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-266059</v>
      </c>
      <c r="AP40" s="312">
        <v>-44559</v>
      </c>
      <c r="AQ40" s="313">
        <v>-69608</v>
      </c>
      <c r="AR40" s="314">
        <v>-36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126817</v>
      </c>
      <c r="AP41" s="312">
        <v>21239</v>
      </c>
      <c r="AQ41" s="313">
        <v>33982</v>
      </c>
      <c r="AR41" s="314">
        <v>-37.5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431370</v>
      </c>
      <c r="AN51" s="334">
        <v>64403</v>
      </c>
      <c r="AO51" s="335">
        <v>80.3</v>
      </c>
      <c r="AP51" s="336">
        <v>121449</v>
      </c>
      <c r="AQ51" s="337">
        <v>4.5999999999999996</v>
      </c>
      <c r="AR51" s="338">
        <v>75.7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381046</v>
      </c>
      <c r="AN52" s="342">
        <v>56890</v>
      </c>
      <c r="AO52" s="343">
        <v>134.30000000000001</v>
      </c>
      <c r="AP52" s="344">
        <v>62922</v>
      </c>
      <c r="AQ52" s="345">
        <v>2.2000000000000002</v>
      </c>
      <c r="AR52" s="346">
        <v>132.1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414218</v>
      </c>
      <c r="AN53" s="334">
        <v>63657</v>
      </c>
      <c r="AO53" s="335">
        <v>-1.2</v>
      </c>
      <c r="AP53" s="336">
        <v>145139</v>
      </c>
      <c r="AQ53" s="337">
        <v>19.5</v>
      </c>
      <c r="AR53" s="338">
        <v>-20.7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300037</v>
      </c>
      <c r="AN54" s="342">
        <v>46110</v>
      </c>
      <c r="AO54" s="343">
        <v>-18.899999999999999</v>
      </c>
      <c r="AP54" s="344">
        <v>83762</v>
      </c>
      <c r="AQ54" s="345">
        <v>33.1</v>
      </c>
      <c r="AR54" s="346">
        <v>-52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317084</v>
      </c>
      <c r="AN55" s="334">
        <v>50315</v>
      </c>
      <c r="AO55" s="335">
        <v>-21</v>
      </c>
      <c r="AP55" s="336">
        <v>125391</v>
      </c>
      <c r="AQ55" s="337">
        <v>-13.6</v>
      </c>
      <c r="AR55" s="338">
        <v>-7.4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207788</v>
      </c>
      <c r="AN56" s="342">
        <v>32972</v>
      </c>
      <c r="AO56" s="343">
        <v>-28.5</v>
      </c>
      <c r="AP56" s="344">
        <v>68516</v>
      </c>
      <c r="AQ56" s="345">
        <v>-18.2</v>
      </c>
      <c r="AR56" s="346">
        <v>-10.3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242191</v>
      </c>
      <c r="AN57" s="334">
        <v>39374</v>
      </c>
      <c r="AO57" s="335">
        <v>-21.7</v>
      </c>
      <c r="AP57" s="336">
        <v>138402</v>
      </c>
      <c r="AQ57" s="337">
        <v>10.4</v>
      </c>
      <c r="AR57" s="338">
        <v>-32.1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177512</v>
      </c>
      <c r="AN58" s="342">
        <v>28859</v>
      </c>
      <c r="AO58" s="343">
        <v>-12.5</v>
      </c>
      <c r="AP58" s="344">
        <v>70652</v>
      </c>
      <c r="AQ58" s="345">
        <v>3.1</v>
      </c>
      <c r="AR58" s="346">
        <v>-15.6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285428</v>
      </c>
      <c r="AN59" s="334">
        <v>47802</v>
      </c>
      <c r="AO59" s="335">
        <v>21.4</v>
      </c>
      <c r="AP59" s="336">
        <v>146367</v>
      </c>
      <c r="AQ59" s="337">
        <v>5.8</v>
      </c>
      <c r="AR59" s="338">
        <v>15.6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179192</v>
      </c>
      <c r="AN60" s="342">
        <v>30010</v>
      </c>
      <c r="AO60" s="343">
        <v>4</v>
      </c>
      <c r="AP60" s="344">
        <v>79441</v>
      </c>
      <c r="AQ60" s="345">
        <v>12.4</v>
      </c>
      <c r="AR60" s="346">
        <v>-8.4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338058</v>
      </c>
      <c r="AN61" s="349">
        <v>53110</v>
      </c>
      <c r="AO61" s="350">
        <v>11.6</v>
      </c>
      <c r="AP61" s="351">
        <v>135350</v>
      </c>
      <c r="AQ61" s="352">
        <v>5.3</v>
      </c>
      <c r="AR61" s="338">
        <v>6.3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249115</v>
      </c>
      <c r="AN62" s="342">
        <v>38968</v>
      </c>
      <c r="AO62" s="343">
        <v>15.7</v>
      </c>
      <c r="AP62" s="344">
        <v>73059</v>
      </c>
      <c r="AQ62" s="345">
        <v>6.5</v>
      </c>
      <c r="AR62" s="346">
        <v>9.1999999999999993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AL4E0HrsP8/LGLRRrUAHYLwqN081OZrGIlF3xKCdrQ9ce/prmwJKwhEJxg6XnMrBmu3l5WqOdlbDYWKFzXP+g==" saltValue="TFT7kS+try6KXaaZlRbz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vkBY68/7Zys5AERa8eX+zKhXK6L4CuGI0GGW/Sc5L4SjiWz/y+h/b7iYiRP9r7aIZYLsJKbEJxdg2sKMXudv0A==" saltValue="mh3DAiRCRhqkq7p8IOZB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C+Acvv4/710mH0+GtOBYBZdO8SrREYuI2kl9Yty8IWsq4xmv2UnBaRztNXxziWi0NDSAwmaXC2SGcnNbSx2PfQ==" saltValue="rtl4/pSzYx0xMx8w2DJF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51.22</v>
      </c>
      <c r="G47" s="12">
        <v>48.83</v>
      </c>
      <c r="H47" s="12">
        <v>48.83</v>
      </c>
      <c r="I47" s="12">
        <v>54.5</v>
      </c>
      <c r="J47" s="13">
        <v>52.51</v>
      </c>
    </row>
    <row r="48" spans="2:10" ht="57.75" customHeight="1" x14ac:dyDescent="0.15">
      <c r="B48" s="14"/>
      <c r="C48" s="1141" t="s">
        <v>4</v>
      </c>
      <c r="D48" s="1141"/>
      <c r="E48" s="1142"/>
      <c r="F48" s="15">
        <v>6.61</v>
      </c>
      <c r="G48" s="16">
        <v>5.95</v>
      </c>
      <c r="H48" s="16">
        <v>5.69</v>
      </c>
      <c r="I48" s="16">
        <v>3.79</v>
      </c>
      <c r="J48" s="17">
        <v>5.17</v>
      </c>
    </row>
    <row r="49" spans="2:10" ht="57.75" customHeight="1" thickBot="1" x14ac:dyDescent="0.2">
      <c r="B49" s="18"/>
      <c r="C49" s="1143" t="s">
        <v>5</v>
      </c>
      <c r="D49" s="1143"/>
      <c r="E49" s="1144"/>
      <c r="F49" s="19">
        <v>3.49</v>
      </c>
      <c r="G49" s="20" t="s">
        <v>578</v>
      </c>
      <c r="H49" s="20">
        <v>2.88</v>
      </c>
      <c r="I49" s="20">
        <v>7.92</v>
      </c>
      <c r="J49" s="21" t="s">
        <v>579</v>
      </c>
    </row>
    <row r="50" spans="2:10" x14ac:dyDescent="0.15"/>
  </sheetData>
  <sheetProtection algorithmName="SHA-512" hashValue="Tsq4J1tQDpEM3tDEdN+ODxs9lZKVGFUbOKDWQ+0RtKufqWWNL9BrrM9zHzkT6MlL3mDjuzNQuqIXC+LFxa/Agg==" saltValue="hC0sgGfD/BEIGMbduioq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2024-03-18T01:48:04Z</cp:lastPrinted>
  <dcterms:created xsi:type="dcterms:W3CDTF">2024-03-14T02:49:42Z</dcterms:created>
  <dcterms:modified xsi:type="dcterms:W3CDTF">2024-03-18T01:50:03Z</dcterms:modified>
  <cp:category/>
</cp:coreProperties>
</file>