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zl5G6t5JdqCz0uKmpBOzAURexkv120/672Zx+1i6poNRHNCa7yO1Cgteq5HQaPB7iFQ0DVMg1dlMOQrBQQ8Dw==" workbookSaltValue="f7f6LCThbbC4+ntHJLGbt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<sst xmlns="http://schemas.openxmlformats.org/spreadsheetml/2006/main" count="236" uniqueCount="119">
  <si>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</si>
  <si>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</si>
  <si>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</si>
  <si>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</si>
  <si>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</si>
  <si>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</si>
  <si>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</si>
  <si>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</si>
  <si>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</si>
  <si>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</si>
  <si>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</si>
  <si>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</si>
  <si>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</si>
  <si>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</si>
  <si>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</si>
  <si>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</si>
  <si>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</si>
  <si>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</si>
  <si>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</si>
  <si>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</si>
  <si>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</si>
  <si>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</si>
  <si>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</si>
  <si>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</si>
  <si>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</si>
  <si>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</si>
  <si>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</si>
  <si>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</si>
  <si>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</si>
  <si>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</si>
  <si>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</si>
  <si>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</si>
  <si>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</si>
  <si>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</si>
  <si>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</si>
  <si>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</si>
  <si>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</si>
  <si>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</si>
  <si>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</si>
  <si>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</si>
  <si>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</si>
  <si>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</si>
  <si>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</si>
  <si>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</si>
  <si>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</si>
  <si>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</si>
  <si>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</si>
  <si>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</si>
  <si>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</si>
  <si>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</si>
  <si>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</si>
  <si>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</si>
  <si>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</si>
  <si>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</si>
  <si>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</si>
  <si>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</si>
  <si>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</si>
  <si>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</si>
  <si>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</si>
  <si>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</si>
  <si>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</si>
  <si>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</si>
  <si>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</si>
  <si>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</si>
  <si>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</si>
  <si>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</si>
  <si>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</si>
  <si>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</si>
  <si>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</si>
  <si>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</si>
  <si>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</si>
  <si>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</si>
  <si>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</si>
  <si>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</si>
  <si>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</si>
  <si>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</si>
  <si>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</si>
  <si>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</si>
  <si>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</si>
  <si>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</si>
  <si>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</si>
  <si>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</si>
  <si>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</si>
  <si>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</si>
  <si>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</si>
  <si>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</si>
  <si>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</si>
  <si>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</si>
  <si>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</si>
  <si>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</si>
  <si>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</si>
  <si>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</si>
  <si>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</si>
  <si>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</si>
  <si>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</si>
  <si>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</si>
  <si>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</si>
  <si>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</si>
  <si>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松崎町</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</si>
  <si>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</si>
  <si>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</si>
  <si>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</si>
  <si>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</si>
  <si>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</si>
  <si>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</si>
  <si>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</si>
  <si>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</si>
  <si>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</si>
  <si>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</si>
  <si>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</si>
  <si>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</si>
  <si>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</si>
  <si>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</si>
  <si>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</si>
  <si>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</si>
  <si>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</si>
  <si>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地区人口、観光交流人口の減少により、施設利用者は平成27年度より減少し続けている。
　経費回収率は高い水準を保っているが、今後、過疎化、高齢化により地域住民は減少していくことが予想されるため、料金改定の検討、施設運転経費の削減、施設運転の効率化が必要となっている。</t>
    <rPh sb="0" eb="2">
      <t>チク</t>
    </rPh>
    <rPh sb="2" eb="4">
      <t>ジンコウ</t>
    </rPh>
    <rPh sb="5" eb="7">
      <t>カンコウ</t>
    </rPh>
    <rPh sb="7" eb="9">
      <t>コウリュウ</t>
    </rPh>
    <rPh sb="9" eb="11">
      <t>ジンコウ</t>
    </rPh>
    <rPh sb="12" eb="14">
      <t>ゲンショウ</t>
    </rPh>
    <rPh sb="18" eb="20">
      <t>シセツ</t>
    </rPh>
    <rPh sb="20" eb="23">
      <t>リヨウシャ</t>
    </rPh>
    <rPh sb="24" eb="26">
      <t>ヘイセイ</t>
    </rPh>
    <rPh sb="28" eb="30">
      <t>ネンド</t>
    </rPh>
    <rPh sb="32" eb="34">
      <t>ゲンショウ</t>
    </rPh>
    <rPh sb="35" eb="36">
      <t>ツヅ</t>
    </rPh>
    <rPh sb="43" eb="45">
      <t>ケイヒ</t>
    </rPh>
    <rPh sb="45" eb="47">
      <t>カイシュウ</t>
    </rPh>
    <rPh sb="47" eb="48">
      <t>リツ</t>
    </rPh>
    <rPh sb="49" eb="50">
      <t>タカ</t>
    </rPh>
    <rPh sb="51" eb="53">
      <t>スイジュン</t>
    </rPh>
    <rPh sb="54" eb="55">
      <t>タモ</t>
    </rPh>
    <rPh sb="61" eb="63">
      <t>コンゴ</t>
    </rPh>
    <rPh sb="64" eb="67">
      <t>カソカ</t>
    </rPh>
    <rPh sb="68" eb="71">
      <t>コウレイカ</t>
    </rPh>
    <rPh sb="74" eb="76">
      <t>チイキ</t>
    </rPh>
    <rPh sb="76" eb="78">
      <t>ジュウミン</t>
    </rPh>
    <rPh sb="79" eb="81">
      <t>ゲンショウ</t>
    </rPh>
    <rPh sb="88" eb="90">
      <t>ヨソウ</t>
    </rPh>
    <rPh sb="96" eb="98">
      <t>リョウキン</t>
    </rPh>
    <rPh sb="98" eb="100">
      <t>カイテイ</t>
    </rPh>
    <rPh sb="101" eb="103">
      <t>ケントウ</t>
    </rPh>
    <rPh sb="104" eb="106">
      <t>シセツ</t>
    </rPh>
    <rPh sb="106" eb="108">
      <t>ウンテン</t>
    </rPh>
    <rPh sb="108" eb="110">
      <t>ケイヒ</t>
    </rPh>
    <rPh sb="111" eb="113">
      <t>サクゲン</t>
    </rPh>
    <rPh sb="114" eb="116">
      <t>シセツ</t>
    </rPh>
    <rPh sb="116" eb="118">
      <t>ウンテン</t>
    </rPh>
    <rPh sb="119" eb="122">
      <t>コウリツカ</t>
    </rPh>
    <rPh sb="123" eb="125">
      <t>ヒツヨウ</t>
    </rPh>
    <phoneticPr fontId="4"/>
  </si>
  <si>
    <t>平成３年度の施設稼働から現在に至るまで施設更新を実施していないため、全体的に老朽化が進んでいる。日々のメンテナンスや設備の交換、修繕により対応しており、施設停止等の重篤なトラブルもなく施設は稼働している。
　今後も施設利用を継続する必要があるため、施設の機能診断や最適化構想を作成し、計画的な設備更新を検討する必要がある。</t>
    <rPh sb="0" eb="2">
      <t>ヘイセイ</t>
    </rPh>
    <rPh sb="3" eb="5">
      <t>ネンド</t>
    </rPh>
    <rPh sb="6" eb="8">
      <t>シセツ</t>
    </rPh>
    <rPh sb="8" eb="10">
      <t>カドウ</t>
    </rPh>
    <rPh sb="12" eb="14">
      <t>ゲンザイ</t>
    </rPh>
    <rPh sb="15" eb="16">
      <t>イタ</t>
    </rPh>
    <rPh sb="19" eb="21">
      <t>シセツ</t>
    </rPh>
    <rPh sb="21" eb="23">
      <t>コウシン</t>
    </rPh>
    <rPh sb="24" eb="26">
      <t>ジッシ</t>
    </rPh>
    <rPh sb="34" eb="37">
      <t>ゼンタイテキ</t>
    </rPh>
    <rPh sb="38" eb="41">
      <t>ロウキュウカ</t>
    </rPh>
    <rPh sb="42" eb="43">
      <t>スス</t>
    </rPh>
    <rPh sb="48" eb="50">
      <t>ヒビ</t>
    </rPh>
    <rPh sb="58" eb="60">
      <t>セツビ</t>
    </rPh>
    <rPh sb="61" eb="63">
      <t>コウカン</t>
    </rPh>
    <rPh sb="64" eb="66">
      <t>シュウゼン</t>
    </rPh>
    <rPh sb="69" eb="71">
      <t>タイオウ</t>
    </rPh>
    <rPh sb="76" eb="78">
      <t>シセツ</t>
    </rPh>
    <rPh sb="78" eb="80">
      <t>テイシ</t>
    </rPh>
    <rPh sb="80" eb="81">
      <t>トウ</t>
    </rPh>
    <rPh sb="82" eb="84">
      <t>ジュウトク</t>
    </rPh>
    <rPh sb="92" eb="94">
      <t>シセツ</t>
    </rPh>
    <rPh sb="95" eb="97">
      <t>カドウ</t>
    </rPh>
    <rPh sb="104" eb="106">
      <t>コンゴ</t>
    </rPh>
    <rPh sb="107" eb="109">
      <t>シセツ</t>
    </rPh>
    <rPh sb="109" eb="111">
      <t>リヨウ</t>
    </rPh>
    <rPh sb="112" eb="114">
      <t>ケイゾク</t>
    </rPh>
    <rPh sb="116" eb="118">
      <t>ヒツヨウ</t>
    </rPh>
    <rPh sb="124" eb="126">
      <t>シセツ</t>
    </rPh>
    <rPh sb="127" eb="129">
      <t>キノウ</t>
    </rPh>
    <rPh sb="129" eb="131">
      <t>シンダン</t>
    </rPh>
    <rPh sb="132" eb="135">
      <t>サイテキカ</t>
    </rPh>
    <rPh sb="135" eb="137">
      <t>コウソウ</t>
    </rPh>
    <rPh sb="138" eb="140">
      <t>サクセイ</t>
    </rPh>
    <rPh sb="142" eb="144">
      <t>ケイカク</t>
    </rPh>
    <rPh sb="144" eb="145">
      <t>テキ</t>
    </rPh>
    <rPh sb="146" eb="148">
      <t>セツビ</t>
    </rPh>
    <rPh sb="148" eb="150">
      <t>コウシン</t>
    </rPh>
    <rPh sb="151" eb="153">
      <t>ケントウ</t>
    </rPh>
    <rPh sb="155" eb="157">
      <t>ヒツヨウ</t>
    </rPh>
    <phoneticPr fontId="4"/>
  </si>
  <si>
    <t>処理区域のほぼ全戸が加入しているが、過疎化や高齢化により処理区域の人口は減少していくことが予想されるため、使用料の増収は望めないと思われる。
　施設の重要設備の修繕が必要となってきており、修繕費が増額傾向となっている。
　基金が積み立てられているが、老朽化が進んだ施設を一度に改修することは困難であるため、経営戦略や最適化構想に基づき施設の長寿命化を図るとともに更新時期の平準化を行い、計画的な改修の検討により持続可能な運営をしていく必要がある。</t>
    <rPh sb="197" eb="199">
      <t>カイシュウ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</si>
</sst>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EEE-4EA9-B49A-BCDF6C9B637D}"/>
            </c:ext>
          </c:extLst>
        </c:ser>
        <c:dLbls>
          <c:showLegendKey val="0"/>
          <c:showVal val="0"/>
          <c:showCatName val="0"/>
          <c:showSerName val="0"/>
          <c:showPercent val="0"/>
          <c:showBubbleSize val="0"/>
        </c:dLbls>
        <c:gapWidth val="150"/>
        <c:axId val="109676416"/>
        <c:axId val="10969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0.02</c:v>
                </c:pt>
                <c:pt idx="1">
                  <c:v>0</c:v>
                </c:pt>
                <c:pt idx="2" formatCode="#,##0.00;&quot;△&quot;#,##0.00;&quot;-&quot;">
                  <c:v>0.01</c:v>
                </c:pt>
                <c:pt idx="3">
                  <c:v>0</c:v>
                </c:pt>
                <c:pt idx="4" formatCode="#,##0.00;&quot;△&quot;#,##0.00;&quot;-&quot;">
                  <c:v>0.02</c:v>
                </c:pt>
              </c:numCache>
            </c:numRef>
          </c:val>
          <c:smooth val="0"/>
          <c:extLst xmlns:c16r2="http://schemas.microsoft.com/office/drawing/2015/06/chart">
            <c:ext xmlns:c16="http://schemas.microsoft.com/office/drawing/2014/chart" uri="{C3380CC4-5D6E-409C-BE32-E72D297353CC}">
              <c16:uniqueId val="{00000001-8EEE-4EA9-B49A-BCDF6C9B637D}"/>
            </c:ext>
          </c:extLst>
        </c:ser>
        <c:dLbls>
          <c:showLegendKey val="0"/>
          <c:showVal val="0"/>
          <c:showCatName val="0"/>
          <c:showSerName val="0"/>
          <c:showPercent val="0"/>
          <c:showBubbleSize val="0"/>
        </c:dLbls>
        <c:marker val="1"/>
        <c:smooth val="0"/>
        <c:axId val="109676416"/>
        <c:axId val="109690880"/>
      </c:lineChart>
      <c:dateAx>
        <c:axId val="109676416"/>
        <c:scaling>
          <c:orientation val="minMax"/>
        </c:scaling>
        <c:delete val="1"/>
        <c:axPos val="b"/>
        <c:numFmt formatCode="&quot;H&quot;yy" sourceLinked="1"/>
        <c:majorTickMark val="none"/>
        <c:minorTickMark val="none"/>
        <c:tickLblPos val="none"/>
        <c:crossAx val="109690880"/>
        <c:crosses val="autoZero"/>
        <c:auto val="1"/>
        <c:lblOffset val="100"/>
        <c:baseTimeUnit val="years"/>
      </c:dateAx>
      <c:valAx>
        <c:axId val="1096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764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65.8</c:v>
                </c:pt>
                <c:pt idx="1">
                  <c:v>62.83</c:v>
                </c:pt>
                <c:pt idx="2">
                  <c:v>57.99</c:v>
                </c:pt>
                <c:pt idx="3">
                  <c:v>58.74</c:v>
                </c:pt>
                <c:pt idx="4">
                  <c:v>58.74</c:v>
                </c:pt>
              </c:numCache>
            </c:numRef>
          </c:val>
          <c:extLst xmlns:c16r2="http://schemas.microsoft.com/office/drawing/2015/06/chart">
            <c:ext xmlns:c16="http://schemas.microsoft.com/office/drawing/2014/chart" uri="{C3380CC4-5D6E-409C-BE32-E72D297353CC}">
              <c16:uniqueId val="{00000000-9096-44FF-8FAF-2542DD17C5F0}"/>
            </c:ext>
          </c:extLst>
        </c:ser>
        <c:dLbls>
          <c:showLegendKey val="0"/>
          <c:showVal val="0"/>
          <c:showCatName val="0"/>
          <c:showSerName val="0"/>
          <c:showPercent val="0"/>
          <c:showBubbleSize val="0"/>
        </c:dLbls>
        <c:gapWidth val="150"/>
        <c:axId val="116606464"/>
        <c:axId val="11660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39.130000000000003</c:v>
                </c:pt>
                <c:pt idx="2">
                  <c:v>40.29</c:v>
                </c:pt>
                <c:pt idx="3">
                  <c:v>40.11</c:v>
                </c:pt>
                <c:pt idx="4">
                  <c:v>37.67</c:v>
                </c:pt>
              </c:numCache>
            </c:numRef>
          </c:val>
          <c:smooth val="0"/>
          <c:extLst xmlns:c16r2="http://schemas.microsoft.com/office/drawing/2015/06/chart">
            <c:ext xmlns:c16="http://schemas.microsoft.com/office/drawing/2014/chart" uri="{C3380CC4-5D6E-409C-BE32-E72D297353CC}">
              <c16:uniqueId val="{00000001-9096-44FF-8FAF-2542DD17C5F0}"/>
            </c:ext>
          </c:extLst>
        </c:ser>
        <c:dLbls>
          <c:showLegendKey val="0"/>
          <c:showVal val="0"/>
          <c:showCatName val="0"/>
          <c:showSerName val="0"/>
          <c:showPercent val="0"/>
          <c:showBubbleSize val="0"/>
        </c:dLbls>
        <c:marker val="1"/>
        <c:smooth val="0"/>
        <c:axId val="116606464"/>
        <c:axId val="116608384"/>
      </c:lineChart>
      <c:dateAx>
        <c:axId val="116606464"/>
        <c:scaling>
          <c:orientation val="minMax"/>
        </c:scaling>
        <c:delete val="1"/>
        <c:axPos val="b"/>
        <c:numFmt formatCode="&quot;H&quot;yy" sourceLinked="1"/>
        <c:majorTickMark val="none"/>
        <c:minorTickMark val="none"/>
        <c:tickLblPos val="none"/>
        <c:crossAx val="116608384"/>
        <c:crosses val="autoZero"/>
        <c:auto val="1"/>
        <c:lblOffset val="100"/>
        <c:baseTimeUnit val="years"/>
      </c:dateAx>
      <c:valAx>
        <c:axId val="11660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99.1</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4DD-4FDE-8CFA-BF3FDDD5384C}"/>
            </c:ext>
          </c:extLst>
        </c:ser>
        <c:dLbls>
          <c:showLegendKey val="0"/>
          <c:showVal val="0"/>
          <c:showCatName val="0"/>
          <c:showSerName val="0"/>
          <c:showPercent val="0"/>
          <c:showBubbleSize val="0"/>
        </c:dLbls>
        <c:gapWidth val="150"/>
        <c:axId val="116647808"/>
        <c:axId val="11666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86.33</c:v>
                </c:pt>
                <c:pt idx="2">
                  <c:v>87.49</c:v>
                </c:pt>
                <c:pt idx="3">
                  <c:v>87.61</c:v>
                </c:pt>
                <c:pt idx="4">
                  <c:v>87.94</c:v>
                </c:pt>
              </c:numCache>
            </c:numRef>
          </c:val>
          <c:smooth val="0"/>
          <c:extLst xmlns:c16r2="http://schemas.microsoft.com/office/drawing/2015/06/chart">
            <c:ext xmlns:c16="http://schemas.microsoft.com/office/drawing/2014/chart" uri="{C3380CC4-5D6E-409C-BE32-E72D297353CC}">
              <c16:uniqueId val="{00000001-C4DD-4FDE-8CFA-BF3FDDD5384C}"/>
            </c:ext>
          </c:extLst>
        </c:ser>
        <c:dLbls>
          <c:showLegendKey val="0"/>
          <c:showVal val="0"/>
          <c:showCatName val="0"/>
          <c:showSerName val="0"/>
          <c:showPercent val="0"/>
          <c:showBubbleSize val="0"/>
        </c:dLbls>
        <c:marker val="1"/>
        <c:smooth val="0"/>
        <c:axId val="116647808"/>
        <c:axId val="116662272"/>
      </c:lineChart>
      <c:dateAx>
        <c:axId val="116647808"/>
        <c:scaling>
          <c:orientation val="minMax"/>
        </c:scaling>
        <c:delete val="1"/>
        <c:axPos val="b"/>
        <c:numFmt formatCode="&quot;H&quot;yy" sourceLinked="1"/>
        <c:majorTickMark val="none"/>
        <c:minorTickMark val="none"/>
        <c:tickLblPos val="none"/>
        <c:crossAx val="116662272"/>
        <c:crosses val="autoZero"/>
        <c:auto val="1"/>
        <c:lblOffset val="100"/>
        <c:baseTimeUnit val="years"/>
      </c:dateAx>
      <c:valAx>
        <c:axId val="1166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4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93.28</c:v>
                </c:pt>
                <c:pt idx="1">
                  <c:v>95.17</c:v>
                </c:pt>
                <c:pt idx="2">
                  <c:v>93.03</c:v>
                </c:pt>
                <c:pt idx="3">
                  <c:v>99.84</c:v>
                </c:pt>
                <c:pt idx="4">
                  <c:v>93.82</c:v>
                </c:pt>
              </c:numCache>
            </c:numRef>
          </c:val>
          <c:extLst xmlns:c16r2="http://schemas.microsoft.com/office/drawing/2015/06/chart">
            <c:ext xmlns:c16="http://schemas.microsoft.com/office/drawing/2014/chart" uri="{C3380CC4-5D6E-409C-BE32-E72D297353CC}">
              <c16:uniqueId val="{00000000-5CD8-42EB-9A00-B9283B40A53C}"/>
            </c:ext>
          </c:extLst>
        </c:ser>
        <c:dLbls>
          <c:showLegendKey val="0"/>
          <c:showVal val="0"/>
          <c:showCatName val="0"/>
          <c:showSerName val="0"/>
          <c:showPercent val="0"/>
          <c:showBubbleSize val="0"/>
        </c:dLbls>
        <c:gapWidth val="150"/>
        <c:axId val="111962368"/>
        <c:axId val="11196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D8-42EB-9A00-B9283B40A53C}"/>
            </c:ext>
          </c:extLst>
        </c:ser>
        <c:dLbls>
          <c:showLegendKey val="0"/>
          <c:showVal val="0"/>
          <c:showCatName val="0"/>
          <c:showSerName val="0"/>
          <c:showPercent val="0"/>
          <c:showBubbleSize val="0"/>
        </c:dLbls>
        <c:marker val="1"/>
        <c:smooth val="0"/>
        <c:axId val="111962368"/>
        <c:axId val="111968640"/>
      </c:lineChart>
      <c:dateAx>
        <c:axId val="111962368"/>
        <c:scaling>
          <c:orientation val="minMax"/>
        </c:scaling>
        <c:delete val="1"/>
        <c:axPos val="b"/>
        <c:numFmt formatCode="&quot;H&quot;yy" sourceLinked="1"/>
        <c:majorTickMark val="none"/>
        <c:minorTickMark val="none"/>
        <c:tickLblPos val="none"/>
        <c:crossAx val="111968640"/>
        <c:crosses val="autoZero"/>
        <c:auto val="1"/>
        <c:lblOffset val="100"/>
        <c:baseTimeUnit val="years"/>
      </c:dateAx>
      <c:valAx>
        <c:axId val="1119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1F-45BE-B8C0-7A033B73F2BF}"/>
            </c:ext>
          </c:extLst>
        </c:ser>
        <c:dLbls>
          <c:showLegendKey val="0"/>
          <c:showVal val="0"/>
          <c:showCatName val="0"/>
          <c:showSerName val="0"/>
          <c:showPercent val="0"/>
          <c:showBubbleSize val="0"/>
        </c:dLbls>
        <c:gapWidth val="150"/>
        <c:axId val="111987328"/>
        <c:axId val="11331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1F-45BE-B8C0-7A033B73F2BF}"/>
            </c:ext>
          </c:extLst>
        </c:ser>
        <c:dLbls>
          <c:showLegendKey val="0"/>
          <c:showVal val="0"/>
          <c:showCatName val="0"/>
          <c:showSerName val="0"/>
          <c:showPercent val="0"/>
          <c:showBubbleSize val="0"/>
        </c:dLbls>
        <c:marker val="1"/>
        <c:smooth val="0"/>
        <c:axId val="111987328"/>
        <c:axId val="113316608"/>
      </c:lineChart>
      <c:dateAx>
        <c:axId val="111987328"/>
        <c:scaling>
          <c:orientation val="minMax"/>
        </c:scaling>
        <c:delete val="1"/>
        <c:axPos val="b"/>
        <c:numFmt formatCode="&quot;H&quot;yy" sourceLinked="1"/>
        <c:majorTickMark val="none"/>
        <c:minorTickMark val="none"/>
        <c:tickLblPos val="none"/>
        <c:crossAx val="113316608"/>
        <c:crosses val="autoZero"/>
        <c:auto val="1"/>
        <c:lblOffset val="100"/>
        <c:baseTimeUnit val="years"/>
      </c:dateAx>
      <c:valAx>
        <c:axId val="11331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8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8C-443F-89D6-9E9545623AFF}"/>
            </c:ext>
          </c:extLst>
        </c:ser>
        <c:dLbls>
          <c:showLegendKey val="0"/>
          <c:showVal val="0"/>
          <c:showCatName val="0"/>
          <c:showSerName val="0"/>
          <c:showPercent val="0"/>
          <c:showBubbleSize val="0"/>
        </c:dLbls>
        <c:gapWidth val="150"/>
        <c:axId val="113347584"/>
        <c:axId val="1133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8C-443F-89D6-9E9545623AFF}"/>
            </c:ext>
          </c:extLst>
        </c:ser>
        <c:dLbls>
          <c:showLegendKey val="0"/>
          <c:showVal val="0"/>
          <c:showCatName val="0"/>
          <c:showSerName val="0"/>
          <c:showPercent val="0"/>
          <c:showBubbleSize val="0"/>
        </c:dLbls>
        <c:marker val="1"/>
        <c:smooth val="0"/>
        <c:axId val="113347584"/>
        <c:axId val="113357952"/>
      </c:lineChart>
      <c:dateAx>
        <c:axId val="113347584"/>
        <c:scaling>
          <c:orientation val="minMax"/>
        </c:scaling>
        <c:delete val="1"/>
        <c:axPos val="b"/>
        <c:numFmt formatCode="&quot;H&quot;yy" sourceLinked="1"/>
        <c:majorTickMark val="none"/>
        <c:minorTickMark val="none"/>
        <c:tickLblPos val="none"/>
        <c:crossAx val="113357952"/>
        <c:crosses val="autoZero"/>
        <c:auto val="1"/>
        <c:lblOffset val="100"/>
        <c:baseTimeUnit val="years"/>
      </c:dateAx>
      <c:valAx>
        <c:axId val="1133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4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B9-4FA8-9436-68E4A20663FB}"/>
            </c:ext>
          </c:extLst>
        </c:ser>
        <c:dLbls>
          <c:showLegendKey val="0"/>
          <c:showVal val="0"/>
          <c:showCatName val="0"/>
          <c:showSerName val="0"/>
          <c:showPercent val="0"/>
          <c:showBubbleSize val="0"/>
        </c:dLbls>
        <c:gapWidth val="150"/>
        <c:axId val="115302400"/>
        <c:axId val="1153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B9-4FA8-9436-68E4A20663FB}"/>
            </c:ext>
          </c:extLst>
        </c:ser>
        <c:dLbls>
          <c:showLegendKey val="0"/>
          <c:showVal val="0"/>
          <c:showCatName val="0"/>
          <c:showSerName val="0"/>
          <c:showPercent val="0"/>
          <c:showBubbleSize val="0"/>
        </c:dLbls>
        <c:marker val="1"/>
        <c:smooth val="0"/>
        <c:axId val="115302400"/>
        <c:axId val="115304320"/>
      </c:lineChart>
      <c:dateAx>
        <c:axId val="115302400"/>
        <c:scaling>
          <c:orientation val="minMax"/>
        </c:scaling>
        <c:delete val="1"/>
        <c:axPos val="b"/>
        <c:numFmt formatCode="&quot;H&quot;yy" sourceLinked="1"/>
        <c:majorTickMark val="none"/>
        <c:minorTickMark val="none"/>
        <c:tickLblPos val="none"/>
        <c:crossAx val="115304320"/>
        <c:crosses val="autoZero"/>
        <c:auto val="1"/>
        <c:lblOffset val="100"/>
        <c:baseTimeUnit val="years"/>
      </c:dateAx>
      <c:valAx>
        <c:axId val="1153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C3-4CB1-BCC6-D9440721466C}"/>
            </c:ext>
          </c:extLst>
        </c:ser>
        <c:dLbls>
          <c:showLegendKey val="0"/>
          <c:showVal val="0"/>
          <c:showCatName val="0"/>
          <c:showSerName val="0"/>
          <c:showPercent val="0"/>
          <c:showBubbleSize val="0"/>
        </c:dLbls>
        <c:gapWidth val="150"/>
        <c:axId val="115341184"/>
        <c:axId val="1153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C3-4CB1-BCC6-D9440721466C}"/>
            </c:ext>
          </c:extLst>
        </c:ser>
        <c:dLbls>
          <c:showLegendKey val="0"/>
          <c:showVal val="0"/>
          <c:showCatName val="0"/>
          <c:showSerName val="0"/>
          <c:showPercent val="0"/>
          <c:showBubbleSize val="0"/>
        </c:dLbls>
        <c:marker val="1"/>
        <c:smooth val="0"/>
        <c:axId val="115341184"/>
        <c:axId val="115347456"/>
      </c:lineChart>
      <c:dateAx>
        <c:axId val="115341184"/>
        <c:scaling>
          <c:orientation val="minMax"/>
        </c:scaling>
        <c:delete val="1"/>
        <c:axPos val="b"/>
        <c:numFmt formatCode="&quot;H&quot;yy" sourceLinked="1"/>
        <c:majorTickMark val="none"/>
        <c:minorTickMark val="none"/>
        <c:tickLblPos val="none"/>
        <c:crossAx val="115347456"/>
        <c:crosses val="autoZero"/>
        <c:auto val="1"/>
        <c:lblOffset val="100"/>
        <c:baseTimeUnit val="years"/>
      </c:dateAx>
      <c:valAx>
        <c:axId val="1153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679-4ADA-B5B7-6F9D186B7CAC}"/>
            </c:ext>
          </c:extLst>
        </c:ser>
        <c:dLbls>
          <c:showLegendKey val="0"/>
          <c:showVal val="0"/>
          <c:showCatName val="0"/>
          <c:showSerName val="0"/>
          <c:showPercent val="0"/>
          <c:showBubbleSize val="0"/>
        </c:dLbls>
        <c:gapWidth val="150"/>
        <c:axId val="115386624"/>
        <c:axId val="11540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641.42999999999995</c:v>
                </c:pt>
                <c:pt idx="2">
                  <c:v>807.81</c:v>
                </c:pt>
                <c:pt idx="3">
                  <c:v>733.23</c:v>
                </c:pt>
                <c:pt idx="4">
                  <c:v>607.88</c:v>
                </c:pt>
              </c:numCache>
            </c:numRef>
          </c:val>
          <c:smooth val="0"/>
          <c:extLst xmlns:c16r2="http://schemas.microsoft.com/office/drawing/2015/06/chart">
            <c:ext xmlns:c16="http://schemas.microsoft.com/office/drawing/2014/chart" uri="{C3380CC4-5D6E-409C-BE32-E72D297353CC}">
              <c16:uniqueId val="{00000001-9679-4ADA-B5B7-6F9D186B7CAC}"/>
            </c:ext>
          </c:extLst>
        </c:ser>
        <c:dLbls>
          <c:showLegendKey val="0"/>
          <c:showVal val="0"/>
          <c:showCatName val="0"/>
          <c:showSerName val="0"/>
          <c:showPercent val="0"/>
          <c:showBubbleSize val="0"/>
        </c:dLbls>
        <c:marker val="1"/>
        <c:smooth val="0"/>
        <c:axId val="115386624"/>
        <c:axId val="115401088"/>
      </c:lineChart>
      <c:dateAx>
        <c:axId val="115386624"/>
        <c:scaling>
          <c:orientation val="minMax"/>
        </c:scaling>
        <c:delete val="1"/>
        <c:axPos val="b"/>
        <c:numFmt formatCode="&quot;H&quot;yy" sourceLinked="1"/>
        <c:majorTickMark val="none"/>
        <c:minorTickMark val="none"/>
        <c:tickLblPos val="none"/>
        <c:crossAx val="115401088"/>
        <c:crosses val="autoZero"/>
        <c:auto val="1"/>
        <c:lblOffset val="100"/>
        <c:baseTimeUnit val="years"/>
      </c:dateAx>
      <c:valAx>
        <c:axId val="11540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96.58</c:v>
                </c:pt>
                <c:pt idx="1">
                  <c:v>100</c:v>
                </c:pt>
                <c:pt idx="2">
                  <c:v>93.01</c:v>
                </c:pt>
                <c:pt idx="3">
                  <c:v>97.29</c:v>
                </c:pt>
                <c:pt idx="4">
                  <c:v>83.34</c:v>
                </c:pt>
              </c:numCache>
            </c:numRef>
          </c:val>
          <c:extLst xmlns:c16r2="http://schemas.microsoft.com/office/drawing/2015/06/chart">
            <c:ext xmlns:c16="http://schemas.microsoft.com/office/drawing/2014/chart" uri="{C3380CC4-5D6E-409C-BE32-E72D297353CC}">
              <c16:uniqueId val="{00000000-0C3D-4093-8A2F-7847B49DB3AA}"/>
            </c:ext>
          </c:extLst>
        </c:ser>
        <c:dLbls>
          <c:showLegendKey val="0"/>
          <c:showVal val="0"/>
          <c:showCatName val="0"/>
          <c:showSerName val="0"/>
          <c:showPercent val="0"/>
          <c:showBubbleSize val="0"/>
        </c:dLbls>
        <c:gapWidth val="150"/>
        <c:axId val="116544640"/>
        <c:axId val="11654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56.93</c:v>
                </c:pt>
                <c:pt idx="2">
                  <c:v>49.44</c:v>
                </c:pt>
                <c:pt idx="3">
                  <c:v>54.39</c:v>
                </c:pt>
                <c:pt idx="4">
                  <c:v>48.98</c:v>
                </c:pt>
              </c:numCache>
            </c:numRef>
          </c:val>
          <c:smooth val="0"/>
          <c:extLst xmlns:c16r2="http://schemas.microsoft.com/office/drawing/2015/06/chart">
            <c:ext xmlns:c16="http://schemas.microsoft.com/office/drawing/2014/chart" uri="{C3380CC4-5D6E-409C-BE32-E72D297353CC}">
              <c16:uniqueId val="{00000001-0C3D-4093-8A2F-7847B49DB3AA}"/>
            </c:ext>
          </c:extLst>
        </c:ser>
        <c:dLbls>
          <c:showLegendKey val="0"/>
          <c:showVal val="0"/>
          <c:showCatName val="0"/>
          <c:showSerName val="0"/>
          <c:showPercent val="0"/>
          <c:showBubbleSize val="0"/>
        </c:dLbls>
        <c:marker val="1"/>
        <c:smooth val="0"/>
        <c:axId val="116544640"/>
        <c:axId val="116546560"/>
      </c:lineChart>
      <c:dateAx>
        <c:axId val="116544640"/>
        <c:scaling>
          <c:orientation val="minMax"/>
        </c:scaling>
        <c:delete val="1"/>
        <c:axPos val="b"/>
        <c:numFmt formatCode="&quot;H&quot;yy" sourceLinked="1"/>
        <c:majorTickMark val="none"/>
        <c:minorTickMark val="none"/>
        <c:tickLblPos val="none"/>
        <c:crossAx val="116546560"/>
        <c:crosses val="autoZero"/>
        <c:auto val="1"/>
        <c:lblOffset val="100"/>
        <c:baseTimeUnit val="years"/>
      </c:dateAx>
      <c:valAx>
        <c:axId val="1165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184.06</c:v>
                </c:pt>
                <c:pt idx="1">
                  <c:v>179.6</c:v>
                </c:pt>
                <c:pt idx="2">
                  <c:v>201.89</c:v>
                </c:pt>
                <c:pt idx="3">
                  <c:v>191.29</c:v>
                </c:pt>
                <c:pt idx="4">
                  <c:v>227.55</c:v>
                </c:pt>
              </c:numCache>
            </c:numRef>
          </c:val>
          <c:extLst xmlns:c16r2="http://schemas.microsoft.com/office/drawing/2015/06/chart">
            <c:ext xmlns:c16="http://schemas.microsoft.com/office/drawing/2014/chart" uri="{C3380CC4-5D6E-409C-BE32-E72D297353CC}">
              <c16:uniqueId val="{00000000-0E18-499C-B995-784EE482BEEA}"/>
            </c:ext>
          </c:extLst>
        </c:ser>
        <c:dLbls>
          <c:showLegendKey val="0"/>
          <c:showVal val="0"/>
          <c:showCatName val="0"/>
          <c:showSerName val="0"/>
          <c:showPercent val="0"/>
          <c:showBubbleSize val="0"/>
        </c:dLbls>
        <c:gapWidth val="150"/>
        <c:axId val="116577408"/>
        <c:axId val="11657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300.17</c:v>
                </c:pt>
                <c:pt idx="2">
                  <c:v>343.49</c:v>
                </c:pt>
                <c:pt idx="3">
                  <c:v>318.06</c:v>
                </c:pt>
                <c:pt idx="4">
                  <c:v>362.51</c:v>
                </c:pt>
              </c:numCache>
            </c:numRef>
          </c:val>
          <c:smooth val="0"/>
          <c:extLst xmlns:c16r2="http://schemas.microsoft.com/office/drawing/2015/06/chart">
            <c:ext xmlns:c16="http://schemas.microsoft.com/office/drawing/2014/chart" uri="{C3380CC4-5D6E-409C-BE32-E72D297353CC}">
              <c16:uniqueId val="{00000001-0E18-499C-B995-784EE482BEEA}"/>
            </c:ext>
          </c:extLst>
        </c:ser>
        <c:dLbls>
          <c:showLegendKey val="0"/>
          <c:showVal val="0"/>
          <c:showCatName val="0"/>
          <c:showSerName val="0"/>
          <c:showPercent val="0"/>
          <c:showBubbleSize val="0"/>
        </c:dLbls>
        <c:marker val="1"/>
        <c:smooth val="0"/>
        <c:axId val="116577408"/>
        <c:axId val="116579328"/>
      </c:lineChart>
      <c:dateAx>
        <c:axId val="116577408"/>
        <c:scaling>
          <c:orientation val="minMax"/>
        </c:scaling>
        <c:delete val="1"/>
        <c:axPos val="b"/>
        <c:numFmt formatCode="&quot;H&quot;yy" sourceLinked="1"/>
        <c:majorTickMark val="none"/>
        <c:minorTickMark val="none"/>
        <c:tickLblPos val="none"/>
        <c:crossAx val="116579328"/>
        <c:crosses val="autoZero"/>
        <c:auto val="1"/>
        <c:lblOffset val="100"/>
        <c:baseTimeUnit val="years"/>
      </c:dateAx>
      <c:valAx>
        <c:axId val="1165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静岡県　松崎町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H1</v>
      </c>
      <c r="X8" s="40"/>
      <c r="Y8" s="40"/>
      <c r="Z8" s="40"/>
      <c r="AA8" s="40"/>
      <c r="AB8" s="40"/>
      <c r="AC8" s="40"/>
      <c r="AD8" s="41" t="str">
        <f>データ!$M$6</f>
        <v>非設置</v>
      </c>
      <c r="AE8" s="41"/>
      <c r="AF8" s="41"/>
      <c r="AG8" s="41"/>
      <c r="AH8" s="41"/>
      <c r="AI8" s="41"/>
      <c r="AJ8" s="41"/>
      <c r="AK8" s="3"/>
      <c r="AL8" s="42">
        <f>データ!S6</f>
        <v>5971</v>
      </c>
      <c r="AM8" s="42"/>
      <c r="AN8" s="42"/>
      <c r="AO8" s="42"/>
      <c r="AP8" s="42"/>
      <c r="AQ8" s="42"/>
      <c r="AR8" s="42"/>
      <c r="AS8" s="42"/>
      <c r="AT8" s="35">
        <f>データ!T6</f>
        <v>85.11</v>
      </c>
      <c r="AU8" s="35"/>
      <c r="AV8" s="35"/>
      <c r="AW8" s="35"/>
      <c r="AX8" s="35"/>
      <c r="AY8" s="35"/>
      <c r="AZ8" s="35"/>
      <c r="BA8" s="35"/>
      <c r="BB8" s="35">
        <f>データ!U6</f>
        <v>70.16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8.08</v>
      </c>
      <c r="Q10" s="35"/>
      <c r="R10" s="35"/>
      <c r="S10" s="35"/>
      <c r="T10" s="35"/>
      <c r="U10" s="35"/>
      <c r="V10" s="35"/>
      <c r="W10" s="35">
        <f>データ!Q6</f>
        <v>127.16</v>
      </c>
      <c r="X10" s="35"/>
      <c r="Y10" s="35"/>
      <c r="Z10" s="35"/>
      <c r="AA10" s="35"/>
      <c r="AB10" s="35"/>
      <c r="AC10" s="35"/>
      <c r="AD10" s="42">
        <f>データ!R6</f>
        <v>3479</v>
      </c>
      <c r="AE10" s="42"/>
      <c r="AF10" s="42"/>
      <c r="AG10" s="42"/>
      <c r="AH10" s="42"/>
      <c r="AI10" s="42"/>
      <c r="AJ10" s="42"/>
      <c r="AK10" s="2"/>
      <c r="AL10" s="42">
        <f>データ!V6</f>
        <v>479</v>
      </c>
      <c r="AM10" s="42"/>
      <c r="AN10" s="42"/>
      <c r="AO10" s="42"/>
      <c r="AP10" s="42"/>
      <c r="AQ10" s="42"/>
      <c r="AR10" s="42"/>
      <c r="AS10" s="42"/>
      <c r="AT10" s="35">
        <f>データ!W6</f>
        <v>1.53</v>
      </c>
      <c r="AU10" s="35"/>
      <c r="AV10" s="35"/>
      <c r="AW10" s="35"/>
      <c r="AX10" s="35"/>
      <c r="AY10" s="35"/>
      <c r="AZ10" s="35"/>
      <c r="BA10" s="35"/>
      <c r="BB10" s="35">
        <f>データ!X6</f>
        <v>313.07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43</v>
      </c>
      <c r="N86" s="12" t="s">
        <v>44</v>
      </c>
      <c r="O86" s="12" t="str">
        <f>データ!EO6</f>
        <v>【0.01】</v>
      </c>
    </row>
  </sheetData>
  <sheetProtection algorithmName="SHA-512" hashValue="ZnrAPITt9oFjO9cLJx0FplFlsHexy8IjYXUGZ1lm4bjZ/LlUAfzL8Tougd2WspjtGPnFMu0imuZJfrgkFfwbdw==" saltValue="7E9pshHkJ6zEgm+c+JTDY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223051</v>
      </c>
      <c r="D6" s="19">
        <f t="shared" si="3"/>
        <v>47</v>
      </c>
      <c r="E6" s="19">
        <f t="shared" si="3"/>
        <v>17</v>
      </c>
      <c r="F6" s="19">
        <f t="shared" si="3"/>
        <v>6</v>
      </c>
      <c r="G6" s="19">
        <f t="shared" si="3"/>
        <v>0</v>
      </c>
      <c r="H6" s="19" t="str">
        <f t="shared" si="3"/>
        <v>静岡県　松崎町</v>
      </c>
      <c r="I6" s="19" t="str">
        <f t="shared" si="3"/>
        <v>法非適用</v>
      </c>
      <c r="J6" s="19" t="str">
        <f t="shared" si="3"/>
        <v>下水道事業</v>
      </c>
      <c r="K6" s="19" t="str">
        <f t="shared" si="3"/>
        <v>漁業集落排水</v>
      </c>
      <c r="L6" s="19" t="str">
        <f t="shared" si="3"/>
        <v>H1</v>
      </c>
      <c r="M6" s="19" t="str">
        <f t="shared" si="3"/>
        <v>非設置</v>
      </c>
      <c r="N6" s="20" t="str">
        <f t="shared" si="3"/>
        <v>-</v>
      </c>
      <c r="O6" s="20" t="str">
        <f t="shared" si="3"/>
        <v>該当数値なし</v>
      </c>
      <c r="P6" s="20">
        <f t="shared" si="3"/>
        <v>8.08</v>
      </c>
      <c r="Q6" s="20">
        <f t="shared" si="3"/>
        <v>127.16</v>
      </c>
      <c r="R6" s="20">
        <f t="shared" si="3"/>
        <v>3479</v>
      </c>
      <c r="S6" s="20">
        <f t="shared" si="3"/>
        <v>5971</v>
      </c>
      <c r="T6" s="20">
        <f t="shared" si="3"/>
        <v>85.11</v>
      </c>
      <c r="U6" s="20">
        <f t="shared" si="3"/>
        <v>70.16</v>
      </c>
      <c r="V6" s="20">
        <f t="shared" si="3"/>
        <v>479</v>
      </c>
      <c r="W6" s="20">
        <f t="shared" si="3"/>
        <v>1.53</v>
      </c>
      <c r="X6" s="20">
        <f t="shared" si="3"/>
        <v>313.07</v>
      </c>
      <c r="Y6" s="21">
        <f>IF(Y7="",NA(),Y7)</f>
        <v>93.28</v>
      </c>
      <c r="Z6" s="21">
        <f t="shared" ref="Z6:AH6" si="4">IF(Z7="",NA(),Z7)</f>
        <v>95.17</v>
      </c>
      <c r="AA6" s="21">
        <f t="shared" si="4"/>
        <v>93.03</v>
      </c>
      <c r="AB6" s="21">
        <f t="shared" si="4"/>
        <v>99.84</v>
      </c>
      <c r="AC6" s="21">
        <f t="shared" si="4"/>
        <v>93.82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1006.65</v>
      </c>
      <c r="BL6" s="21">
        <f t="shared" si="7"/>
        <v>641.42999999999995</v>
      </c>
      <c r="BM6" s="21">
        <f t="shared" si="7"/>
        <v>807.81</v>
      </c>
      <c r="BN6" s="21">
        <f t="shared" si="7"/>
        <v>733.23</v>
      </c>
      <c r="BO6" s="21">
        <f t="shared" si="7"/>
        <v>607.88</v>
      </c>
      <c r="BP6" s="20" t="str">
        <f>IF(BP7="","",IF(BP7="-","【-】","【"&amp;SUBSTITUTE(TEXT(BP7,"#,##0.00"),"-","△")&amp;"】"))</f>
        <v>【1,078.44】</v>
      </c>
      <c r="BQ6" s="21">
        <f>IF(BQ7="",NA(),BQ7)</f>
        <v>96.58</v>
      </c>
      <c r="BR6" s="21">
        <f t="shared" ref="BR6:BZ6" si="8">IF(BR7="",NA(),BR7)</f>
        <v>100</v>
      </c>
      <c r="BS6" s="21">
        <f t="shared" si="8"/>
        <v>93.01</v>
      </c>
      <c r="BT6" s="21">
        <f t="shared" si="8"/>
        <v>97.29</v>
      </c>
      <c r="BU6" s="21">
        <f t="shared" si="8"/>
        <v>83.34</v>
      </c>
      <c r="BV6" s="21">
        <f t="shared" si="8"/>
        <v>43.43</v>
      </c>
      <c r="BW6" s="21">
        <f t="shared" si="8"/>
        <v>56.93</v>
      </c>
      <c r="BX6" s="21">
        <f t="shared" si="8"/>
        <v>49.44</v>
      </c>
      <c r="BY6" s="21">
        <f t="shared" si="8"/>
        <v>54.39</v>
      </c>
      <c r="BZ6" s="21">
        <f t="shared" si="8"/>
        <v>48.98</v>
      </c>
      <c r="CA6" s="20" t="str">
        <f>IF(CA7="","",IF(CA7="-","【-】","【"&amp;SUBSTITUTE(TEXT(CA7,"#,##0.00"),"-","△")&amp;"】"))</f>
        <v>【41.91】</v>
      </c>
      <c r="CB6" s="21">
        <f>IF(CB7="",NA(),CB7)</f>
        <v>184.06</v>
      </c>
      <c r="CC6" s="21">
        <f t="shared" ref="CC6:CK6" si="9">IF(CC7="",NA(),CC7)</f>
        <v>179.6</v>
      </c>
      <c r="CD6" s="21">
        <f t="shared" si="9"/>
        <v>201.89</v>
      </c>
      <c r="CE6" s="21">
        <f t="shared" si="9"/>
        <v>191.29</v>
      </c>
      <c r="CF6" s="21">
        <f t="shared" si="9"/>
        <v>227.55</v>
      </c>
      <c r="CG6" s="21">
        <f t="shared" si="9"/>
        <v>400.44</v>
      </c>
      <c r="CH6" s="21">
        <f t="shared" si="9"/>
        <v>300.17</v>
      </c>
      <c r="CI6" s="21">
        <f t="shared" si="9"/>
        <v>343.49</v>
      </c>
      <c r="CJ6" s="21">
        <f t="shared" si="9"/>
        <v>318.06</v>
      </c>
      <c r="CK6" s="21">
        <f t="shared" si="9"/>
        <v>362.51</v>
      </c>
      <c r="CL6" s="20" t="str">
        <f>IF(CL7="","",IF(CL7="-","【-】","【"&amp;SUBSTITUTE(TEXT(CL7,"#,##0.00"),"-","△")&amp;"】"))</f>
        <v>【420.17】</v>
      </c>
      <c r="CM6" s="21">
        <f>IF(CM7="",NA(),CM7)</f>
        <v>65.8</v>
      </c>
      <c r="CN6" s="21">
        <f t="shared" ref="CN6:CV6" si="10">IF(CN7="",NA(),CN7)</f>
        <v>62.83</v>
      </c>
      <c r="CO6" s="21">
        <f t="shared" si="10"/>
        <v>57.99</v>
      </c>
      <c r="CP6" s="21">
        <f t="shared" si="10"/>
        <v>58.74</v>
      </c>
      <c r="CQ6" s="21">
        <f t="shared" si="10"/>
        <v>58.74</v>
      </c>
      <c r="CR6" s="21">
        <f t="shared" si="10"/>
        <v>32.229999999999997</v>
      </c>
      <c r="CS6" s="21">
        <f t="shared" si="10"/>
        <v>39.130000000000003</v>
      </c>
      <c r="CT6" s="21">
        <f t="shared" si="10"/>
        <v>40.29</v>
      </c>
      <c r="CU6" s="21">
        <f t="shared" si="10"/>
        <v>40.11</v>
      </c>
      <c r="CV6" s="21">
        <f t="shared" si="10"/>
        <v>37.67</v>
      </c>
      <c r="CW6" s="20" t="str">
        <f>IF(CW7="","",IF(CW7="-","【-】","【"&amp;SUBSTITUTE(TEXT(CW7,"#,##0.00"),"-","△")&amp;"】"))</f>
        <v>【29.92】</v>
      </c>
      <c r="CX6" s="21">
        <f>IF(CX7="",NA(),CX7)</f>
        <v>99.1</v>
      </c>
      <c r="CY6" s="21">
        <f t="shared" ref="CY6:DG6" si="11">IF(CY7="",NA(),CY7)</f>
        <v>100</v>
      </c>
      <c r="CZ6" s="21">
        <f t="shared" si="11"/>
        <v>100</v>
      </c>
      <c r="DA6" s="21">
        <f t="shared" si="11"/>
        <v>100</v>
      </c>
      <c r="DB6" s="21">
        <f t="shared" si="11"/>
        <v>100</v>
      </c>
      <c r="DC6" s="21">
        <f t="shared" si="11"/>
        <v>80.8</v>
      </c>
      <c r="DD6" s="21">
        <f t="shared" si="11"/>
        <v>86.33</v>
      </c>
      <c r="DE6" s="21">
        <f t="shared" si="11"/>
        <v>87.49</v>
      </c>
      <c r="DF6" s="21">
        <f t="shared" si="11"/>
        <v>87.61</v>
      </c>
      <c r="DG6" s="21">
        <f t="shared" si="11"/>
        <v>87.94</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0">
        <f t="shared" si="14"/>
        <v>0</v>
      </c>
      <c r="EL6" s="21">
        <f t="shared" si="14"/>
        <v>0.01</v>
      </c>
      <c r="EM6" s="20">
        <f t="shared" si="14"/>
        <v>0</v>
      </c>
      <c r="EN6" s="21">
        <f t="shared" si="14"/>
        <v>0.02</v>
      </c>
      <c r="EO6" s="20" t="str">
        <f>IF(EO7="","",IF(EO7="-","【-】","【"&amp;SUBSTITUTE(TEXT(EO7,"#,##0.00"),"-","△")&amp;"】"))</f>
        <v>【0.01】</v>
      </c>
    </row>
    <row r="7" spans="1:145" s="22" customFormat="1" x14ac:dyDescent="0.15">
      <c r="A7" s="14"/>
      <c r="B7" s="23">
        <v>2022</v>
      </c>
      <c r="C7" s="23">
        <v>223051</v>
      </c>
      <c r="D7" s="23">
        <v>47</v>
      </c>
      <c r="E7" s="23">
        <v>17</v>
      </c>
      <c r="F7" s="23">
        <v>6</v>
      </c>
      <c r="G7" s="23">
        <v>0</v>
      </c>
      <c r="H7" s="23" t="s">
        <v>98</v>
      </c>
      <c r="I7" s="23" t="s">
        <v>99</v>
      </c>
      <c r="J7" s="23" t="s">
        <v>100</v>
      </c>
      <c r="K7" s="23" t="s">
        <v>101</v>
      </c>
      <c r="L7" s="23" t="s">
        <v>102</v>
      </c>
      <c r="M7" s="23" t="s">
        <v>103</v>
      </c>
      <c r="N7" s="24" t="s">
        <v>104</v>
      </c>
      <c r="O7" s="24" t="s">
        <v>105</v>
      </c>
      <c r="P7" s="24">
        <v>8.08</v>
      </c>
      <c r="Q7" s="24">
        <v>127.16</v>
      </c>
      <c r="R7" s="24">
        <v>3479</v>
      </c>
      <c r="S7" s="24">
        <v>5971</v>
      </c>
      <c r="T7" s="24">
        <v>85.11</v>
      </c>
      <c r="U7" s="24">
        <v>70.16</v>
      </c>
      <c r="V7" s="24">
        <v>479</v>
      </c>
      <c r="W7" s="24">
        <v>1.53</v>
      </c>
      <c r="X7" s="24">
        <v>313.07</v>
      </c>
      <c r="Y7" s="24">
        <v>93.28</v>
      </c>
      <c r="Z7" s="24">
        <v>95.17</v>
      </c>
      <c r="AA7" s="24">
        <v>93.03</v>
      </c>
      <c r="AB7" s="24">
        <v>99.84</v>
      </c>
      <c r="AC7" s="24">
        <v>93.82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1006.65</v>
      </c>
      <c r="BL7" s="24">
        <v>641.42999999999995</v>
      </c>
      <c r="BM7" s="24">
        <v>807.81</v>
      </c>
      <c r="BN7" s="24">
        <v>733.23</v>
      </c>
      <c r="BO7" s="24">
        <v>607.88</v>
      </c>
      <c r="BP7" s="24">
        <v>1078.44</v>
      </c>
      <c r="BQ7" s="24">
        <v>96.58</v>
      </c>
      <c r="BR7" s="24">
        <v>100</v>
      </c>
      <c r="BS7" s="24">
        <v>93.01</v>
      </c>
      <c r="BT7" s="24">
        <v>97.29</v>
      </c>
      <c r="BU7" s="24">
        <v>83.34</v>
      </c>
      <c r="BV7" s="24">
        <v>43.43</v>
      </c>
      <c r="BW7" s="24">
        <v>56.93</v>
      </c>
      <c r="BX7" s="24">
        <v>49.44</v>
      </c>
      <c r="BY7" s="24">
        <v>54.39</v>
      </c>
      <c r="BZ7" s="24">
        <v>48.98</v>
      </c>
      <c r="CA7" s="24">
        <v>41.91</v>
      </c>
      <c r="CB7" s="24">
        <v>184.06</v>
      </c>
      <c r="CC7" s="24">
        <v>179.6</v>
      </c>
      <c r="CD7" s="24">
        <v>201.89</v>
      </c>
      <c r="CE7" s="24">
        <v>191.29</v>
      </c>
      <c r="CF7" s="24">
        <v>227.55</v>
      </c>
      <c r="CG7" s="24">
        <v>400.44</v>
      </c>
      <c r="CH7" s="24">
        <v>300.17</v>
      </c>
      <c r="CI7" s="24">
        <v>343.49</v>
      </c>
      <c r="CJ7" s="24">
        <v>318.06</v>
      </c>
      <c r="CK7" s="24">
        <v>362.51</v>
      </c>
      <c r="CL7" s="24">
        <v>420.17</v>
      </c>
      <c r="CM7" s="24">
        <v>65.8</v>
      </c>
      <c r="CN7" s="24">
        <v>62.83</v>
      </c>
      <c r="CO7" s="24">
        <v>57.99</v>
      </c>
      <c r="CP7" s="24">
        <v>58.74</v>
      </c>
      <c r="CQ7" s="24">
        <v>58.74</v>
      </c>
      <c r="CR7" s="24">
        <v>32.229999999999997</v>
      </c>
      <c r="CS7" s="24">
        <v>39.130000000000003</v>
      </c>
      <c r="CT7" s="24">
        <v>40.29</v>
      </c>
      <c r="CU7" s="24">
        <v>40.11</v>
      </c>
      <c r="CV7" s="24">
        <v>37.67</v>
      </c>
      <c r="CW7" s="24">
        <v>29.92</v>
      </c>
      <c r="CX7" s="24">
        <v>99.1</v>
      </c>
      <c r="CY7" s="24">
        <v>100</v>
      </c>
      <c r="CZ7" s="24">
        <v>100</v>
      </c>
      <c r="DA7" s="24">
        <v>100</v>
      </c>
      <c r="DB7" s="24">
        <v>100</v>
      </c>
      <c r="DC7" s="24">
        <v>80.8</v>
      </c>
      <c r="DD7" s="24">
        <v>86.33</v>
      </c>
      <c r="DE7" s="24">
        <v>87.49</v>
      </c>
      <c r="DF7" s="24">
        <v>87.61</v>
      </c>
      <c r="DG7" s="24">
        <v>87.94</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v>
      </c>
      <c r="EL7" s="24">
        <v>0.01</v>
      </c>
      <c r="EM7" s="24">
        <v>0</v>
      </c>
      <c r="EN7" s="24">
        <v>0.02</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2023-12-12T02:57:33Z</dcterms:created>
  <dcterms:modified xsi:type="dcterms:W3CDTF">2024-01-29T03:51:03Z</dcterms:modified>
  <cp:category/>
</cp:coreProperties>
</file>