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soumu\H27財政係\財政状況各数値・財政事情・分析・公表・シミュレーション等\財政状況資料集（H22決算から）\ホームページ掲載用（エクセルデータを掲載すること）\9月掲載（ファイル追加更新）\"/>
    </mc:Choice>
  </mc:AlternateContent>
  <bookViews>
    <workbookView xWindow="0" yWindow="0" windowWidth="20490" windowHeight="77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C36" i="10"/>
  <c r="CO35" i="10"/>
  <c r="C35" i="10"/>
  <c r="CO34" i="10"/>
  <c r="BW34" i="10"/>
  <c r="BW35" i="10" s="1"/>
  <c r="BW36" i="10" s="1"/>
  <c r="BW37" i="10" s="1"/>
  <c r="BW38" i="10" s="1"/>
  <c r="BW39" i="10" s="1"/>
  <c r="BW40" i="10" s="1"/>
  <c r="BW41"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 r="BE35" i="10" s="1"/>
  <c r="BE36" i="10" s="1"/>
</calcChain>
</file>

<file path=xl/sharedStrings.xml><?xml version="1.0" encoding="utf-8"?>
<sst xmlns="http://schemas.openxmlformats.org/spreadsheetml/2006/main" count="1181" uniqueCount="629">
  <si>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</si>
  <si>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</si>
  <si>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</si>
  <si>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</si>
  <si>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</si>
  <si>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</si>
  <si>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</si>
  <si>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</si>
  <si>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</si>
  <si>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</si>
  <si>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</si>
  <si>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</si>
  <si>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</si>
  <si>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</si>
  <si>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</si>
  <si>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</si>
  <si>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</si>
  <si>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</si>
  <si>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</si>
  <si>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</si>
  <si>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</si>
  <si>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</si>
  <si>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</si>
  <si>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</si>
  <si>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</si>
  <si>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</si>
  <si>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</si>
  <si>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</si>
  <si>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</si>
  <si>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</si>
  <si>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</si>
  <si>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</si>
  <si>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</si>
  <si>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</si>
  <si>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</si>
  <si>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</si>
  <si>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</si>
  <si>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</si>
  <si>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</si>
  <si>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</si>
  <si>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</si>
  <si>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</si>
  <si>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</si>
  <si>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</si>
  <si>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</si>
  <si>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</si>
  <si>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</si>
  <si>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</si>
  <si>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</si>
  <si>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</si>
  <si>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</si>
  <si>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</si>
  <si>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</si>
  <si>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</si>
  <si>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</si>
  <si>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</si>
  <si>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</si>
  <si>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</si>
  <si>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</si>
  <si>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</si>
  <si>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</si>
  <si>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</si>
  <si>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</si>
  <si>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</si>
  <si>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</si>
  <si>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</si>
  <si>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</si>
  <si>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</si>
  <si>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</si>
  <si>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</si>
  <si>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</si>
  <si>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</si>
  <si>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</si>
  <si>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</si>
  <si>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</si>
  <si>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</si>
  <si>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</si>
  <si>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</si>
  <si>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</si>
  <si>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</si>
  <si>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</si>
  <si>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</si>
  <si>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</si>
  <si>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</si>
  <si>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</si>
  <si>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</si>
  <si>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</si>
  <si>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</si>
  <si>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</si>
  <si>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</si>
  <si>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</si>
  <si>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</si>
  <si>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</si>
  <si>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</si>
  <si>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</si>
  <si>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</si>
  <si>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</si>
  <si>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</si>
  <si>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</si>
  <si>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</si>
  <si>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</si>
  <si>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</si>
  <si>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</si>
  <si>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</si>
  <si>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</si>
  <si>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</si>
  <si>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</si>
  <si>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</si>
  <si>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</si>
  <si>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</si>
  <si>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</si>
  <si>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</si>
  <si>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</si>
  <si>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</si>
  <si>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</si>
  <si>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</si>
  <si>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</si>
  <si>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</si>
  <si>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</si>
  <si>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</si>
  <si>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</si>
  <si>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</si>
  <si>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</si>
  <si>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</si>
  <si>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</si>
  <si>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</si>
  <si>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</si>
  <si>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</si>
  <si>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</si>
  <si>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</si>
  <si>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</si>
  <si>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</si>
  <si>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</si>
  <si>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</si>
  <si>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</si>
  <si>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</si>
  <si>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</si>
  <si>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</si>
  <si>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</si>
  <si>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</si>
  <si>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</si>
  <si>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</si>
  <si>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</si>
  <si>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</si>
  <si>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</si>
  <si>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</si>
  <si>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</si>
  <si>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</si>
  <si>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</si>
  <si>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</si>
  <si>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</si>
  <si>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</si>
  <si>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</si>
  <si>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</si>
  <si>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</si>
  <si>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</si>
  <si>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</si>
  <si>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</si>
  <si>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</si>
  <si>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</si>
  <si>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</si>
  <si>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</si>
  <si>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</si>
  <si>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</si>
  <si>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</si>
  <si>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</si>
  <si>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</si>
  <si>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</si>
  <si>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</si>
  <si>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</si>
  <si>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</si>
  <si>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</si>
  <si>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</si>
  <si>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</si>
  <si>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</si>
  <si>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</si>
  <si>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</si>
  <si>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</si>
  <si>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</si>
  <si>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</si>
  <si>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</si>
  <si>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</si>
  <si>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</si>
  <si>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</si>
  <si>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</si>
  <si>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</si>
  <si>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</si>
  <si>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</si>
  <si>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</si>
  <si>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</si>
  <si>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</si>
  <si>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</si>
  <si>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</si>
  <si>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</si>
  <si>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</si>
  <si>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</si>
  <si>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</si>
  <si>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</si>
  <si>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</si>
  <si>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</si>
  <si>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</si>
  <si>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</si>
  <si>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</si>
  <si>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</si>
  <si>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</si>
  <si>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</si>
  <si>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</si>
  <si>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</si>
  <si>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</si>
  <si>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</si>
  <si>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</si>
  <si>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</si>
  <si>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</si>
  <si>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</si>
  <si>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</si>
  <si>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</si>
  <si>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</si>
  <si>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</si>
  <si>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</si>
  <si>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静岡県松崎町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</si>
  <si>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</si>
  <si>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</si>
  <si>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</si>
  <si>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</si>
  <si>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</si>
  <si>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</si>
  <si>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</si>
  <si>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</si>
  <si>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</si>
  <si>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</si>
  <si>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</si>
  <si>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</si>
  <si>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</si>
  <si>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</si>
  <si>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</si>
  <si>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</si>
  <si>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</si>
  <si>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</si>
  <si>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</si>
  <si>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</si>
  <si>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</si>
  <si>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</si>
  <si>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</si>
  <si>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</si>
  <si>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</si>
  <si>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</si>
  <si>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</si>
  <si>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</si>
  <si>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</si>
  <si>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</si>
  <si>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</si>
  <si>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</si>
  <si>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</si>
  <si>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</si>
  <si>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</si>
  <si>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</si>
  <si>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</si>
  <si>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</si>
  <si>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</si>
  <si>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</si>
  <si>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</si>
  <si>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</si>
  <si>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</si>
  <si>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</si>
  <si>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</si>
  <si>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</si>
  <si>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</si>
  <si>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</si>
  <si>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</si>
  <si>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</si>
  <si>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</si>
  <si>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</si>
  <si>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</si>
  <si>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</si>
  <si>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</si>
  <si>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</si>
  <si>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</si>
  <si>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</si>
  <si>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</si>
  <si>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</si>
  <si>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</si>
  <si>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</si>
  <si>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</si>
  <si>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</si>
  <si>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</si>
  <si>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</si>
  <si>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</si>
  <si>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</si>
  <si>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</si>
  <si>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</si>
  <si>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</si>
  <si>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</si>
  <si>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</si>
  <si>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</si>
  <si>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</si>
  <si>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</si>
  <si>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</si>
  <si>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</si>
  <si>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</si>
  <si>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</si>
  <si>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</si>
  <si>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</si>
  <si>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</si>
  <si>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</si>
  <si>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</si>
  <si>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</si>
  <si>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</si>
  <si>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</si>
  <si>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</si>
  <si>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</si>
  <si>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</si>
  <si>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</si>
  <si>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</si>
  <si>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</si>
  <si>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</si>
  <si>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</si>
  <si>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</si>
  <si>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</si>
  <si>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</si>
  <si>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</si>
  <si>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</si>
  <si>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</si>
  <si>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</si>
  <si>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</si>
  <si>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</si>
  <si>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</si>
  <si>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</si>
  <si>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</si>
  <si>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</si>
  <si>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</si>
  <si>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</si>
  <si>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</si>
  <si>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</si>
  <si>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</si>
  <si>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</si>
  <si>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</si>
  <si>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</si>
  <si>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</si>
  <si>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</si>
  <si>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</si>
  <si>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</si>
  <si>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</si>
  <si>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</si>
  <si>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</si>
  <si>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</si>
  <si>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観光施設</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</si>
  <si>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</si>
  <si>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</si>
  <si>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</si>
  <si>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</si>
  <si>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</si>
  <si>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</si>
  <si>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</si>
  <si>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</si>
  <si>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</si>
  <si>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</si>
  <si>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</si>
  <si>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</si>
  <si>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</si>
  <si>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</si>
  <si>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</si>
  <si>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</si>
  <si>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</si>
  <si>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</si>
  <si>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</si>
  <si>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</si>
  <si>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</si>
  <si>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</si>
  <si>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</si>
  <si>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</si>
  <si>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</si>
  <si>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</si>
  <si>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</si>
  <si>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</si>
  <si>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</si>
  <si>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静岡県松崎町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</si>
  <si>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</si>
  <si>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</si>
  <si>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</si>
  <si>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</si>
  <si>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</si>
  <si>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</si>
  <si>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</si>
  <si>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</si>
  <si>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</si>
  <si>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</si>
  <si>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</si>
  <si>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</si>
  <si>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</si>
  <si>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</si>
  <si>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</si>
  <si>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</si>
  <si>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</si>
  <si>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</si>
  <si>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</si>
  <si>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</si>
  <si>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</si>
  <si>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</si>
  <si>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</si>
  <si>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</si>
  <si>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</si>
  <si>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</si>
  <si>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</si>
  <si>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</si>
  <si>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</si>
  <si>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</si>
  <si>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</si>
  <si>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</si>
  <si>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</si>
  <si>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</si>
  <si>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</si>
  <si>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</si>
  <si>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</si>
  <si>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</si>
  <si>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</si>
  <si>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温泉事業会計</t>
    <phoneticPr fontId="5"/>
  </si>
  <si>
    <t>法適用企業</t>
    <phoneticPr fontId="5"/>
  </si>
  <si>
    <t>伊豆まつざき荘事業会計</t>
    <phoneticPr fontId="5"/>
  </si>
  <si>
    <t>法適用企業</t>
    <phoneticPr fontId="5"/>
  </si>
  <si>
    <t>岩地集落排水事業特別会計</t>
    <phoneticPr fontId="5"/>
  </si>
  <si>
    <t>法非適用企業</t>
    <phoneticPr fontId="5"/>
  </si>
  <si>
    <t>石部集落排水事業特別会計</t>
    <phoneticPr fontId="5"/>
  </si>
  <si>
    <t>法非適用企業</t>
    <phoneticPr fontId="5"/>
  </si>
  <si>
    <t>雲見集落排水事業特別会計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</si>
  <si>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</si>
  <si>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</si>
  <si>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</si>
  <si>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</si>
  <si>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</si>
  <si>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</si>
  <si>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</si>
  <si>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</si>
  <si>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</si>
  <si>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</si>
  <si>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</si>
  <si>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</si>
  <si>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</si>
  <si>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</si>
  <si>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</si>
  <si>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</si>
  <si>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</si>
  <si>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</si>
  <si>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</si>
  <si>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</si>
  <si>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</si>
  <si>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</si>
  <si>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</si>
  <si>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</si>
  <si>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</si>
  <si>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</si>
  <si>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</si>
  <si>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</si>
  <si>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</si>
  <si>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</si>
  <si>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</si>
  <si>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</si>
  <si>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</si>
  <si>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</si>
  <si>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</si>
  <si>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</si>
  <si>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</si>
  <si>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</si>
  <si>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</si>
  <si>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</si>
  <si>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</si>
  <si>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</si>
  <si>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</si>
  <si>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</si>
  <si>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</si>
  <si>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</si>
  <si>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</si>
  <si>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</si>
  <si>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</si>
  <si>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</si>
  <si>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</si>
  <si>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</si>
  <si>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</si>
  <si>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</si>
  <si>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</si>
  <si>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</si>
  <si>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</si>
  <si>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</si>
  <si>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雲見集落排水事業特別会計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</si>
  <si>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</si>
  <si>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</si>
  <si>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伊豆まつざき荘事業会計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</si>
  <si>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</si>
  <si>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温泉事業会計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</si>
  <si>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</si>
  <si>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</si>
  <si>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</si>
  <si>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</si>
  <si>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</si>
  <si>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</si>
  <si>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</si>
  <si>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</si>
  <si>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</si>
  <si>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</si>
  <si>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</si>
  <si>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</si>
  <si>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</si>
  <si>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</si>
  <si>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</si>
  <si>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</si>
  <si>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</si>
  <si>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</si>
  <si>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</si>
  <si>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</si>
  <si>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</si>
  <si>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</si>
  <si>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</si>
  <si>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</si>
  <si>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</si>
  <si>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</si>
  <si>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</si>
  <si>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</si>
  <si>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</si>
  <si>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</si>
  <si>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</si>
  <si>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</si>
  <si>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</si>
  <si>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</si>
  <si>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</si>
  <si>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</si>
  <si>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</si>
  <si>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</si>
  <si>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</si>
  <si>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</si>
  <si>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</si>
  <si>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</si>
  <si>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</si>
  <si>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</si>
  <si>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</si>
  <si>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</si>
  <si>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</si>
  <si>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</si>
  <si>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</si>
  <si>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</si>
  <si>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</si>
  <si>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</si>
  <si>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</si>
  <si>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</si>
  <si>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</si>
  <si>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</si>
  <si>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</si>
  <si>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</si>
  <si>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</si>
  <si>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</si>
  <si>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</si>
  <si>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</si>
  <si>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</si>
  <si>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</si>
  <si>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</si>
  <si>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</si>
  <si>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</si>
  <si>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</si>
  <si>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</si>
  <si>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</si>
  <si>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</si>
  <si>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</si>
  <si>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</si>
  <si>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</si>
  <si>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</si>
  <si>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</si>
  <si>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</si>
  <si>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</si>
  <si>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</si>
  <si>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</si>
  <si>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</si>
  <si>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</si>
  <si>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</si>
  <si>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</si>
  <si>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</si>
  <si>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</si>
  <si>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</si>
  <si>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</si>
  <si>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</si>
  <si>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</si>
  <si>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3.52</t>
  </si>
  <si>
    <t>温泉事業会計</t>
  </si>
  <si>
    <t>一般会計</t>
  </si>
  <si>
    <t>水道事業会計</t>
  </si>
  <si>
    <t>伊豆まつざき荘事業会計</t>
  </si>
  <si>
    <t>介護保険特別会計</t>
  </si>
  <si>
    <t>国民健康保険特別会計</t>
  </si>
  <si>
    <t>雲見集落排水事業特別会計</t>
  </si>
  <si>
    <t>石部集落排水事業特別会計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</si>
  <si>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</si>
  <si>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</si>
  <si>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</si>
  <si>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</si>
  <si>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</si>
  <si>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</si>
  <si>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</si>
  <si>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</si>
  <si>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※8：職員の状況については、令和3年地方公務員給与実態調査に基づいている。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2"/>
  </si>
  <si>
    <t>西豆衛生プラント組合</t>
    <rPh sb="0" eb="1">
      <t>ニシ</t>
    </rPh>
    <rPh sb="1" eb="2">
      <t>ズ</t>
    </rPh>
    <rPh sb="2" eb="4">
      <t>エイセイ</t>
    </rPh>
    <rPh sb="8" eb="10">
      <t>クミアイ</t>
    </rPh>
    <phoneticPr fontId="2"/>
  </si>
  <si>
    <t>下田地区消防組合</t>
    <rPh sb="0" eb="2">
      <t>シモダ</t>
    </rPh>
    <rPh sb="2" eb="4">
      <t>チク</t>
    </rPh>
    <rPh sb="4" eb="6">
      <t>ショウボウ</t>
    </rPh>
    <rPh sb="6" eb="8">
      <t>クミアイ</t>
    </rPh>
    <phoneticPr fontId="2"/>
  </si>
  <si>
    <t>一部事務組合下田メディカルセンター（事業会計分）</t>
    <rPh sb="0" eb="2">
      <t>イチブ</t>
    </rPh>
    <rPh sb="2" eb="4">
      <t>ジム</t>
    </rPh>
    <rPh sb="4" eb="6">
      <t>クミアイ</t>
    </rPh>
    <rPh sb="6" eb="8">
      <t>シモダ</t>
    </rPh>
    <rPh sb="18" eb="20">
      <t>ジギョウ</t>
    </rPh>
    <rPh sb="20" eb="22">
      <t>カイケイ</t>
    </rPh>
    <rPh sb="22" eb="23">
      <t>ブン</t>
    </rPh>
    <phoneticPr fontId="5"/>
  </si>
  <si>
    <t>一部事務組合下田メディカルセンター（普通会計分）</t>
    <rPh sb="0" eb="2">
      <t>イチブ</t>
    </rPh>
    <rPh sb="2" eb="4">
      <t>ジム</t>
    </rPh>
    <rPh sb="4" eb="6">
      <t>クミアイ</t>
    </rPh>
    <rPh sb="6" eb="8">
      <t>シモダ</t>
    </rPh>
    <rPh sb="18" eb="20">
      <t>フツウ</t>
    </rPh>
    <rPh sb="20" eb="22">
      <t>カイケイ</t>
    </rPh>
    <rPh sb="22" eb="23">
      <t>ブン</t>
    </rPh>
    <phoneticPr fontId="5"/>
  </si>
  <si>
    <t>静岡県市町総合事務組合</t>
    <rPh sb="0" eb="3">
      <t>シズオカケン</t>
    </rPh>
    <rPh sb="3" eb="5">
      <t>シチョウ</t>
    </rPh>
    <rPh sb="5" eb="7">
      <t>ソウゴウ</t>
    </rPh>
    <rPh sb="7" eb="9">
      <t>ジム</t>
    </rPh>
    <rPh sb="9" eb="11">
      <t>クミアイ</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</si>
  <si>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</si>
  <si>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</si>
  <si>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静岡県地方税滞納整理機構</t>
    <rPh sb="0" eb="3">
      <t>シズオカケン</t>
    </rPh>
    <rPh sb="3" eb="6">
      <t>チホウゼイ</t>
    </rPh>
    <rPh sb="6" eb="8">
      <t>タイノウ</t>
    </rPh>
    <rPh sb="8" eb="10">
      <t>セイリ</t>
    </rPh>
    <rPh sb="10" eb="12">
      <t>キコウ</t>
    </rPh>
    <phoneticPr fontId="2"/>
  </si>
  <si>
    <t>法適用企業</t>
    <rPh sb="0" eb="1">
      <t>ホウ</t>
    </rPh>
    <rPh sb="1" eb="3">
      <t>テキヨウ</t>
    </rPh>
    <rPh sb="3" eb="5">
      <t>キギョウ</t>
    </rPh>
    <phoneticPr fontId="2"/>
  </si>
  <si>
    <t>（一財）松崎町振興公社</t>
    <rPh sb="1" eb="2">
      <t>イチ</t>
    </rPh>
    <rPh sb="4" eb="6">
      <t>マツザキ</t>
    </rPh>
    <rPh sb="6" eb="7">
      <t>チョウ</t>
    </rPh>
    <rPh sb="7" eb="9">
      <t>シンコウ</t>
    </rPh>
    <rPh sb="9" eb="11">
      <t>コウシャ</t>
    </rPh>
    <phoneticPr fontId="2"/>
  </si>
  <si>
    <t>▲０</t>
  </si>
  <si>
    <t>松崎町公共施設整備基金</t>
  </si>
  <si>
    <t>松崎町文教施設整備基金</t>
  </si>
  <si>
    <t>松崎町ふるさと応援基金</t>
  </si>
  <si>
    <t>松崎町地域福祉基金</t>
  </si>
  <si>
    <t>松崎町消防組合施設整備基金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</si>
  <si>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</si>
  <si>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</si>
  <si>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</si>
  <si>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</si>
  <si>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</si>
  <si>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</si>
  <si>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</si>
  <si>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</si>
  <si>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</si>
  <si>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</si>
  <si>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</si>
  <si>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</si>
  <si>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類似団体内平均値</t>
    <phoneticPr fontId="5"/>
  </si>
  <si>
    <t xml:space="preserve"> </t>
    <phoneticPr fontId="5"/>
  </si>
  <si>
    <t xml:space="preserve"> </t>
    <phoneticPr fontId="5"/>
  </si>
  <si>
    <t>　将来負担に対する財源確保に努めていることから将来負担比率は算定されていないが、有形固定資産減価償却率については、施設の老朽化等の影響で上昇している。各資産の更新に伴う地方債の上昇等が見込まれるため、適正な資産管理・財政運営を進めていく。</t>
    <rPh sb="88" eb="90">
      <t>ジョウショウ</t>
    </rPh>
    <phoneticPr fontId="5"/>
  </si>
  <si>
    <t>　　将来負担比率、実質公債費比率については、類似団体内平均値を下回っているものの、実質公債費比率については、近年上昇傾向にある。当町の財政規模を考慮すると数億円規模の起債事業実施により数値が悪化する懸念がある。今後についても、大型起債を予定しており、その償還による公債費の上昇が想定されることから財政状況を注視し、計画的な財政運営を図っていく必要がある。</t>
    <rPh sb="46" eb="47">
      <t>ヒ</t>
    </rPh>
    <rPh sb="136" eb="138">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</si>
</sst>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4EE2-4BAC-824F-1D46590311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35721</c:v>
                </c:pt>
                <c:pt idx="1">
                  <c:v>64403</c:v>
                </c:pt>
                <c:pt idx="2">
                  <c:v>63657</c:v>
                </c:pt>
                <c:pt idx="3">
                  <c:v>50315</c:v>
                </c:pt>
                <c:pt idx="4">
                  <c:v>39374</c:v>
                </c:pt>
              </c:numCache>
            </c:numRef>
          </c:val>
          <c:smooth val="0"/>
          <c:extLst>
            <c:ext xmlns:c16="http://schemas.microsoft.com/office/drawing/2014/chart" uri="{C3380CC4-5D6E-409C-BE32-E72D297353CC}">
              <c16:uniqueId val="{00000001-4EE2-4BAC-824F-1D46590311D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7.29</c:v>
                </c:pt>
                <c:pt idx="1">
                  <c:v>6.61</c:v>
                </c:pt>
                <c:pt idx="2">
                  <c:v>5.95</c:v>
                </c:pt>
                <c:pt idx="3">
                  <c:v>5.69</c:v>
                </c:pt>
                <c:pt idx="4">
                  <c:v>3.79</c:v>
                </c:pt>
              </c:numCache>
            </c:numRef>
          </c:val>
          <c:extLst>
            <c:ext xmlns:c16="http://schemas.microsoft.com/office/drawing/2014/chart" uri="{C3380CC4-5D6E-409C-BE32-E72D297353CC}">
              <c16:uniqueId val="{00000000-1AD4-4F03-85A1-42C7CC6B2F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46.58</c:v>
                </c:pt>
                <c:pt idx="1">
                  <c:v>51.22</c:v>
                </c:pt>
                <c:pt idx="2">
                  <c:v>48.83</c:v>
                </c:pt>
                <c:pt idx="3">
                  <c:v>48.83</c:v>
                </c:pt>
                <c:pt idx="4">
                  <c:v>54.5</c:v>
                </c:pt>
              </c:numCache>
            </c:numRef>
          </c:val>
          <c:extLst>
            <c:ext xmlns:c16="http://schemas.microsoft.com/office/drawing/2014/chart" uri="{C3380CC4-5D6E-409C-BE32-E72D297353CC}">
              <c16:uniqueId val="{00000001-1AD4-4F03-85A1-42C7CC6B2F9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2.35</c:v>
                </c:pt>
                <c:pt idx="1">
                  <c:v>3.49</c:v>
                </c:pt>
                <c:pt idx="2">
                  <c:v>-3.52</c:v>
                </c:pt>
                <c:pt idx="3">
                  <c:v>2.88</c:v>
                </c:pt>
                <c:pt idx="4">
                  <c:v>7.92</c:v>
                </c:pt>
              </c:numCache>
            </c:numRef>
          </c:val>
          <c:smooth val="0"/>
          <c:extLst>
            <c:ext xmlns:c16="http://schemas.microsoft.com/office/drawing/2014/chart" uri="{C3380CC4-5D6E-409C-BE32-E72D297353CC}">
              <c16:uniqueId val="{00000002-1AD4-4F03-85A1-42C7CC6B2F9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0.09</c:v>
                </c:pt>
                <c:pt idx="2">
                  <c:v>#N/A</c:v>
                </c:pt>
                <c:pt idx="3">
                  <c:v>0.06</c:v>
                </c:pt>
                <c:pt idx="4">
                  <c:v>#N/A</c:v>
                </c:pt>
                <c:pt idx="5">
                  <c:v>0.04</c:v>
                </c:pt>
                <c:pt idx="6">
                  <c:v>#N/A</c:v>
                </c:pt>
                <c:pt idx="7">
                  <c:v>0.02</c:v>
                </c:pt>
                <c:pt idx="8">
                  <c:v>#N/A</c:v>
                </c:pt>
                <c:pt idx="9">
                  <c:v>0.01</c:v>
                </c:pt>
              </c:numCache>
            </c:numRef>
          </c:val>
          <c:extLst>
            <c:ext xmlns:c16="http://schemas.microsoft.com/office/drawing/2014/chart" uri="{C3380CC4-5D6E-409C-BE32-E72D297353CC}">
              <c16:uniqueId val="{00000000-54B8-48D1-AC26-F6B4EF34E3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B8-48D1-AC26-F6B4EF34E39B}"/>
            </c:ext>
          </c:extLst>
        </c:ser>
        <c:ser>
          <c:idx val="2"/>
          <c:order val="2"/>
          <c:tx>
            <c:strRef>
              <c:f>データシート!$A$29</c:f>
              <c:strCache>
                <c:ptCount val="1"/>
                <c:pt idx="0">
                  <c:v>石部集落排水事業特別会計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0.02</c:v>
                </c:pt>
                <c:pt idx="4">
                  <c:v>#N/A</c:v>
                </c:pt>
                <c:pt idx="5">
                  <c:v>0.03</c:v>
                </c:pt>
                <c:pt idx="6">
                  <c:v>#N/A</c:v>
                </c:pt>
                <c:pt idx="7">
                  <c:v>0.03</c:v>
                </c:pt>
                <c:pt idx="8">
                  <c:v>#N/A</c:v>
                </c:pt>
                <c:pt idx="9">
                  <c:v>0.01</c:v>
                </c:pt>
              </c:numCache>
            </c:numRef>
          </c:val>
          <c:extLst>
            <c:ext xmlns:c16="http://schemas.microsoft.com/office/drawing/2014/chart" uri="{C3380CC4-5D6E-409C-BE32-E72D297353CC}">
              <c16:uniqueId val="{00000002-54B8-48D1-AC26-F6B4EF34E39B}"/>
            </c:ext>
          </c:extLst>
        </c:ser>
        <c:ser>
          <c:idx val="3"/>
          <c:order val="3"/>
          <c:tx>
            <c:strRef>
              <c:f>データシート!$A$30</c:f>
              <c:strCache>
                <c:ptCount val="1"/>
                <c:pt idx="0">
                  <c:v>雲見集落排水事業特別会計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0.14000000000000001</c:v>
                </c:pt>
                <c:pt idx="2">
                  <c:v>#N/A</c:v>
                </c:pt>
                <c:pt idx="3">
                  <c:v>0.08</c:v>
                </c:pt>
                <c:pt idx="4">
                  <c:v>#N/A</c:v>
                </c:pt>
                <c:pt idx="5">
                  <c:v>0.04</c:v>
                </c:pt>
                <c:pt idx="6">
                  <c:v>#N/A</c:v>
                </c:pt>
                <c:pt idx="7">
                  <c:v>0</c:v>
                </c:pt>
                <c:pt idx="8">
                  <c:v>#N/A</c:v>
                </c:pt>
                <c:pt idx="9">
                  <c:v>0.03</c:v>
                </c:pt>
              </c:numCache>
            </c:numRef>
          </c:val>
          <c:extLst>
            <c:ext xmlns:c16="http://schemas.microsoft.com/office/drawing/2014/chart" uri="{C3380CC4-5D6E-409C-BE32-E72D297353CC}">
              <c16:uniqueId val="{00000003-54B8-48D1-AC26-F6B4EF34E39B}"/>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4.2</c:v>
                </c:pt>
                <c:pt idx="2">
                  <c:v>#N/A</c:v>
                </c:pt>
                <c:pt idx="3">
                  <c:v>1.66</c:v>
                </c:pt>
                <c:pt idx="4">
                  <c:v>#N/A</c:v>
                </c:pt>
                <c:pt idx="5">
                  <c:v>1.71</c:v>
                </c:pt>
                <c:pt idx="6">
                  <c:v>#N/A</c:v>
                </c:pt>
                <c:pt idx="7">
                  <c:v>1.1399999999999999</c:v>
                </c:pt>
                <c:pt idx="8">
                  <c:v>#N/A</c:v>
                </c:pt>
                <c:pt idx="9">
                  <c:v>1.1299999999999999</c:v>
                </c:pt>
              </c:numCache>
            </c:numRef>
          </c:val>
          <c:extLst>
            <c:ext xmlns:c16="http://schemas.microsoft.com/office/drawing/2014/chart" uri="{C3380CC4-5D6E-409C-BE32-E72D297353CC}">
              <c16:uniqueId val="{00000004-54B8-48D1-AC26-F6B4EF34E39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1.1399999999999999</c:v>
                </c:pt>
                <c:pt idx="2">
                  <c:v>#N/A</c:v>
                </c:pt>
                <c:pt idx="3">
                  <c:v>1.1599999999999999</c:v>
                </c:pt>
                <c:pt idx="4">
                  <c:v>#N/A</c:v>
                </c:pt>
                <c:pt idx="5">
                  <c:v>0.37</c:v>
                </c:pt>
                <c:pt idx="6">
                  <c:v>#N/A</c:v>
                </c:pt>
                <c:pt idx="7">
                  <c:v>0.03</c:v>
                </c:pt>
                <c:pt idx="8">
                  <c:v>#N/A</c:v>
                </c:pt>
                <c:pt idx="9">
                  <c:v>1.71</c:v>
                </c:pt>
              </c:numCache>
            </c:numRef>
          </c:val>
          <c:extLst>
            <c:ext xmlns:c16="http://schemas.microsoft.com/office/drawing/2014/chart" uri="{C3380CC4-5D6E-409C-BE32-E72D297353CC}">
              <c16:uniqueId val="{00000005-54B8-48D1-AC26-F6B4EF34E39B}"/>
            </c:ext>
          </c:extLst>
        </c:ser>
        <c:ser>
          <c:idx val="6"/>
          <c:order val="6"/>
          <c:tx>
            <c:strRef>
              <c:f>データシート!$A$33</c:f>
              <c:strCache>
                <c:ptCount val="1"/>
                <c:pt idx="0">
                  <c:v>伊豆まつざき荘事業会計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c:v>
                </c:pt>
                <c:pt idx="2">
                  <c:v>#N/A</c:v>
                </c:pt>
                <c:pt idx="3">
                  <c:v>1.42</c:v>
                </c:pt>
                <c:pt idx="4">
                  <c:v>#N/A</c:v>
                </c:pt>
                <c:pt idx="5">
                  <c:v>1.19</c:v>
                </c:pt>
                <c:pt idx="6">
                  <c:v>#N/A</c:v>
                </c:pt>
                <c:pt idx="7">
                  <c:v>2.58</c:v>
                </c:pt>
                <c:pt idx="8">
                  <c:v>#N/A</c:v>
                </c:pt>
                <c:pt idx="9">
                  <c:v>1.88</c:v>
                </c:pt>
              </c:numCache>
            </c:numRef>
          </c:val>
          <c:extLst>
            <c:ext xmlns:c16="http://schemas.microsoft.com/office/drawing/2014/chart" uri="{C3380CC4-5D6E-409C-BE32-E72D297353CC}">
              <c16:uniqueId val="{00000006-54B8-48D1-AC26-F6B4EF34E39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5.59</c:v>
                </c:pt>
                <c:pt idx="2">
                  <c:v>#N/A</c:v>
                </c:pt>
                <c:pt idx="3">
                  <c:v>5.19</c:v>
                </c:pt>
                <c:pt idx="4">
                  <c:v>#N/A</c:v>
                </c:pt>
                <c:pt idx="5">
                  <c:v>4.29</c:v>
                </c:pt>
                <c:pt idx="6">
                  <c:v>#N/A</c:v>
                </c:pt>
                <c:pt idx="7">
                  <c:v>2.97</c:v>
                </c:pt>
                <c:pt idx="8">
                  <c:v>#N/A</c:v>
                </c:pt>
                <c:pt idx="9">
                  <c:v>2.37</c:v>
                </c:pt>
              </c:numCache>
            </c:numRef>
          </c:val>
          <c:extLst>
            <c:ext xmlns:c16="http://schemas.microsoft.com/office/drawing/2014/chart" uri="{C3380CC4-5D6E-409C-BE32-E72D297353CC}">
              <c16:uniqueId val="{00000007-54B8-48D1-AC26-F6B4EF34E39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7.28</c:v>
                </c:pt>
                <c:pt idx="2">
                  <c:v>#N/A</c:v>
                </c:pt>
                <c:pt idx="3">
                  <c:v>6.61</c:v>
                </c:pt>
                <c:pt idx="4">
                  <c:v>#N/A</c:v>
                </c:pt>
                <c:pt idx="5">
                  <c:v>5.95</c:v>
                </c:pt>
                <c:pt idx="6">
                  <c:v>#N/A</c:v>
                </c:pt>
                <c:pt idx="7">
                  <c:v>5.68</c:v>
                </c:pt>
                <c:pt idx="8">
                  <c:v>#N/A</c:v>
                </c:pt>
                <c:pt idx="9">
                  <c:v>3.79</c:v>
                </c:pt>
              </c:numCache>
            </c:numRef>
          </c:val>
          <c:extLst>
            <c:ext xmlns:c16="http://schemas.microsoft.com/office/drawing/2014/chart" uri="{C3380CC4-5D6E-409C-BE32-E72D297353CC}">
              <c16:uniqueId val="{00000008-54B8-48D1-AC26-F6B4EF34E39B}"/>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18.03</c:v>
                </c:pt>
                <c:pt idx="2">
                  <c:v>#N/A</c:v>
                </c:pt>
                <c:pt idx="3">
                  <c:v>20.29</c:v>
                </c:pt>
                <c:pt idx="4">
                  <c:v>#N/A</c:v>
                </c:pt>
                <c:pt idx="5">
                  <c:v>22.51</c:v>
                </c:pt>
                <c:pt idx="6">
                  <c:v>#N/A</c:v>
                </c:pt>
                <c:pt idx="7">
                  <c:v>23.07</c:v>
                </c:pt>
                <c:pt idx="8">
                  <c:v>#N/A</c:v>
                </c:pt>
                <c:pt idx="9">
                  <c:v>22.44</c:v>
                </c:pt>
              </c:numCache>
            </c:numRef>
          </c:val>
          <c:extLst>
            <c:ext xmlns:c16="http://schemas.microsoft.com/office/drawing/2014/chart" uri="{C3380CC4-5D6E-409C-BE32-E72D297353CC}">
              <c16:uniqueId val="{00000009-54B8-48D1-AC26-F6B4EF34E39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306</c:v>
                </c:pt>
                <c:pt idx="5">
                  <c:v>302</c:v>
                </c:pt>
                <c:pt idx="8">
                  <c:v>280</c:v>
                </c:pt>
                <c:pt idx="11">
                  <c:v>297</c:v>
                </c:pt>
                <c:pt idx="14">
                  <c:v>268</c:v>
                </c:pt>
              </c:numCache>
            </c:numRef>
          </c:val>
          <c:extLst>
            <c:ext xmlns:c16="http://schemas.microsoft.com/office/drawing/2014/chart" uri="{C3380CC4-5D6E-409C-BE32-E72D297353CC}">
              <c16:uniqueId val="{00000000-E6A0-45DE-998D-61AF98DAFE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A0-45DE-998D-61AF98DAFE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c:v>
                </c:pt>
                <c:pt idx="3">
                  <c:v>7</c:v>
                </c:pt>
                <c:pt idx="6">
                  <c:v>7</c:v>
                </c:pt>
                <c:pt idx="9">
                  <c:v>6</c:v>
                </c:pt>
                <c:pt idx="12">
                  <c:v>6</c:v>
                </c:pt>
              </c:numCache>
            </c:numRef>
          </c:val>
          <c:extLst>
            <c:ext xmlns:c16="http://schemas.microsoft.com/office/drawing/2014/chart" uri="{C3380CC4-5D6E-409C-BE32-E72D297353CC}">
              <c16:uniqueId val="{00000002-E6A0-45DE-998D-61AF98DAFE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47</c:v>
                </c:pt>
                <c:pt idx="3">
                  <c:v>53</c:v>
                </c:pt>
                <c:pt idx="6">
                  <c:v>53</c:v>
                </c:pt>
                <c:pt idx="9">
                  <c:v>48</c:v>
                </c:pt>
                <c:pt idx="12">
                  <c:v>35</c:v>
                </c:pt>
              </c:numCache>
            </c:numRef>
          </c:val>
          <c:extLst>
            <c:ext xmlns:c16="http://schemas.microsoft.com/office/drawing/2014/chart" uri="{C3380CC4-5D6E-409C-BE32-E72D297353CC}">
              <c16:uniqueId val="{00000003-E6A0-45DE-998D-61AF98DAFE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c:v>
                </c:pt>
                <c:pt idx="3">
                  <c:v>7</c:v>
                </c:pt>
                <c:pt idx="6">
                  <c:v>7</c:v>
                </c:pt>
                <c:pt idx="9">
                  <c:v>7</c:v>
                </c:pt>
                <c:pt idx="12">
                  <c:v>7</c:v>
                </c:pt>
              </c:numCache>
            </c:numRef>
          </c:val>
          <c:extLst>
            <c:ext xmlns:c16="http://schemas.microsoft.com/office/drawing/2014/chart" uri="{C3380CC4-5D6E-409C-BE32-E72D297353CC}">
              <c16:uniqueId val="{00000004-E6A0-45DE-998D-61AF98DAFE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A0-45DE-998D-61AF98DAFE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A0-45DE-998D-61AF98DAFE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313</c:v>
                </c:pt>
                <c:pt idx="3">
                  <c:v>311</c:v>
                </c:pt>
                <c:pt idx="6">
                  <c:v>301</c:v>
                </c:pt>
                <c:pt idx="9">
                  <c:v>335</c:v>
                </c:pt>
                <c:pt idx="12">
                  <c:v>339</c:v>
                </c:pt>
              </c:numCache>
            </c:numRef>
          </c:val>
          <c:extLst>
            <c:ext xmlns:c16="http://schemas.microsoft.com/office/drawing/2014/chart" uri="{C3380CC4-5D6E-409C-BE32-E72D297353CC}">
              <c16:uniqueId val="{00000007-E6A0-45DE-998D-61AF98DAFEE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69</c:v>
                </c:pt>
                <c:pt idx="2">
                  <c:v>#N/A</c:v>
                </c:pt>
                <c:pt idx="3">
                  <c:v>#N/A</c:v>
                </c:pt>
                <c:pt idx="4">
                  <c:v>76</c:v>
                </c:pt>
                <c:pt idx="5">
                  <c:v>#N/A</c:v>
                </c:pt>
                <c:pt idx="6">
                  <c:v>#N/A</c:v>
                </c:pt>
                <c:pt idx="7">
                  <c:v>88</c:v>
                </c:pt>
                <c:pt idx="8">
                  <c:v>#N/A</c:v>
                </c:pt>
                <c:pt idx="9">
                  <c:v>#N/A</c:v>
                </c:pt>
                <c:pt idx="10">
                  <c:v>99</c:v>
                </c:pt>
                <c:pt idx="11">
                  <c:v>#N/A</c:v>
                </c:pt>
                <c:pt idx="12">
                  <c:v>#N/A</c:v>
                </c:pt>
                <c:pt idx="13">
                  <c:v>119</c:v>
                </c:pt>
                <c:pt idx="14">
                  <c:v>#N/A</c:v>
                </c:pt>
              </c:numCache>
            </c:numRef>
          </c:val>
          <c:smooth val="0"/>
          <c:extLst>
            <c:ext xmlns:c16="http://schemas.microsoft.com/office/drawing/2014/chart" uri="{C3380CC4-5D6E-409C-BE32-E72D297353CC}">
              <c16:uniqueId val="{00000008-E6A0-45DE-998D-61AF98DAFEE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2948</c:v>
                </c:pt>
                <c:pt idx="5">
                  <c:v>2934</c:v>
                </c:pt>
                <c:pt idx="8">
                  <c:v>2856</c:v>
                </c:pt>
                <c:pt idx="11">
                  <c:v>2692</c:v>
                </c:pt>
                <c:pt idx="14">
                  <c:v>2568</c:v>
                </c:pt>
              </c:numCache>
            </c:numRef>
          </c:val>
          <c:extLst>
            <c:ext xmlns:c16="http://schemas.microsoft.com/office/drawing/2014/chart" uri="{C3380CC4-5D6E-409C-BE32-E72D297353CC}">
              <c16:uniqueId val="{00000000-3FF2-40C1-9C2C-067B44396C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FF2-40C1-9C2C-067B44396C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2037</c:v>
                </c:pt>
                <c:pt idx="5">
                  <c:v>2126</c:v>
                </c:pt>
                <c:pt idx="8">
                  <c:v>2032</c:v>
                </c:pt>
                <c:pt idx="11">
                  <c:v>2063</c:v>
                </c:pt>
                <c:pt idx="14">
                  <c:v>2368</c:v>
                </c:pt>
              </c:numCache>
            </c:numRef>
          </c:val>
          <c:extLst>
            <c:ext xmlns:c16="http://schemas.microsoft.com/office/drawing/2014/chart" uri="{C3380CC4-5D6E-409C-BE32-E72D297353CC}">
              <c16:uniqueId val="{00000002-3FF2-40C1-9C2C-067B44396C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F2-40C1-9C2C-067B44396C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F2-40C1-9C2C-067B44396C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F2-40C1-9C2C-067B44396C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1009</c:v>
                </c:pt>
                <c:pt idx="3">
                  <c:v>1003</c:v>
                </c:pt>
                <c:pt idx="6">
                  <c:v>997</c:v>
                </c:pt>
                <c:pt idx="9">
                  <c:v>995</c:v>
                </c:pt>
                <c:pt idx="12">
                  <c:v>983</c:v>
                </c:pt>
              </c:numCache>
            </c:numRef>
          </c:val>
          <c:extLst>
            <c:ext xmlns:c16="http://schemas.microsoft.com/office/drawing/2014/chart" uri="{C3380CC4-5D6E-409C-BE32-E72D297353CC}">
              <c16:uniqueId val="{00000006-3FF2-40C1-9C2C-067B44396C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329</c:v>
                </c:pt>
                <c:pt idx="3">
                  <c:v>282</c:v>
                </c:pt>
                <c:pt idx="6">
                  <c:v>247</c:v>
                </c:pt>
                <c:pt idx="9">
                  <c:v>207</c:v>
                </c:pt>
                <c:pt idx="12">
                  <c:v>188</c:v>
                </c:pt>
              </c:numCache>
            </c:numRef>
          </c:val>
          <c:extLst>
            <c:ext xmlns:c16="http://schemas.microsoft.com/office/drawing/2014/chart" uri="{C3380CC4-5D6E-409C-BE32-E72D297353CC}">
              <c16:uniqueId val="{00000007-3FF2-40C1-9C2C-067B44396C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44</c:v>
                </c:pt>
                <c:pt idx="3">
                  <c:v>39</c:v>
                </c:pt>
                <c:pt idx="6">
                  <c:v>35</c:v>
                </c:pt>
                <c:pt idx="9">
                  <c:v>29</c:v>
                </c:pt>
                <c:pt idx="12">
                  <c:v>27</c:v>
                </c:pt>
              </c:numCache>
            </c:numRef>
          </c:val>
          <c:extLst>
            <c:ext xmlns:c16="http://schemas.microsoft.com/office/drawing/2014/chart" uri="{C3380CC4-5D6E-409C-BE32-E72D297353CC}">
              <c16:uniqueId val="{00000008-3FF2-40C1-9C2C-067B44396C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72</c:v>
                </c:pt>
                <c:pt idx="3">
                  <c:v>66</c:v>
                </c:pt>
                <c:pt idx="6">
                  <c:v>59</c:v>
                </c:pt>
                <c:pt idx="9">
                  <c:v>54</c:v>
                </c:pt>
                <c:pt idx="12">
                  <c:v>48</c:v>
                </c:pt>
              </c:numCache>
            </c:numRef>
          </c:val>
          <c:extLst>
            <c:ext xmlns:c16="http://schemas.microsoft.com/office/drawing/2014/chart" uri="{C3380CC4-5D6E-409C-BE32-E72D297353CC}">
              <c16:uniqueId val="{00000009-3FF2-40C1-9C2C-067B44396C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3260</c:v>
                </c:pt>
                <c:pt idx="3">
                  <c:v>3294</c:v>
                </c:pt>
                <c:pt idx="6">
                  <c:v>3260</c:v>
                </c:pt>
                <c:pt idx="9">
                  <c:v>3079</c:v>
                </c:pt>
                <c:pt idx="12">
                  <c:v>2898</c:v>
                </c:pt>
              </c:numCache>
            </c:numRef>
          </c:val>
          <c:extLst>
            <c:ext xmlns:c16="http://schemas.microsoft.com/office/drawing/2014/chart" uri="{C3380CC4-5D6E-409C-BE32-E72D297353CC}">
              <c16:uniqueId val="{0000000A-3FF2-40C1-9C2C-067B44396C0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FF2-40C1-9C2C-067B44396C0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1142</c:v>
                </c:pt>
                <c:pt idx="1">
                  <c:v>1212</c:v>
                </c:pt>
                <c:pt idx="2">
                  <c:v>1464</c:v>
                </c:pt>
              </c:numCache>
            </c:numRef>
          </c:val>
          <c:extLst>
            <c:ext xmlns:c16="http://schemas.microsoft.com/office/drawing/2014/chart" uri="{C3380CC4-5D6E-409C-BE32-E72D297353CC}">
              <c16:uniqueId val="{00000000-72E8-4855-B1E2-17772F6731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72E8-4855-B1E2-17772F6731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916</c:v>
                </c:pt>
                <c:pt idx="1">
                  <c:v>879</c:v>
                </c:pt>
                <c:pt idx="2">
                  <c:v>909</c:v>
                </c:pt>
              </c:numCache>
            </c:numRef>
          </c:val>
          <c:extLst>
            <c:ext xmlns:c16="http://schemas.microsoft.com/office/drawing/2014/chart" uri="{C3380CC4-5D6E-409C-BE32-E72D297353CC}">
              <c16:uniqueId val="{00000002-72E8-4855-B1E2-17772F6731E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{4519B1DF-0666-4E85-B5A5-AFA84BC70B4C}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382-4270-83AF-9AD586AEDB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{476B8AD9-567F-4C6B-983C-A4AF8CCA18A3}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82-4270-83AF-9AD586AEDB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{B8F2D3D4-9028-4621-A3F4-4427ED888D11}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82-4270-83AF-9AD586AEDB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{7EF66DBD-896A-411B-BF24-7255C1B4A552}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82-4270-83AF-9AD586AEDB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{EF78A206-C996-4F21-8FC3-D52198FB0D96}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82-4270-83AF-9AD586AEDBB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{E588113A-B643-4319-9B28-265D6E9527DD}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382-4270-83AF-9AD586AEDBB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{44276E40-28DC-4A0F-A86B-668F22E29664}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382-4270-83AF-9AD586AEDBB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{98F18841-661F-4475-8E97-E42371D1920A}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382-4270-83AF-9AD586AEDBB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{4061F9A6-C646-4E6D-95D9-E64C3D8CC846}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382-4270-83AF-9AD586AEDB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56.7</c:v>
                </c:pt>
                <c:pt idx="8">
                  <c:v>64.2</c:v>
                </c:pt>
                <c:pt idx="16">
                  <c:v>65.7</c:v>
                </c:pt>
                <c:pt idx="24">
                  <c:v>67.5</c:v>
                </c:pt>
                <c:pt idx="32">
                  <c:v>68.400000000000006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382-4270-83AF-9AD586AEDB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{24016F94-21CB-4F53-BE21-263379DDCF76}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382-4270-83AF-9AD586AEDB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{AD569A17-18AB-4ABE-8D96-5748B6862F0E}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82-4270-83AF-9AD586AEDB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{BA65516F-212E-4CB7-95CC-E0052950AC3E}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82-4270-83AF-9AD586AEDB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{159527B5-CE4A-42EF-B2C7-118F98077A87}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82-4270-83AF-9AD586AEDB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{359F8C3C-5E2C-4BC5-85CC-8C731B27276D}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82-4270-83AF-9AD586AEDBBF}"/>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{76EA2854-2C27-41A1-80E3-6F372C55C8F9}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382-4270-83AF-9AD586AEDBBF}"/>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{E21163AF-7630-4784-8AE8-8DFCF0451E33}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382-4270-83AF-9AD586AEDBBF}"/>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{4D16C6CC-B0C5-4C4E-926A-806C41DC79B0}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382-4270-83AF-9AD586AEDBB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{FE2DD19E-C729-4496-8F4E-681DCC9D378E}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382-4270-83AF-9AD586AEDB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8382-4270-83AF-9AD586AEDBBF}"/>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{E773EE37-96C7-46B9-BE34-8CA6A6FAF3BD}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B3B-4AB3-B7B1-0E82A41037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{88994105-2998-4A5B-98B6-2B63DB565FDA}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3B-4AB3-B7B1-0E82A41037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{66768781-283F-4283-B59A-7F8DBC33B3C1}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3B-4AB3-B7B1-0E82A41037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{FA68F62A-A897-4D74-B66B-1157D08A1EEB}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3B-4AB3-B7B1-0E82A41037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{8F70BB6F-B52A-4073-9604-EC0E81BD66AE}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3B-4AB3-B7B1-0E82A410373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{B1CBF8DE-0738-49DE-BA9C-72B8786B35FE}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B3B-4AB3-B7B1-0E82A410373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{3A0008AA-0084-4FCC-A201-C55661B7CCDB}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B3B-4AB3-B7B1-0E82A410373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{C4A3848C-F3C7-4DF5-8B97-141DBE5C1C53}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B3B-4AB3-B7B1-0E82A410373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{32A184F8-2651-4A67-BD79-EB18ACA7B091}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B3B-4AB3-B7B1-0E82A41037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2.7</c:v>
                </c:pt>
                <c:pt idx="8">
                  <c:v>3.2</c:v>
                </c:pt>
                <c:pt idx="16">
                  <c:v>3.7</c:v>
                </c:pt>
                <c:pt idx="24">
                  <c:v>4.0999999999999996</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B3B-4AB3-B7B1-0E82A410373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{EB02FFBD-5742-41E6-8990-104209327AD8}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B3B-4AB3-B7B1-0E82A410373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{F4C21CF1-FFCC-4786-A96D-486B605F9F91}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3B-4AB3-B7B1-0E82A41037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{D6FCF97D-3B03-4526-ADBE-B9C65CAB8772}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3B-4AB3-B7B1-0E82A41037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{16D068C3-3E41-4B72-9D8E-E733ACAEFD48}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3B-4AB3-B7B1-0E82A41037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{9039AE04-7BC5-4B54-9290-A6F7EFD5D3BA}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3B-4AB3-B7B1-0E82A410373F}"/>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{10F30A4B-2729-47F6-B96E-E0F5DFDADB57}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B3B-4AB3-B7B1-0E82A410373F}"/>
                </c:ext>
              </c:extLst>
            </c:dLbl>
            <c:dLbl>
              <c:idx val="16"/>
              <c:layout>
                <c:manualLayout>
                  <c:x val="-4.4905057365901176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{F416B797-F5C7-4578-B01A-B82296B1D65E}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B3B-4AB3-B7B1-0E82A410373F}"/>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{4E8772D1-402F-4DED-A450-167A931D2D2E}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B3B-4AB3-B7B1-0E82A410373F}"/>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{CD1EFBDD-19DE-43E4-AA07-073EBE2B1C20}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B3B-4AB3-B7B1-0E82A41037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BB3B-4AB3-B7B1-0E82A410373F}"/>
            </c:ext>
          </c:extLst>
        </c:ser>
        <c:dLbls>
          <c:showLegendKey val="0"/>
          <c:showVal val="1"/>
          <c:showCatName val="0"/>
          <c:showSerName val="0"/>
          <c:showPercent val="0"/>
          <c:showBubbleSize val="0"/>
        </c:dLbls>
        <c:axId val="84219776"/>
        <c:axId val="84234240"/>
      </c:scatterChart>
      <c:valAx>
        <c:axId val="84219776"/>
        <c:scaling>
          <c:orientation val="maxMin"/>
          <c:max val="8.9"/>
          <c:min val="8.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公債費比率の分子構造において大きく影響するのは、元利償還金及び算入公債費等の増減である。令和３年度も繰上償還等の特別事由はないが、同報無線デジタル化更新事業における緊急防災減災事業債を含む６件について、新たに元金償還が始まった。一方、令和２年度末で平成２２年度漁港災害復旧事業における災害復旧債を含む６件の償還が終了したことにより、公債費は前年度比４百万円増の３３９百万円となり、算入公債費が平成１３年度債財源対策債、臨時財政対策債の算入終了、平成２２年度災害復旧事業債の償還終了等により、２９百万円減の２６８百万円となった結果、分子の額は２０百万円増となった。</a:t>
          </a:r>
        </a:p>
        <a:p>
          <a:r>
            <a:rPr kumimoji="1" lang="ja-JP" altLang="en-US" sz="1000">
              <a:latin typeface="ＭＳ ゴシック" pitchFamily="49" charset="-128"/>
              <a:ea typeface="ＭＳ ゴシック" pitchFamily="49" charset="-128"/>
            </a:rPr>
            <a:t>　次年度以降も共同調理場建設事業等の大型起債事業が計画されているため、後年の公債費の増が見込まれる。過疎対策事業債等交付税参入率の高い地方債の活用により、比率の上昇を抑え、財政負担を軽減することが重要となる。</a:t>
          </a:r>
        </a:p>
        <a:p>
          <a:r>
            <a:rPr kumimoji="1" lang="ja-JP" altLang="en-US" sz="1000">
              <a:latin typeface="ＭＳ ゴシック" pitchFamily="49" charset="-128"/>
              <a:ea typeface="ＭＳ ゴシック" pitchFamily="49" charset="-128"/>
            </a:rPr>
            <a:t>　また、施設更新事業が見込まれる水道事業等の公営企業債の元利償還金に対する繰入金の変動にも注意が必要である。</a:t>
          </a:r>
        </a:p>
        <a:p>
          <a:r>
            <a:rPr kumimoji="1" lang="ja-JP" altLang="en-US" sz="1000">
              <a:latin typeface="ＭＳ ゴシック" pitchFamily="49" charset="-128"/>
              <a:ea typeface="ＭＳ ゴシック" pitchFamily="49" charset="-128"/>
            </a:rPr>
            <a:t>　引き続き適正かつ計画的な財政運営を図っていく。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将来負担比率の分子構造において大きく影響するのは、地方債現在高と基金や基準財政需要額算入見込額の充当可能財源の増減である。</a:t>
          </a:r>
        </a:p>
        <a:p>
          <a:r>
            <a:rPr kumimoji="1" lang="ja-JP" altLang="en-US" sz="1250">
              <a:latin typeface="ＭＳ ゴシック" pitchFamily="49" charset="-128"/>
              <a:ea typeface="ＭＳ ゴシック" pitchFamily="49" charset="-128"/>
            </a:rPr>
            <a:t>　令和３年度は道路橋梁補修工事や河川改良工事、観光施設や保健体育施設改修工事を実施したことで、新たに１４８百万円を借入れた一方で、借入地方債を３２９百万円償還したことにより地方債現在高は１８１百万円減少したことに加え、組合等負担等見込額も１９百万円減少した。また、臨時財政対策費償還費等公債費の基準財政需要額算入見込額が１２４百万円減少したが、充当可能基金が３０５百万円増加したことで将来負担比率の分子は４０１百万円減少し、引き続きマイナスの数値で推移している。</a:t>
          </a:r>
        </a:p>
        <a:p>
          <a:r>
            <a:rPr kumimoji="1" lang="ja-JP" altLang="en-US" sz="1250">
              <a:latin typeface="ＭＳ ゴシック" pitchFamily="49" charset="-128"/>
              <a:ea typeface="ＭＳ ゴシック" pitchFamily="49" charset="-128"/>
            </a:rPr>
            <a:t>　次年度以降も大型起債事業となる、学校給食共同調理場建設事業、広域ごみ処理施設建設事業、火葬場建設事業が控えているため、適切な地方債を選択、基金の残高管理を適正に行い、将来負担率の分子が低い数値で推移していくような財政運営を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静岡県松崎町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基金残高は、前年度比２８３百万円増の２，３７３百万円となった。増減の内訳は、その他特定目的基金が観光施設改修や河川工事等の財源として松崎町公共施設整備基金や小学校・中学校の教育関連施設整備の財源として松崎町文教施設整備基金など合計９４百万円を取崩した。一方で将来の支出の備えとして、財政調整基金を２５２百万円、その他特定目的基金を１２５百万円を積み立てた。なお、令和３年度における松崎町ふるさと納税によるふるさと応援基金への積立額は２３百万円（前年度比＋３百万円増）であ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財政調整基金については、地方財政法第７条により既定された金額を確保しつつ、突発的な支出に対応するため現在の基金残高を維持するように決算状況を確認しながら積み立てを行っていく。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その他特定目的基金については、公共施設の改修及び更新経費の財源とするため、松崎町公共施設整備基金や松崎町文教施設整備基金を中心に決算状況を確認しながら積み立てを行っていく。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①松崎町公共施設整備基金･･･公共施設全般を整備、改修する財源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②松崎町文教施設整備基金･･･教育関連施設（幼稚園・小学校・中学校・共同調理場等）を整備する財源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③松崎町ふるさと応援基金･･･寄付申し込み時において選択された６項目のまちづくり事業の財源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④松崎町地域福祉基金･･･福祉のまちづくりを推進する事業費の財源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⑤松崎町消防組合施設整備基金･･･下田地区消防組合の施設を整備する財源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①松崎町公共施設整備基金･･･観光施設整備改修や河川工事等へ充当　▲３３百万円、積立て　＋５０百万円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②松崎町文教施設整備基金･･･小学校・中学校の教育関連施設を整備する財源　▲４百万円、積立て　＋５０百万円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③松崎町ふるさと応援基金･･･令和元年度寄付分をまちづくり事業へ充当　▲１８百万円、令和３年度寄付分を積立て　＋２３百万円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④松崎町地域福祉基金･･･保育園建設事業費補助金へ充当　▲５百万円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⑤松崎町消防組合施設整備基金･･･下田地区消防組合負担経費へ充当　▲１１百万円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①松崎町公共施設整備基金･･･</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今後の公共施設改修整備事業等への財源確保のため、決算状況を確認しながら現状の基金残高を維持していく。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②松崎町文教施設整備基金･･･教育関連施設（幼稚園・小学校・中学校・共同調理場等）の改修整備事業費等の財源として確保していく。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③松崎町ふるさと応援基金･･･寄付者の希望に沿った使途への充当。（寄付年度の翌々年度の事業費へ充当。）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④松崎町地域福祉基金･･･保育園建設事業費補助金へ充当。（現時点では、新たな積み立てはしない。）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⑤松崎町消防組合施設整備基金･･･下田地区消防組合負担経費へ充当。（現時点では、新たな積み立てはしない。）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２５２百万円を積み立てたことにより、令和３年度末基金残高は２５２百万円増の１，４６４百万円となった。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高齢化、主要産業の観光業の低迷等の理由により自主財源の確保が難しい状況下における行政サービスの維持、大規模災害などの突発的な支出に対応するために、決算の状況を確認しながら現状の基金残高を確保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現在のところ、新たな積み立て予定なし。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6,151
6,124
85.19
4,200,422
4,049,137
101,892
2,686,021
2,897,774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数値の修正</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修正後の数値　</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62.0%</a:t>
          </a:r>
        </a:p>
        <a:p>
          <a:r>
            <a:rPr kumimoji="1" lang="ja-JP" altLang="en-US" sz="1100">
              <a:latin typeface="ＭＳ Ｐゴシック" panose="020B0600070205080204" pitchFamily="50" charset="-128"/>
              <a:ea typeface="ＭＳ Ｐゴシック" panose="020B0600070205080204" pitchFamily="50" charset="-128"/>
            </a:rPr>
            <a:t>　数値算出から除くべき土地及び物品の価格を含めていたため。</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分析</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有形固定資産減価償却率については、類似団体内平均値よりもやや上回る結果となっている。</a:t>
          </a:r>
        </a:p>
        <a:p>
          <a:r>
            <a:rPr kumimoji="1" lang="ja-JP" altLang="en-US" sz="1100">
              <a:latin typeface="ＭＳ Ｐゴシック" panose="020B0600070205080204" pitchFamily="50" charset="-128"/>
              <a:ea typeface="ＭＳ Ｐゴシック" panose="020B0600070205080204" pitchFamily="50" charset="-128"/>
            </a:rPr>
            <a:t>　現状保有資産については、経年による老朽化が進んでいる。特に庁舎、学校施設、消防施設で進んでいる。施設の状況や財政状況を検討し、計画的に資産管理をしていく必要がある。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7" name="直線コネクタ 76"/>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8" name="有形固定資産減価償却率最小値テキスト"/>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9" name="直線コネクタ 78"/>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80"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81" name="直線コネクタ 80"/>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82" name="有形固定資産減価償却率平均値テキスト"/>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84" name="フローチャート: 判断 83"/>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85" name="フローチャート: 判断 84"/>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86" name="フローチャート: 判断 85"/>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87" name="フローチャート: 判断 86"/>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137069</xdr:rowOff>
    </xdr:from>
    <xdr:to>
      <xdr:col>23</xdr:col>
      <xdr:colOff>136525</xdr:colOff>
      <xdr:row>33</xdr:row>
      <xdr:rowOff>67219</xdr:rowOff>
    </xdr:to>
    <xdr:sp macro="" textlink="">
      <xdr:nvSpPr>
        <xdr:cNvPr id="93" name="楕円 92"/>
        <xdr:cNvSpPr/>
      </xdr:nvSpPr>
      <xdr:spPr>
        <a:xfrm>
          <a:off x="4711700" y="63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115496</xdr:rowOff>
    </xdr:from>
    <xdr:ext cx="405111" cy="259045"/>
    <xdr:sp macro="" textlink="">
      <xdr:nvSpPr>
        <xdr:cNvPr id="94" name="有形固定資産減価償却率該当値テキスト"/>
        <xdr:cNvSpPr txBox="1"/>
      </xdr:nvSpPr>
      <xdr:spPr>
        <a:xfrm>
          <a:off x="4813300" y="637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109311</xdr:rowOff>
    </xdr:from>
    <xdr:to>
      <xdr:col>19</xdr:col>
      <xdr:colOff>187325</xdr:colOff>
      <xdr:row>33</xdr:row>
      <xdr:rowOff>39461</xdr:rowOff>
    </xdr:to>
    <xdr:sp macro="" textlink="">
      <xdr:nvSpPr>
        <xdr:cNvPr id="95" name="楕円 94"/>
        <xdr:cNvSpPr/>
      </xdr:nvSpPr>
      <xdr:spPr>
        <a:xfrm>
          <a:off x="4000500" y="63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160111</xdr:rowOff>
    </xdr:from>
    <xdr:to>
      <xdr:col>23</xdr:col>
      <xdr:colOff>85725</xdr:colOff>
      <xdr:row>33</xdr:row>
      <xdr:rowOff>16419</xdr:rowOff>
    </xdr:to>
    <xdr:cxnSp macro="">
      <xdr:nvCxnSpPr>
        <xdr:cNvPr id="96" name="直線コネクタ 95"/>
        <xdr:cNvCxnSpPr/>
      </xdr:nvCxnSpPr>
      <xdr:spPr>
        <a:xfrm>
          <a:off x="4051300" y="6418036"/>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53794</xdr:rowOff>
    </xdr:from>
    <xdr:to>
      <xdr:col>15</xdr:col>
      <xdr:colOff>187325</xdr:colOff>
      <xdr:row>32</xdr:row>
      <xdr:rowOff>155394</xdr:rowOff>
    </xdr:to>
    <xdr:sp macro="" textlink="">
      <xdr:nvSpPr>
        <xdr:cNvPr id="97" name="楕円 96"/>
        <xdr:cNvSpPr/>
      </xdr:nvSpPr>
      <xdr:spPr>
        <a:xfrm>
          <a:off x="3238500" y="631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104594</xdr:rowOff>
    </xdr:from>
    <xdr:to>
      <xdr:col>19</xdr:col>
      <xdr:colOff>136525</xdr:colOff>
      <xdr:row>32</xdr:row>
      <xdr:rowOff>160111</xdr:rowOff>
    </xdr:to>
    <xdr:cxnSp macro="">
      <xdr:nvCxnSpPr>
        <xdr:cNvPr id="98" name="直線コネクタ 97"/>
        <xdr:cNvCxnSpPr/>
      </xdr:nvCxnSpPr>
      <xdr:spPr>
        <a:xfrm>
          <a:off x="3289300" y="6362519"/>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7529</xdr:rowOff>
    </xdr:from>
    <xdr:to>
      <xdr:col>11</xdr:col>
      <xdr:colOff>187325</xdr:colOff>
      <xdr:row>32</xdr:row>
      <xdr:rowOff>109129</xdr:rowOff>
    </xdr:to>
    <xdr:sp macro="" textlink="">
      <xdr:nvSpPr>
        <xdr:cNvPr id="99" name="楕円 98"/>
        <xdr:cNvSpPr/>
      </xdr:nvSpPr>
      <xdr:spPr>
        <a:xfrm>
          <a:off x="24765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58329</xdr:rowOff>
    </xdr:from>
    <xdr:to>
      <xdr:col>15</xdr:col>
      <xdr:colOff>136525</xdr:colOff>
      <xdr:row>32</xdr:row>
      <xdr:rowOff>104594</xdr:rowOff>
    </xdr:to>
    <xdr:cxnSp macro="">
      <xdr:nvCxnSpPr>
        <xdr:cNvPr id="100" name="直線コネクタ 99"/>
        <xdr:cNvCxnSpPr/>
      </xdr:nvCxnSpPr>
      <xdr:spPr>
        <a:xfrm>
          <a:off x="2527300" y="6316254"/>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119108</xdr:rowOff>
    </xdr:from>
    <xdr:to>
      <xdr:col>7</xdr:col>
      <xdr:colOff>187325</xdr:colOff>
      <xdr:row>31</xdr:row>
      <xdr:rowOff>49258</xdr:rowOff>
    </xdr:to>
    <xdr:sp macro="" textlink="">
      <xdr:nvSpPr>
        <xdr:cNvPr id="101" name="楕円 100"/>
        <xdr:cNvSpPr/>
      </xdr:nvSpPr>
      <xdr:spPr>
        <a:xfrm>
          <a:off x="1714500" y="60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169908</xdr:rowOff>
    </xdr:from>
    <xdr:to>
      <xdr:col>11</xdr:col>
      <xdr:colOff>136525</xdr:colOff>
      <xdr:row>32</xdr:row>
      <xdr:rowOff>58329</xdr:rowOff>
    </xdr:to>
    <xdr:cxnSp macro="">
      <xdr:nvCxnSpPr>
        <xdr:cNvPr id="102" name="直線コネクタ 101"/>
        <xdr:cNvCxnSpPr/>
      </xdr:nvCxnSpPr>
      <xdr:spPr>
        <a:xfrm>
          <a:off x="1765300" y="6084933"/>
          <a:ext cx="762000" cy="23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82476</xdr:rowOff>
    </xdr:from>
    <xdr:ext cx="405111" cy="259045"/>
    <xdr:sp macro="" textlink="">
      <xdr:nvSpPr>
        <xdr:cNvPr id="103" name="n_1aveValue有形固定資産減価償却率"/>
        <xdr:cNvSpPr txBox="1"/>
      </xdr:nvSpPr>
      <xdr:spPr>
        <a:xfrm>
          <a:off x="38360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97898</xdr:rowOff>
    </xdr:from>
    <xdr:ext cx="405111" cy="259045"/>
    <xdr:sp macro="" textlink="">
      <xdr:nvSpPr>
        <xdr:cNvPr id="104" name="n_2aveValue有形固定資産減価償却率"/>
        <xdr:cNvSpPr txBox="1"/>
      </xdr:nvSpPr>
      <xdr:spPr>
        <a:xfrm>
          <a:off x="3086744" y="6012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100982</xdr:rowOff>
    </xdr:from>
    <xdr:ext cx="405111" cy="259045"/>
    <xdr:sp macro="" textlink="">
      <xdr:nvSpPr>
        <xdr:cNvPr id="105" name="n_3aveValue有形固定資産減価償却率"/>
        <xdr:cNvSpPr txBox="1"/>
      </xdr:nvSpPr>
      <xdr:spPr>
        <a:xfrm>
          <a:off x="2324744" y="601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106" name="n_4aveValue有形固定資産減価償却率"/>
        <xdr:cNvSpPr txBox="1"/>
      </xdr:nvSpPr>
      <xdr:spPr>
        <a:xfrm>
          <a:off x="1562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30588</xdr:rowOff>
    </xdr:from>
    <xdr:ext cx="405111" cy="259045"/>
    <xdr:sp macro="" textlink="">
      <xdr:nvSpPr>
        <xdr:cNvPr id="107" name="n_1mainValue有形固定資産減価償却率"/>
        <xdr:cNvSpPr txBox="1"/>
      </xdr:nvSpPr>
      <xdr:spPr>
        <a:xfrm>
          <a:off x="3836044" y="645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146521</xdr:rowOff>
    </xdr:from>
    <xdr:ext cx="405111" cy="259045"/>
    <xdr:sp macro="" textlink="">
      <xdr:nvSpPr>
        <xdr:cNvPr id="108" name="n_2mainValue有形固定資産減価償却率"/>
        <xdr:cNvSpPr txBox="1"/>
      </xdr:nvSpPr>
      <xdr:spPr>
        <a:xfrm>
          <a:off x="3086744" y="6404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100256</xdr:rowOff>
    </xdr:from>
    <xdr:ext cx="405111" cy="259045"/>
    <xdr:sp macro="" textlink="">
      <xdr:nvSpPr>
        <xdr:cNvPr id="109" name="n_3mainValue有形固定資産減価償却率"/>
        <xdr:cNvSpPr txBox="1"/>
      </xdr:nvSpPr>
      <xdr:spPr>
        <a:xfrm>
          <a:off x="2324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65785</xdr:rowOff>
    </xdr:from>
    <xdr:ext cx="405111" cy="259045"/>
    <xdr:sp macro="" textlink="">
      <xdr:nvSpPr>
        <xdr:cNvPr id="110" name="n_4mainValue有形固定資産減価償却率"/>
        <xdr:cNvSpPr txBox="1"/>
      </xdr:nvSpPr>
      <xdr:spPr>
        <a:xfrm>
          <a:off x="1562744" y="5809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令和３年度の債務償還比率は、前年度から</a:t>
          </a:r>
          <a:r>
            <a:rPr kumimoji="1" lang="en-US" altLang="ja-JP" sz="1100">
              <a:latin typeface="ＭＳ Ｐゴシック" panose="020B0600070205080204" pitchFamily="50" charset="-128"/>
              <a:ea typeface="ＭＳ Ｐゴシック" panose="020B0600070205080204" pitchFamily="50" charset="-128"/>
            </a:rPr>
            <a:t>116.4</a:t>
          </a:r>
          <a:r>
            <a:rPr kumimoji="1" lang="ja-JP" altLang="en-US" sz="1100">
              <a:latin typeface="ＭＳ Ｐゴシック" panose="020B0600070205080204" pitchFamily="50" charset="-128"/>
              <a:ea typeface="ＭＳ Ｐゴシック" panose="020B0600070205080204" pitchFamily="50" charset="-128"/>
            </a:rPr>
            <a:t>％低下し、</a:t>
          </a:r>
          <a:r>
            <a:rPr kumimoji="1" lang="en-US" altLang="ja-JP" sz="1100">
              <a:latin typeface="ＭＳ Ｐゴシック" panose="020B0600070205080204" pitchFamily="50" charset="-128"/>
              <a:ea typeface="ＭＳ Ｐゴシック" panose="020B0600070205080204" pitchFamily="50" charset="-128"/>
            </a:rPr>
            <a:t>169.5</a:t>
          </a:r>
          <a:r>
            <a:rPr kumimoji="1" lang="ja-JP" altLang="en-US" sz="1100">
              <a:latin typeface="ＭＳ Ｐゴシック" panose="020B0600070205080204" pitchFamily="50" charset="-128"/>
              <a:ea typeface="ＭＳ Ｐゴシック" panose="020B0600070205080204" pitchFamily="50" charset="-128"/>
            </a:rPr>
            <a:t>％となった。比率が低下した要因として、地方債現在高の低下、充当可能基金の上昇が挙げられる。</a:t>
          </a:r>
        </a:p>
        <a:p>
          <a:r>
            <a:rPr kumimoji="1" lang="ja-JP" altLang="en-US" sz="1100">
              <a:latin typeface="ＭＳ Ｐゴシック" panose="020B0600070205080204" pitchFamily="50" charset="-128"/>
              <a:ea typeface="ＭＳ Ｐゴシック" panose="020B0600070205080204" pitchFamily="50" charset="-128"/>
            </a:rPr>
            <a:t>　今後も大型事業が予定されていること、人口減少等に起因する税収の低下等、数値の上昇要因があるため、数値の変動に注視し適切な財政運営に努める。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41" name="直線コネクタ 140"/>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42" name="債務償還比率最小値テキスト"/>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43" name="直線コネクタ 142"/>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46" name="債務償還比率平均値テキスト"/>
        <xdr:cNvSpPr txBox="1"/>
      </xdr:nvSpPr>
      <xdr:spPr>
        <a:xfrm>
          <a:off x="14846300" y="5718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47" name="フローチャート: 判断 146"/>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48" name="フローチャート: 判断 147"/>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49" name="フローチャート: 判断 148"/>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50" name="フローチャート: 判断 149"/>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51" name="フローチャート: 判断 150"/>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71347</xdr:rowOff>
    </xdr:from>
    <xdr:to>
      <xdr:col>76</xdr:col>
      <xdr:colOff>73025</xdr:colOff>
      <xdr:row>28</xdr:row>
      <xdr:rowOff>1497</xdr:rowOff>
    </xdr:to>
    <xdr:sp macro="" textlink="">
      <xdr:nvSpPr>
        <xdr:cNvPr id="157" name="楕円 156"/>
        <xdr:cNvSpPr/>
      </xdr:nvSpPr>
      <xdr:spPr>
        <a:xfrm>
          <a:off x="14744700" y="54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94224</xdr:rowOff>
    </xdr:from>
    <xdr:ext cx="469744" cy="259045"/>
    <xdr:sp macro="" textlink="">
      <xdr:nvSpPr>
        <xdr:cNvPr id="158" name="債務償還比率該当値テキスト"/>
        <xdr:cNvSpPr txBox="1"/>
      </xdr:nvSpPr>
      <xdr:spPr>
        <a:xfrm>
          <a:off x="14846300" y="532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79402</xdr:rowOff>
    </xdr:from>
    <xdr:to>
      <xdr:col>72</xdr:col>
      <xdr:colOff>123825</xdr:colOff>
      <xdr:row>29</xdr:row>
      <xdr:rowOff>9552</xdr:rowOff>
    </xdr:to>
    <xdr:sp macro="" textlink="">
      <xdr:nvSpPr>
        <xdr:cNvPr id="159" name="楕円 158"/>
        <xdr:cNvSpPr/>
      </xdr:nvSpPr>
      <xdr:spPr>
        <a:xfrm>
          <a:off x="14033500" y="565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122147</xdr:rowOff>
    </xdr:from>
    <xdr:to>
      <xdr:col>76</xdr:col>
      <xdr:colOff>22225</xdr:colOff>
      <xdr:row>28</xdr:row>
      <xdr:rowOff>130202</xdr:rowOff>
    </xdr:to>
    <xdr:cxnSp macro="">
      <xdr:nvCxnSpPr>
        <xdr:cNvPr id="160" name="直線コネクタ 159"/>
        <xdr:cNvCxnSpPr/>
      </xdr:nvCxnSpPr>
      <xdr:spPr>
        <a:xfrm flipV="1">
          <a:off x="14084300" y="5522822"/>
          <a:ext cx="711200" cy="17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48750</xdr:rowOff>
    </xdr:from>
    <xdr:to>
      <xdr:col>68</xdr:col>
      <xdr:colOff>123825</xdr:colOff>
      <xdr:row>29</xdr:row>
      <xdr:rowOff>150350</xdr:rowOff>
    </xdr:to>
    <xdr:sp macro="" textlink="">
      <xdr:nvSpPr>
        <xdr:cNvPr id="161" name="楕円 160"/>
        <xdr:cNvSpPr/>
      </xdr:nvSpPr>
      <xdr:spPr>
        <a:xfrm>
          <a:off x="13271500" y="579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130202</xdr:rowOff>
    </xdr:from>
    <xdr:to>
      <xdr:col>72</xdr:col>
      <xdr:colOff>73025</xdr:colOff>
      <xdr:row>29</xdr:row>
      <xdr:rowOff>99550</xdr:rowOff>
    </xdr:to>
    <xdr:cxnSp macro="">
      <xdr:nvCxnSpPr>
        <xdr:cNvPr id="162" name="直線コネクタ 161"/>
        <xdr:cNvCxnSpPr/>
      </xdr:nvCxnSpPr>
      <xdr:spPr>
        <a:xfrm flipV="1">
          <a:off x="13322300" y="5702327"/>
          <a:ext cx="762000" cy="14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26851</xdr:rowOff>
    </xdr:from>
    <xdr:to>
      <xdr:col>64</xdr:col>
      <xdr:colOff>123825</xdr:colOff>
      <xdr:row>29</xdr:row>
      <xdr:rowOff>128451</xdr:rowOff>
    </xdr:to>
    <xdr:sp macro="" textlink="">
      <xdr:nvSpPr>
        <xdr:cNvPr id="163" name="楕円 162"/>
        <xdr:cNvSpPr/>
      </xdr:nvSpPr>
      <xdr:spPr>
        <a:xfrm>
          <a:off x="12509500" y="577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77651</xdr:rowOff>
    </xdr:from>
    <xdr:to>
      <xdr:col>68</xdr:col>
      <xdr:colOff>73025</xdr:colOff>
      <xdr:row>29</xdr:row>
      <xdr:rowOff>99550</xdr:rowOff>
    </xdr:to>
    <xdr:cxnSp macro="">
      <xdr:nvCxnSpPr>
        <xdr:cNvPr id="164" name="直線コネクタ 163"/>
        <xdr:cNvCxnSpPr/>
      </xdr:nvCxnSpPr>
      <xdr:spPr>
        <a:xfrm>
          <a:off x="12560300" y="5821226"/>
          <a:ext cx="762000" cy="2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42119</xdr:rowOff>
    </xdr:from>
    <xdr:to>
      <xdr:col>60</xdr:col>
      <xdr:colOff>123825</xdr:colOff>
      <xdr:row>29</xdr:row>
      <xdr:rowOff>143719</xdr:rowOff>
    </xdr:to>
    <xdr:sp macro="" textlink="">
      <xdr:nvSpPr>
        <xdr:cNvPr id="165" name="楕円 164"/>
        <xdr:cNvSpPr/>
      </xdr:nvSpPr>
      <xdr:spPr>
        <a:xfrm>
          <a:off x="11747500" y="578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77651</xdr:rowOff>
    </xdr:from>
    <xdr:to>
      <xdr:col>64</xdr:col>
      <xdr:colOff>73025</xdr:colOff>
      <xdr:row>29</xdr:row>
      <xdr:rowOff>92919</xdr:rowOff>
    </xdr:to>
    <xdr:cxnSp macro="">
      <xdr:nvCxnSpPr>
        <xdr:cNvPr id="166" name="直線コネクタ 165"/>
        <xdr:cNvCxnSpPr/>
      </xdr:nvCxnSpPr>
      <xdr:spPr>
        <a:xfrm flipV="1">
          <a:off x="11798300" y="5821226"/>
          <a:ext cx="762000" cy="1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131797</xdr:rowOff>
    </xdr:from>
    <xdr:ext cx="469744" cy="259045"/>
    <xdr:sp macro="" textlink="">
      <xdr:nvSpPr>
        <xdr:cNvPr id="167" name="n_1aveValue債務償還比率"/>
        <xdr:cNvSpPr txBox="1"/>
      </xdr:nvSpPr>
      <xdr:spPr>
        <a:xfrm>
          <a:off x="13836727" y="6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163874</xdr:rowOff>
    </xdr:from>
    <xdr:ext cx="469744" cy="259045"/>
    <xdr:sp macro="" textlink="">
      <xdr:nvSpPr>
        <xdr:cNvPr id="168" name="n_2aveValue債務償還比率"/>
        <xdr:cNvSpPr txBox="1"/>
      </xdr:nvSpPr>
      <xdr:spPr>
        <a:xfrm>
          <a:off x="13087427" y="60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28973</xdr:rowOff>
    </xdr:from>
    <xdr:ext cx="469744" cy="259045"/>
    <xdr:sp macro="" textlink="">
      <xdr:nvSpPr>
        <xdr:cNvPr id="169" name="n_3aveValue債務償還比率"/>
        <xdr:cNvSpPr txBox="1"/>
      </xdr:nvSpPr>
      <xdr:spPr>
        <a:xfrm>
          <a:off x="12325427" y="611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92355</xdr:rowOff>
    </xdr:from>
    <xdr:ext cx="469744" cy="259045"/>
    <xdr:sp macro="" textlink="">
      <xdr:nvSpPr>
        <xdr:cNvPr id="170" name="n_4aveValue債務償還比率"/>
        <xdr:cNvSpPr txBox="1"/>
      </xdr:nvSpPr>
      <xdr:spPr>
        <a:xfrm>
          <a:off x="11563427" y="617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26079</xdr:rowOff>
    </xdr:from>
    <xdr:ext cx="469744" cy="259045"/>
    <xdr:sp macro="" textlink="">
      <xdr:nvSpPr>
        <xdr:cNvPr id="171" name="n_1mainValue債務償還比率"/>
        <xdr:cNvSpPr txBox="1"/>
      </xdr:nvSpPr>
      <xdr:spPr>
        <a:xfrm>
          <a:off x="13836727" y="542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166877</xdr:rowOff>
    </xdr:from>
    <xdr:ext cx="469744" cy="259045"/>
    <xdr:sp macro="" textlink="">
      <xdr:nvSpPr>
        <xdr:cNvPr id="172" name="n_2mainValue債務償還比率"/>
        <xdr:cNvSpPr txBox="1"/>
      </xdr:nvSpPr>
      <xdr:spPr>
        <a:xfrm>
          <a:off x="13087427" y="556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144978</xdr:rowOff>
    </xdr:from>
    <xdr:ext cx="469744" cy="259045"/>
    <xdr:sp macro="" textlink="">
      <xdr:nvSpPr>
        <xdr:cNvPr id="173" name="n_3mainValue債務償還比率"/>
        <xdr:cNvSpPr txBox="1"/>
      </xdr:nvSpPr>
      <xdr:spPr>
        <a:xfrm>
          <a:off x="12325427" y="554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160246</xdr:rowOff>
    </xdr:from>
    <xdr:ext cx="469744" cy="259045"/>
    <xdr:sp macro="" textlink="">
      <xdr:nvSpPr>
        <xdr:cNvPr id="174" name="n_4mainValue債務償還比率"/>
        <xdr:cNvSpPr txBox="1"/>
      </xdr:nvSpPr>
      <xdr:spPr>
        <a:xfrm>
          <a:off x="11563427" y="556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6,151
6,124
85.19
4,200,422
4,049,137
101,892
2,686,021
2,897,774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149225</xdr:rowOff>
    </xdr:from>
    <xdr:to>
      <xdr:col>24</xdr:col>
      <xdr:colOff>114300</xdr:colOff>
      <xdr:row>38</xdr:row>
      <xdr:rowOff>79375</xdr:rowOff>
    </xdr:to>
    <xdr:sp macro="" textlink="">
      <xdr:nvSpPr>
        <xdr:cNvPr id="73" name="楕円 72"/>
        <xdr:cNvSpPr/>
      </xdr:nvSpPr>
      <xdr:spPr>
        <a:xfrm>
          <a:off x="45847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652</xdr:rowOff>
    </xdr:from>
    <xdr:ext cx="405111" cy="259045"/>
    <xdr:sp macro="" textlink="">
      <xdr:nvSpPr>
        <xdr:cNvPr id="74" name="【道路】&#10;有形固定資産減価償却率該当値テキスト"/>
        <xdr:cNvSpPr txBox="1"/>
      </xdr:nvSpPr>
      <xdr:spPr>
        <a:xfrm>
          <a:off x="4673600"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111125</xdr:rowOff>
    </xdr:from>
    <xdr:to>
      <xdr:col>20</xdr:col>
      <xdr:colOff>38100</xdr:colOff>
      <xdr:row>38</xdr:row>
      <xdr:rowOff>41275</xdr:rowOff>
    </xdr:to>
    <xdr:sp macro="" textlink="">
      <xdr:nvSpPr>
        <xdr:cNvPr id="75" name="楕円 74"/>
        <xdr:cNvSpPr/>
      </xdr:nvSpPr>
      <xdr:spPr>
        <a:xfrm>
          <a:off x="3746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161925</xdr:rowOff>
    </xdr:from>
    <xdr:to>
      <xdr:col>24</xdr:col>
      <xdr:colOff>63500</xdr:colOff>
      <xdr:row>38</xdr:row>
      <xdr:rowOff>28575</xdr:rowOff>
    </xdr:to>
    <xdr:cxnSp macro="">
      <xdr:nvCxnSpPr>
        <xdr:cNvPr id="76" name="直線コネクタ 75"/>
        <xdr:cNvCxnSpPr/>
      </xdr:nvCxnSpPr>
      <xdr:spPr>
        <a:xfrm>
          <a:off x="3797300" y="65055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84455</xdr:rowOff>
    </xdr:from>
    <xdr:to>
      <xdr:col>15</xdr:col>
      <xdr:colOff>101600</xdr:colOff>
      <xdr:row>38</xdr:row>
      <xdr:rowOff>14605</xdr:rowOff>
    </xdr:to>
    <xdr:sp macro="" textlink="">
      <xdr:nvSpPr>
        <xdr:cNvPr id="77" name="楕円 76"/>
        <xdr:cNvSpPr/>
      </xdr:nvSpPr>
      <xdr:spPr>
        <a:xfrm>
          <a:off x="2857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135255</xdr:rowOff>
    </xdr:from>
    <xdr:to>
      <xdr:col>19</xdr:col>
      <xdr:colOff>177800</xdr:colOff>
      <xdr:row>37</xdr:row>
      <xdr:rowOff>161925</xdr:rowOff>
    </xdr:to>
    <xdr:cxnSp macro="">
      <xdr:nvCxnSpPr>
        <xdr:cNvPr id="78" name="直線コネクタ 77"/>
        <xdr:cNvCxnSpPr/>
      </xdr:nvCxnSpPr>
      <xdr:spPr>
        <a:xfrm>
          <a:off x="2908300" y="64789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46355</xdr:rowOff>
    </xdr:from>
    <xdr:to>
      <xdr:col>10</xdr:col>
      <xdr:colOff>165100</xdr:colOff>
      <xdr:row>37</xdr:row>
      <xdr:rowOff>147955</xdr:rowOff>
    </xdr:to>
    <xdr:sp macro="" textlink="">
      <xdr:nvSpPr>
        <xdr:cNvPr id="79" name="楕円 78"/>
        <xdr:cNvSpPr/>
      </xdr:nvSpPr>
      <xdr:spPr>
        <a:xfrm>
          <a:off x="1968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97155</xdr:rowOff>
    </xdr:from>
    <xdr:to>
      <xdr:col>15</xdr:col>
      <xdr:colOff>50800</xdr:colOff>
      <xdr:row>37</xdr:row>
      <xdr:rowOff>135255</xdr:rowOff>
    </xdr:to>
    <xdr:cxnSp macro="">
      <xdr:nvCxnSpPr>
        <xdr:cNvPr id="80" name="直線コネクタ 79"/>
        <xdr:cNvCxnSpPr/>
      </xdr:nvCxnSpPr>
      <xdr:spPr>
        <a:xfrm>
          <a:off x="2019300" y="64408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10160</xdr:rowOff>
    </xdr:from>
    <xdr:to>
      <xdr:col>6</xdr:col>
      <xdr:colOff>38100</xdr:colOff>
      <xdr:row>37</xdr:row>
      <xdr:rowOff>111760</xdr:rowOff>
    </xdr:to>
    <xdr:sp macro="" textlink="">
      <xdr:nvSpPr>
        <xdr:cNvPr id="81" name="楕円 80"/>
        <xdr:cNvSpPr/>
      </xdr:nvSpPr>
      <xdr:spPr>
        <a:xfrm>
          <a:off x="1079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60960</xdr:rowOff>
    </xdr:from>
    <xdr:to>
      <xdr:col>10</xdr:col>
      <xdr:colOff>114300</xdr:colOff>
      <xdr:row>37</xdr:row>
      <xdr:rowOff>97155</xdr:rowOff>
    </xdr:to>
    <xdr:cxnSp macro="">
      <xdr:nvCxnSpPr>
        <xdr:cNvPr id="82" name="直線コネクタ 81"/>
        <xdr:cNvCxnSpPr/>
      </xdr:nvCxnSpPr>
      <xdr:spPr>
        <a:xfrm>
          <a:off x="1130300" y="64046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4" name="n_2aveValue【道路】&#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6" name="n_4aveValue【道路】&#10;有形固定資産減価償却率"/>
        <xdr:cNvSpPr txBox="1"/>
      </xdr:nvSpPr>
      <xdr:spPr>
        <a:xfrm>
          <a:off x="927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57802</xdr:rowOff>
    </xdr:from>
    <xdr:ext cx="405111" cy="259045"/>
    <xdr:sp macro="" textlink="">
      <xdr:nvSpPr>
        <xdr:cNvPr id="87" name="n_1main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88" name="n_2mainValue【道路】&#10;有形固定資産減価償却率"/>
        <xdr:cNvSpPr txBox="1"/>
      </xdr:nvSpPr>
      <xdr:spPr>
        <a:xfrm>
          <a:off x="2705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164482</xdr:rowOff>
    </xdr:from>
    <xdr:ext cx="405111" cy="259045"/>
    <xdr:sp macro="" textlink="">
      <xdr:nvSpPr>
        <xdr:cNvPr id="89" name="n_3mainValue【道路】&#10;有形固定資産減価償却率"/>
        <xdr:cNvSpPr txBox="1"/>
      </xdr:nvSpPr>
      <xdr:spPr>
        <a:xfrm>
          <a:off x="1816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90" name="n_4mainValue【道路】&#10;有形固定資産減価償却率"/>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47734</xdr:rowOff>
    </xdr:from>
    <xdr:ext cx="534377" cy="259045"/>
    <xdr:sp macro="" textlink="">
      <xdr:nvSpPr>
        <xdr:cNvPr id="119" name="【道路】&#10;一人当たり延長平均値テキスト"/>
        <xdr:cNvSpPr txBox="1"/>
      </xdr:nvSpPr>
      <xdr:spPr>
        <a:xfrm>
          <a:off x="10515600" y="6905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148356</xdr:rowOff>
    </xdr:from>
    <xdr:to>
      <xdr:col>55</xdr:col>
      <xdr:colOff>50800</xdr:colOff>
      <xdr:row>40</xdr:row>
      <xdr:rowOff>78506</xdr:rowOff>
    </xdr:to>
    <xdr:sp macro="" textlink="">
      <xdr:nvSpPr>
        <xdr:cNvPr id="130" name="楕円 129"/>
        <xdr:cNvSpPr/>
      </xdr:nvSpPr>
      <xdr:spPr>
        <a:xfrm>
          <a:off x="10426700" y="683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171233</xdr:rowOff>
    </xdr:from>
    <xdr:ext cx="534377" cy="259045"/>
    <xdr:sp macro="" textlink="">
      <xdr:nvSpPr>
        <xdr:cNvPr id="131" name="【道路】&#10;一人当たり延長該当値テキスト"/>
        <xdr:cNvSpPr txBox="1"/>
      </xdr:nvSpPr>
      <xdr:spPr>
        <a:xfrm>
          <a:off x="10515600" y="668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159238</xdr:rowOff>
    </xdr:from>
    <xdr:to>
      <xdr:col>50</xdr:col>
      <xdr:colOff>165100</xdr:colOff>
      <xdr:row>40</xdr:row>
      <xdr:rowOff>89388</xdr:rowOff>
    </xdr:to>
    <xdr:sp macro="" textlink="">
      <xdr:nvSpPr>
        <xdr:cNvPr id="132" name="楕円 131"/>
        <xdr:cNvSpPr/>
      </xdr:nvSpPr>
      <xdr:spPr>
        <a:xfrm>
          <a:off x="9588500" y="684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27706</xdr:rowOff>
    </xdr:from>
    <xdr:to>
      <xdr:col>55</xdr:col>
      <xdr:colOff>0</xdr:colOff>
      <xdr:row>40</xdr:row>
      <xdr:rowOff>38588</xdr:rowOff>
    </xdr:to>
    <xdr:cxnSp macro="">
      <xdr:nvCxnSpPr>
        <xdr:cNvPr id="133" name="直線コネクタ 132"/>
        <xdr:cNvCxnSpPr/>
      </xdr:nvCxnSpPr>
      <xdr:spPr>
        <a:xfrm flipV="1">
          <a:off x="9639300" y="6885706"/>
          <a:ext cx="8382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170005</xdr:rowOff>
    </xdr:from>
    <xdr:to>
      <xdr:col>46</xdr:col>
      <xdr:colOff>38100</xdr:colOff>
      <xdr:row>40</xdr:row>
      <xdr:rowOff>100155</xdr:rowOff>
    </xdr:to>
    <xdr:sp macro="" textlink="">
      <xdr:nvSpPr>
        <xdr:cNvPr id="134" name="楕円 133"/>
        <xdr:cNvSpPr/>
      </xdr:nvSpPr>
      <xdr:spPr>
        <a:xfrm>
          <a:off x="8699500" y="685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38588</xdr:rowOff>
    </xdr:from>
    <xdr:to>
      <xdr:col>50</xdr:col>
      <xdr:colOff>114300</xdr:colOff>
      <xdr:row>40</xdr:row>
      <xdr:rowOff>49355</xdr:rowOff>
    </xdr:to>
    <xdr:cxnSp macro="">
      <xdr:nvCxnSpPr>
        <xdr:cNvPr id="135" name="直線コネクタ 134"/>
        <xdr:cNvCxnSpPr/>
      </xdr:nvCxnSpPr>
      <xdr:spPr>
        <a:xfrm flipV="1">
          <a:off x="8750300" y="6896588"/>
          <a:ext cx="8890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5626</xdr:rowOff>
    </xdr:from>
    <xdr:to>
      <xdr:col>41</xdr:col>
      <xdr:colOff>101600</xdr:colOff>
      <xdr:row>40</xdr:row>
      <xdr:rowOff>107226</xdr:rowOff>
    </xdr:to>
    <xdr:sp macro="" textlink="">
      <xdr:nvSpPr>
        <xdr:cNvPr id="136" name="楕円 135"/>
        <xdr:cNvSpPr/>
      </xdr:nvSpPr>
      <xdr:spPr>
        <a:xfrm>
          <a:off x="7810500" y="686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49355</xdr:rowOff>
    </xdr:from>
    <xdr:to>
      <xdr:col>45</xdr:col>
      <xdr:colOff>177800</xdr:colOff>
      <xdr:row>40</xdr:row>
      <xdr:rowOff>56426</xdr:rowOff>
    </xdr:to>
    <xdr:cxnSp macro="">
      <xdr:nvCxnSpPr>
        <xdr:cNvPr id="137" name="直線コネクタ 136"/>
        <xdr:cNvCxnSpPr/>
      </xdr:nvCxnSpPr>
      <xdr:spPr>
        <a:xfrm flipV="1">
          <a:off x="7861300" y="6907355"/>
          <a:ext cx="889000" cy="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12179</xdr:rowOff>
    </xdr:from>
    <xdr:to>
      <xdr:col>36</xdr:col>
      <xdr:colOff>165100</xdr:colOff>
      <xdr:row>40</xdr:row>
      <xdr:rowOff>113779</xdr:rowOff>
    </xdr:to>
    <xdr:sp macro="" textlink="">
      <xdr:nvSpPr>
        <xdr:cNvPr id="138" name="楕円 137"/>
        <xdr:cNvSpPr/>
      </xdr:nvSpPr>
      <xdr:spPr>
        <a:xfrm>
          <a:off x="6921500" y="687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56426</xdr:rowOff>
    </xdr:from>
    <xdr:to>
      <xdr:col>41</xdr:col>
      <xdr:colOff>50800</xdr:colOff>
      <xdr:row>40</xdr:row>
      <xdr:rowOff>62979</xdr:rowOff>
    </xdr:to>
    <xdr:cxnSp macro="">
      <xdr:nvCxnSpPr>
        <xdr:cNvPr id="139" name="直線コネクタ 138"/>
        <xdr:cNvCxnSpPr/>
      </xdr:nvCxnSpPr>
      <xdr:spPr>
        <a:xfrm flipV="1">
          <a:off x="6972300" y="6914426"/>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168503</xdr:rowOff>
    </xdr:from>
    <xdr:ext cx="534377" cy="259045"/>
    <xdr:sp macro="" textlink="">
      <xdr:nvSpPr>
        <xdr:cNvPr id="140" name="n_1aveValue【道路】&#10;一人当たり延長"/>
        <xdr:cNvSpPr txBox="1"/>
      </xdr:nvSpPr>
      <xdr:spPr>
        <a:xfrm>
          <a:off x="9359411" y="702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161302</xdr:rowOff>
    </xdr:from>
    <xdr:ext cx="534377" cy="259045"/>
    <xdr:sp macro="" textlink="">
      <xdr:nvSpPr>
        <xdr:cNvPr id="141" name="n_2aveValue【道路】&#10;一人当たり延長"/>
        <xdr:cNvSpPr txBox="1"/>
      </xdr:nvSpPr>
      <xdr:spPr>
        <a:xfrm>
          <a:off x="8483111" y="70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159648</xdr:rowOff>
    </xdr:from>
    <xdr:ext cx="534377" cy="259045"/>
    <xdr:sp macro="" textlink="">
      <xdr:nvSpPr>
        <xdr:cNvPr id="142" name="n_3aveValue【道路】&#10;一人当たり延長"/>
        <xdr:cNvSpPr txBox="1"/>
      </xdr:nvSpPr>
      <xdr:spPr>
        <a:xfrm>
          <a:off x="7594111" y="701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1617</xdr:rowOff>
    </xdr:from>
    <xdr:ext cx="534377" cy="259045"/>
    <xdr:sp macro="" textlink="">
      <xdr:nvSpPr>
        <xdr:cNvPr id="143" name="n_4aveValue【道路】&#10;一人当たり延長"/>
        <xdr:cNvSpPr txBox="1"/>
      </xdr:nvSpPr>
      <xdr:spPr>
        <a:xfrm>
          <a:off x="6705111" y="703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105915</xdr:rowOff>
    </xdr:from>
    <xdr:ext cx="534377" cy="259045"/>
    <xdr:sp macro="" textlink="">
      <xdr:nvSpPr>
        <xdr:cNvPr id="144" name="n_1mainValue【道路】&#10;一人当たり延長"/>
        <xdr:cNvSpPr txBox="1"/>
      </xdr:nvSpPr>
      <xdr:spPr>
        <a:xfrm>
          <a:off x="9359411" y="662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116682</xdr:rowOff>
    </xdr:from>
    <xdr:ext cx="534377" cy="259045"/>
    <xdr:sp macro="" textlink="">
      <xdr:nvSpPr>
        <xdr:cNvPr id="145" name="n_2mainValue【道路】&#10;一人当たり延長"/>
        <xdr:cNvSpPr txBox="1"/>
      </xdr:nvSpPr>
      <xdr:spPr>
        <a:xfrm>
          <a:off x="8483111" y="663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123753</xdr:rowOff>
    </xdr:from>
    <xdr:ext cx="534377" cy="259045"/>
    <xdr:sp macro="" textlink="">
      <xdr:nvSpPr>
        <xdr:cNvPr id="146" name="n_3mainValue【道路】&#10;一人当たり延長"/>
        <xdr:cNvSpPr txBox="1"/>
      </xdr:nvSpPr>
      <xdr:spPr>
        <a:xfrm>
          <a:off x="7594111" y="663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130306</xdr:rowOff>
    </xdr:from>
    <xdr:ext cx="534377" cy="259045"/>
    <xdr:sp macro="" textlink="">
      <xdr:nvSpPr>
        <xdr:cNvPr id="147" name="n_4mainValue【道路】&#10;一人当たり延長"/>
        <xdr:cNvSpPr txBox="1"/>
      </xdr:nvSpPr>
      <xdr:spPr>
        <a:xfrm>
          <a:off x="6705111" y="664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xdr:cNvSpPr txBox="1"/>
      </xdr:nvSpPr>
      <xdr:spPr>
        <a:xfrm>
          <a:off x="4673600" y="10505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89" name="楕円 188"/>
        <xdr:cNvSpPr/>
      </xdr:nvSpPr>
      <xdr:spPr>
        <a:xfrm>
          <a:off x="45847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66783</xdr:rowOff>
    </xdr:from>
    <xdr:ext cx="405111" cy="259045"/>
    <xdr:sp macro="" textlink="">
      <xdr:nvSpPr>
        <xdr:cNvPr id="190" name="【橋りょう・トンネル】&#10;有形固定資産減価償却率該当値テキスト"/>
        <xdr:cNvSpPr txBox="1"/>
      </xdr:nvSpPr>
      <xdr:spPr>
        <a:xfrm>
          <a:off x="4673600" y="10353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29210</xdr:rowOff>
    </xdr:from>
    <xdr:to>
      <xdr:col>20</xdr:col>
      <xdr:colOff>38100</xdr:colOff>
      <xdr:row>61</xdr:row>
      <xdr:rowOff>130810</xdr:rowOff>
    </xdr:to>
    <xdr:sp macro="" textlink="">
      <xdr:nvSpPr>
        <xdr:cNvPr id="191" name="楕円 190"/>
        <xdr:cNvSpPr/>
      </xdr:nvSpPr>
      <xdr:spPr>
        <a:xfrm>
          <a:off x="3746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94706</xdr:rowOff>
    </xdr:to>
    <xdr:cxnSp macro="">
      <xdr:nvCxnSpPr>
        <xdr:cNvPr id="192" name="直線コネクタ 191"/>
        <xdr:cNvCxnSpPr/>
      </xdr:nvCxnSpPr>
      <xdr:spPr>
        <a:xfrm>
          <a:off x="3797300" y="1053846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16147</xdr:rowOff>
    </xdr:from>
    <xdr:to>
      <xdr:col>15</xdr:col>
      <xdr:colOff>101600</xdr:colOff>
      <xdr:row>61</xdr:row>
      <xdr:rowOff>117747</xdr:rowOff>
    </xdr:to>
    <xdr:sp macro="" textlink="">
      <xdr:nvSpPr>
        <xdr:cNvPr id="193" name="楕円 192"/>
        <xdr:cNvSpPr/>
      </xdr:nvSpPr>
      <xdr:spPr>
        <a:xfrm>
          <a:off x="2857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66947</xdr:rowOff>
    </xdr:from>
    <xdr:to>
      <xdr:col>19</xdr:col>
      <xdr:colOff>177800</xdr:colOff>
      <xdr:row>61</xdr:row>
      <xdr:rowOff>80010</xdr:rowOff>
    </xdr:to>
    <xdr:cxnSp macro="">
      <xdr:nvCxnSpPr>
        <xdr:cNvPr id="194" name="直線コネクタ 193"/>
        <xdr:cNvCxnSpPr/>
      </xdr:nvCxnSpPr>
      <xdr:spPr>
        <a:xfrm>
          <a:off x="2908300" y="105253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7983</xdr:rowOff>
    </xdr:from>
    <xdr:to>
      <xdr:col>10</xdr:col>
      <xdr:colOff>165100</xdr:colOff>
      <xdr:row>61</xdr:row>
      <xdr:rowOff>109583</xdr:rowOff>
    </xdr:to>
    <xdr:sp macro="" textlink="">
      <xdr:nvSpPr>
        <xdr:cNvPr id="195" name="楕円 194"/>
        <xdr:cNvSpPr/>
      </xdr:nvSpPr>
      <xdr:spPr>
        <a:xfrm>
          <a:off x="1968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58783</xdr:rowOff>
    </xdr:from>
    <xdr:to>
      <xdr:col>15</xdr:col>
      <xdr:colOff>50800</xdr:colOff>
      <xdr:row>61</xdr:row>
      <xdr:rowOff>66947</xdr:rowOff>
    </xdr:to>
    <xdr:cxnSp macro="">
      <xdr:nvCxnSpPr>
        <xdr:cNvPr id="196" name="直線コネクタ 195"/>
        <xdr:cNvCxnSpPr/>
      </xdr:nvCxnSpPr>
      <xdr:spPr>
        <a:xfrm>
          <a:off x="2019300" y="1051723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154940</xdr:rowOff>
    </xdr:from>
    <xdr:to>
      <xdr:col>6</xdr:col>
      <xdr:colOff>38100</xdr:colOff>
      <xdr:row>61</xdr:row>
      <xdr:rowOff>85090</xdr:rowOff>
    </xdr:to>
    <xdr:sp macro="" textlink="">
      <xdr:nvSpPr>
        <xdr:cNvPr id="197" name="楕円 196"/>
        <xdr:cNvSpPr/>
      </xdr:nvSpPr>
      <xdr:spPr>
        <a:xfrm>
          <a:off x="1079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34290</xdr:rowOff>
    </xdr:from>
    <xdr:to>
      <xdr:col>10</xdr:col>
      <xdr:colOff>114300</xdr:colOff>
      <xdr:row>61</xdr:row>
      <xdr:rowOff>58783</xdr:rowOff>
    </xdr:to>
    <xdr:cxnSp macro="">
      <xdr:nvCxnSpPr>
        <xdr:cNvPr id="198" name="直線コネクタ 197"/>
        <xdr:cNvCxnSpPr/>
      </xdr:nvCxnSpPr>
      <xdr:spPr>
        <a:xfrm>
          <a:off x="1130300" y="1049274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9" name="n_1aveValue【橋りょう・トンネル】&#10;有形固定資産減価償却率"/>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0" name="n_2aveValue【橋りょう・トンネル】&#10;有形固定資産減価償却率"/>
        <xdr:cNvSpPr txBox="1"/>
      </xdr:nvSpPr>
      <xdr:spPr>
        <a:xfrm>
          <a:off x="2705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1" name="n_3aveValue【橋りょう・トンネル】&#10;有形固定資産減価償却率"/>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2" name="n_4aveValue【橋りょう・トンネル】&#10;有形固定資産減価償却率"/>
        <xdr:cNvSpPr txBox="1"/>
      </xdr:nvSpPr>
      <xdr:spPr>
        <a:xfrm>
          <a:off x="927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147337</xdr:rowOff>
    </xdr:from>
    <xdr:ext cx="405111" cy="259045"/>
    <xdr:sp macro="" textlink="">
      <xdr:nvSpPr>
        <xdr:cNvPr id="203" name="n_1mainValue【橋りょう・トンネル】&#10;有形固定資産減価償却率"/>
        <xdr:cNvSpPr txBox="1"/>
      </xdr:nvSpPr>
      <xdr:spPr>
        <a:xfrm>
          <a:off x="3582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134274</xdr:rowOff>
    </xdr:from>
    <xdr:ext cx="405111" cy="259045"/>
    <xdr:sp macro="" textlink="">
      <xdr:nvSpPr>
        <xdr:cNvPr id="204" name="n_2mainValue【橋りょう・トンネル】&#10;有形固定資産減価償却率"/>
        <xdr:cNvSpPr txBox="1"/>
      </xdr:nvSpPr>
      <xdr:spPr>
        <a:xfrm>
          <a:off x="2705744" y="10249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126110</xdr:rowOff>
    </xdr:from>
    <xdr:ext cx="405111" cy="259045"/>
    <xdr:sp macro="" textlink="">
      <xdr:nvSpPr>
        <xdr:cNvPr id="205" name="n_3mainValue【橋りょう・トンネル】&#10;有形固定資産減価償却率"/>
        <xdr:cNvSpPr txBox="1"/>
      </xdr:nvSpPr>
      <xdr:spPr>
        <a:xfrm>
          <a:off x="1816744" y="10241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206" name="n_4mainValue【橋りょう・トンネル】&#10;有形固定資産減価償却率"/>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66784</xdr:rowOff>
    </xdr:from>
    <xdr:to>
      <xdr:col>55</xdr:col>
      <xdr:colOff>50800</xdr:colOff>
      <xdr:row>63</xdr:row>
      <xdr:rowOff>168384</xdr:rowOff>
    </xdr:to>
    <xdr:sp macro="" textlink="">
      <xdr:nvSpPr>
        <xdr:cNvPr id="246" name="楕円 245"/>
        <xdr:cNvSpPr/>
      </xdr:nvSpPr>
      <xdr:spPr>
        <a:xfrm>
          <a:off x="10426700" y="1086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45211</xdr:rowOff>
    </xdr:from>
    <xdr:ext cx="599010" cy="259045"/>
    <xdr:sp macro="" textlink="">
      <xdr:nvSpPr>
        <xdr:cNvPr id="247" name="【橋りょう・トンネル】&#10;一人当たり有形固定資産（償却資産）額該当値テキスト"/>
        <xdr:cNvSpPr txBox="1"/>
      </xdr:nvSpPr>
      <xdr:spPr>
        <a:xfrm>
          <a:off x="10515600" y="1084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71308</xdr:rowOff>
    </xdr:from>
    <xdr:to>
      <xdr:col>50</xdr:col>
      <xdr:colOff>165100</xdr:colOff>
      <xdr:row>64</xdr:row>
      <xdr:rowOff>1458</xdr:rowOff>
    </xdr:to>
    <xdr:sp macro="" textlink="">
      <xdr:nvSpPr>
        <xdr:cNvPr id="248" name="楕円 247"/>
        <xdr:cNvSpPr/>
      </xdr:nvSpPr>
      <xdr:spPr>
        <a:xfrm>
          <a:off x="9588500" y="108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117584</xdr:rowOff>
    </xdr:from>
    <xdr:to>
      <xdr:col>55</xdr:col>
      <xdr:colOff>0</xdr:colOff>
      <xdr:row>63</xdr:row>
      <xdr:rowOff>122108</xdr:rowOff>
    </xdr:to>
    <xdr:cxnSp macro="">
      <xdr:nvCxnSpPr>
        <xdr:cNvPr id="249" name="直線コネクタ 248"/>
        <xdr:cNvCxnSpPr/>
      </xdr:nvCxnSpPr>
      <xdr:spPr>
        <a:xfrm flipV="1">
          <a:off x="9639300" y="10918934"/>
          <a:ext cx="8382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76714</xdr:rowOff>
    </xdr:from>
    <xdr:to>
      <xdr:col>46</xdr:col>
      <xdr:colOff>38100</xdr:colOff>
      <xdr:row>64</xdr:row>
      <xdr:rowOff>6864</xdr:rowOff>
    </xdr:to>
    <xdr:sp macro="" textlink="">
      <xdr:nvSpPr>
        <xdr:cNvPr id="250" name="楕円 249"/>
        <xdr:cNvSpPr/>
      </xdr:nvSpPr>
      <xdr:spPr>
        <a:xfrm>
          <a:off x="8699500" y="1087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122108</xdr:rowOff>
    </xdr:from>
    <xdr:to>
      <xdr:col>50</xdr:col>
      <xdr:colOff>114300</xdr:colOff>
      <xdr:row>63</xdr:row>
      <xdr:rowOff>127514</xdr:rowOff>
    </xdr:to>
    <xdr:cxnSp macro="">
      <xdr:nvCxnSpPr>
        <xdr:cNvPr id="251" name="直線コネクタ 250"/>
        <xdr:cNvCxnSpPr/>
      </xdr:nvCxnSpPr>
      <xdr:spPr>
        <a:xfrm flipV="1">
          <a:off x="8750300" y="10923458"/>
          <a:ext cx="889000" cy="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82142</xdr:rowOff>
    </xdr:from>
    <xdr:to>
      <xdr:col>41</xdr:col>
      <xdr:colOff>101600</xdr:colOff>
      <xdr:row>64</xdr:row>
      <xdr:rowOff>12292</xdr:rowOff>
    </xdr:to>
    <xdr:sp macro="" textlink="">
      <xdr:nvSpPr>
        <xdr:cNvPr id="252" name="楕円 251"/>
        <xdr:cNvSpPr/>
      </xdr:nvSpPr>
      <xdr:spPr>
        <a:xfrm>
          <a:off x="7810500" y="1088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127514</xdr:rowOff>
    </xdr:from>
    <xdr:to>
      <xdr:col>45</xdr:col>
      <xdr:colOff>177800</xdr:colOff>
      <xdr:row>63</xdr:row>
      <xdr:rowOff>132942</xdr:rowOff>
    </xdr:to>
    <xdr:cxnSp macro="">
      <xdr:nvCxnSpPr>
        <xdr:cNvPr id="253" name="直線コネクタ 252"/>
        <xdr:cNvCxnSpPr/>
      </xdr:nvCxnSpPr>
      <xdr:spPr>
        <a:xfrm flipV="1">
          <a:off x="7861300" y="10928864"/>
          <a:ext cx="889000" cy="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84736</xdr:rowOff>
    </xdr:from>
    <xdr:to>
      <xdr:col>36</xdr:col>
      <xdr:colOff>165100</xdr:colOff>
      <xdr:row>64</xdr:row>
      <xdr:rowOff>14886</xdr:rowOff>
    </xdr:to>
    <xdr:sp macro="" textlink="">
      <xdr:nvSpPr>
        <xdr:cNvPr id="254" name="楕円 253"/>
        <xdr:cNvSpPr/>
      </xdr:nvSpPr>
      <xdr:spPr>
        <a:xfrm>
          <a:off x="6921500" y="1088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132942</xdr:rowOff>
    </xdr:from>
    <xdr:to>
      <xdr:col>41</xdr:col>
      <xdr:colOff>50800</xdr:colOff>
      <xdr:row>63</xdr:row>
      <xdr:rowOff>135536</xdr:rowOff>
    </xdr:to>
    <xdr:cxnSp macro="">
      <xdr:nvCxnSpPr>
        <xdr:cNvPr id="255" name="直線コネクタ 254"/>
        <xdr:cNvCxnSpPr/>
      </xdr:nvCxnSpPr>
      <xdr:spPr>
        <a:xfrm flipV="1">
          <a:off x="6972300" y="10934292"/>
          <a:ext cx="889000" cy="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xdr:cNvSpPr txBox="1"/>
      </xdr:nvSpPr>
      <xdr:spPr>
        <a:xfrm>
          <a:off x="9327095" y="105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xdr:cNvSpPr txBox="1"/>
      </xdr:nvSpPr>
      <xdr:spPr>
        <a:xfrm>
          <a:off x="84507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xdr:cNvSpPr txBox="1"/>
      </xdr:nvSpPr>
      <xdr:spPr>
        <a:xfrm>
          <a:off x="7561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164035</xdr:rowOff>
    </xdr:from>
    <xdr:ext cx="599010" cy="259045"/>
    <xdr:sp macro="" textlink="">
      <xdr:nvSpPr>
        <xdr:cNvPr id="260" name="n_1mainValue【橋りょう・トンネル】&#10;一人当たり有形固定資産（償却資産）額"/>
        <xdr:cNvSpPr txBox="1"/>
      </xdr:nvSpPr>
      <xdr:spPr>
        <a:xfrm>
          <a:off x="9327095" y="1096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169441</xdr:rowOff>
    </xdr:from>
    <xdr:ext cx="599010" cy="259045"/>
    <xdr:sp macro="" textlink="">
      <xdr:nvSpPr>
        <xdr:cNvPr id="261" name="n_2mainValue【橋りょう・トンネル】&#10;一人当たり有形固定資産（償却資産）額"/>
        <xdr:cNvSpPr txBox="1"/>
      </xdr:nvSpPr>
      <xdr:spPr>
        <a:xfrm>
          <a:off x="8450795" y="1097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3419</xdr:rowOff>
    </xdr:from>
    <xdr:ext cx="599010" cy="259045"/>
    <xdr:sp macro="" textlink="">
      <xdr:nvSpPr>
        <xdr:cNvPr id="262" name="n_3mainValue【橋りょう・トンネル】&#10;一人当たり有形固定資産（償却資産）額"/>
        <xdr:cNvSpPr txBox="1"/>
      </xdr:nvSpPr>
      <xdr:spPr>
        <a:xfrm>
          <a:off x="7561795" y="1097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6013</xdr:rowOff>
    </xdr:from>
    <xdr:ext cx="599010" cy="259045"/>
    <xdr:sp macro="" textlink="">
      <xdr:nvSpPr>
        <xdr:cNvPr id="263" name="n_4mainValue【橋りょう・トンネル】&#10;一人当たり有形固定資産（償却資産）額"/>
        <xdr:cNvSpPr txBox="1"/>
      </xdr:nvSpPr>
      <xdr:spPr>
        <a:xfrm>
          <a:off x="6672795" y="1097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57166</xdr:rowOff>
    </xdr:from>
    <xdr:ext cx="405111" cy="259045"/>
    <xdr:sp macro="" textlink="">
      <xdr:nvSpPr>
        <xdr:cNvPr id="294" name="【公営住宅】&#10;有形固定資産減価償却率平均値テキスト"/>
        <xdr:cNvSpPr txBox="1"/>
      </xdr:nvSpPr>
      <xdr:spPr>
        <a:xfrm>
          <a:off x="46736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305" name="楕円 304"/>
        <xdr:cNvSpPr/>
      </xdr:nvSpPr>
      <xdr:spPr>
        <a:xfrm>
          <a:off x="45847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6911</xdr:rowOff>
    </xdr:from>
    <xdr:ext cx="405111" cy="259045"/>
    <xdr:sp macro="" textlink="">
      <xdr:nvSpPr>
        <xdr:cNvPr id="306" name="【公営住宅】&#10;有形固定資産減価償却率該当値テキスト"/>
        <xdr:cNvSpPr txBox="1"/>
      </xdr:nvSpPr>
      <xdr:spPr>
        <a:xfrm>
          <a:off x="4673600" y="14065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130992</xdr:rowOff>
    </xdr:from>
    <xdr:to>
      <xdr:col>20</xdr:col>
      <xdr:colOff>38100</xdr:colOff>
      <xdr:row>83</xdr:row>
      <xdr:rowOff>61142</xdr:rowOff>
    </xdr:to>
    <xdr:sp macro="" textlink="">
      <xdr:nvSpPr>
        <xdr:cNvPr id="307" name="楕円 306"/>
        <xdr:cNvSpPr/>
      </xdr:nvSpPr>
      <xdr:spPr>
        <a:xfrm>
          <a:off x="3746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10342</xdr:rowOff>
    </xdr:from>
    <xdr:to>
      <xdr:col>24</xdr:col>
      <xdr:colOff>63500</xdr:colOff>
      <xdr:row>83</xdr:row>
      <xdr:rowOff>34834</xdr:rowOff>
    </xdr:to>
    <xdr:cxnSp macro="">
      <xdr:nvCxnSpPr>
        <xdr:cNvPr id="308" name="直線コネクタ 307"/>
        <xdr:cNvCxnSpPr/>
      </xdr:nvCxnSpPr>
      <xdr:spPr>
        <a:xfrm>
          <a:off x="3797300" y="14240692"/>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106499</xdr:rowOff>
    </xdr:from>
    <xdr:to>
      <xdr:col>15</xdr:col>
      <xdr:colOff>101600</xdr:colOff>
      <xdr:row>83</xdr:row>
      <xdr:rowOff>36649</xdr:rowOff>
    </xdr:to>
    <xdr:sp macro="" textlink="">
      <xdr:nvSpPr>
        <xdr:cNvPr id="309" name="楕円 308"/>
        <xdr:cNvSpPr/>
      </xdr:nvSpPr>
      <xdr:spPr>
        <a:xfrm>
          <a:off x="28575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157299</xdr:rowOff>
    </xdr:from>
    <xdr:to>
      <xdr:col>19</xdr:col>
      <xdr:colOff>177800</xdr:colOff>
      <xdr:row>83</xdr:row>
      <xdr:rowOff>10342</xdr:rowOff>
    </xdr:to>
    <xdr:cxnSp macro="">
      <xdr:nvCxnSpPr>
        <xdr:cNvPr id="310" name="直線コネクタ 309"/>
        <xdr:cNvCxnSpPr/>
      </xdr:nvCxnSpPr>
      <xdr:spPr>
        <a:xfrm>
          <a:off x="2908300" y="1421619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83638</xdr:rowOff>
    </xdr:from>
    <xdr:to>
      <xdr:col>10</xdr:col>
      <xdr:colOff>165100</xdr:colOff>
      <xdr:row>83</xdr:row>
      <xdr:rowOff>13788</xdr:rowOff>
    </xdr:to>
    <xdr:sp macro="" textlink="">
      <xdr:nvSpPr>
        <xdr:cNvPr id="311" name="楕円 310"/>
        <xdr:cNvSpPr/>
      </xdr:nvSpPr>
      <xdr:spPr>
        <a:xfrm>
          <a:off x="1968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134438</xdr:rowOff>
    </xdr:from>
    <xdr:to>
      <xdr:col>15</xdr:col>
      <xdr:colOff>50800</xdr:colOff>
      <xdr:row>82</xdr:row>
      <xdr:rowOff>157299</xdr:rowOff>
    </xdr:to>
    <xdr:cxnSp macro="">
      <xdr:nvCxnSpPr>
        <xdr:cNvPr id="312" name="直線コネクタ 311"/>
        <xdr:cNvCxnSpPr/>
      </xdr:nvCxnSpPr>
      <xdr:spPr>
        <a:xfrm>
          <a:off x="2019300" y="1419333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59145</xdr:rowOff>
    </xdr:from>
    <xdr:to>
      <xdr:col>6</xdr:col>
      <xdr:colOff>38100</xdr:colOff>
      <xdr:row>82</xdr:row>
      <xdr:rowOff>160745</xdr:rowOff>
    </xdr:to>
    <xdr:sp macro="" textlink="">
      <xdr:nvSpPr>
        <xdr:cNvPr id="313" name="楕円 312"/>
        <xdr:cNvSpPr/>
      </xdr:nvSpPr>
      <xdr:spPr>
        <a:xfrm>
          <a:off x="1079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109945</xdr:rowOff>
    </xdr:from>
    <xdr:to>
      <xdr:col>10</xdr:col>
      <xdr:colOff>114300</xdr:colOff>
      <xdr:row>82</xdr:row>
      <xdr:rowOff>134438</xdr:rowOff>
    </xdr:to>
    <xdr:cxnSp macro="">
      <xdr:nvCxnSpPr>
        <xdr:cNvPr id="314" name="直線コネクタ 313"/>
        <xdr:cNvCxnSpPr/>
      </xdr:nvCxnSpPr>
      <xdr:spPr>
        <a:xfrm>
          <a:off x="1130300" y="1416884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142076</xdr:rowOff>
    </xdr:from>
    <xdr:ext cx="405111" cy="259045"/>
    <xdr:sp macro="" textlink="">
      <xdr:nvSpPr>
        <xdr:cNvPr id="315" name="n_1aveValue【公営住宅】&#10;有形固定資産減価償却率"/>
        <xdr:cNvSpPr txBox="1"/>
      </xdr:nvSpPr>
      <xdr:spPr>
        <a:xfrm>
          <a:off x="35820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138809</xdr:rowOff>
    </xdr:from>
    <xdr:ext cx="405111" cy="259045"/>
    <xdr:sp macro="" textlink="">
      <xdr:nvSpPr>
        <xdr:cNvPr id="316" name="n_2aveValue【公営住宅】&#10;有形固定資産減価償却率"/>
        <xdr:cNvSpPr txBox="1"/>
      </xdr:nvSpPr>
      <xdr:spPr>
        <a:xfrm>
          <a:off x="2705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127379</xdr:rowOff>
    </xdr:from>
    <xdr:ext cx="405111" cy="259045"/>
    <xdr:sp macro="" textlink="">
      <xdr:nvSpPr>
        <xdr:cNvPr id="317" name="n_3aveValue【公営住宅】&#10;有形固定資産減価償却率"/>
        <xdr:cNvSpPr txBox="1"/>
      </xdr:nvSpPr>
      <xdr:spPr>
        <a:xfrm>
          <a:off x="1816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99621</xdr:rowOff>
    </xdr:from>
    <xdr:ext cx="405111" cy="259045"/>
    <xdr:sp macro="" textlink="">
      <xdr:nvSpPr>
        <xdr:cNvPr id="318" name="n_4aveValue【公営住宅】&#10;有形固定資産減価償却率"/>
        <xdr:cNvSpPr txBox="1"/>
      </xdr:nvSpPr>
      <xdr:spPr>
        <a:xfrm>
          <a:off x="927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77669</xdr:rowOff>
    </xdr:from>
    <xdr:ext cx="405111" cy="259045"/>
    <xdr:sp macro="" textlink="">
      <xdr:nvSpPr>
        <xdr:cNvPr id="319" name="n_1mainValue【公営住宅】&#10;有形固定資産減価償却率"/>
        <xdr:cNvSpPr txBox="1"/>
      </xdr:nvSpPr>
      <xdr:spPr>
        <a:xfrm>
          <a:off x="3582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20" name="n_2mainValue【公営住宅】&#10;有形固定資産減価償却率"/>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30315</xdr:rowOff>
    </xdr:from>
    <xdr:ext cx="405111" cy="259045"/>
    <xdr:sp macro="" textlink="">
      <xdr:nvSpPr>
        <xdr:cNvPr id="321" name="n_3mainValue【公営住宅】&#10;有形固定資産減価償却率"/>
        <xdr:cNvSpPr txBox="1"/>
      </xdr:nvSpPr>
      <xdr:spPr>
        <a:xfrm>
          <a:off x="1816744" y="1391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5822</xdr:rowOff>
    </xdr:from>
    <xdr:ext cx="405111" cy="259045"/>
    <xdr:sp macro="" textlink="">
      <xdr:nvSpPr>
        <xdr:cNvPr id="322" name="n_4mainValue【公営住宅】&#10;有形固定資産減価償却率"/>
        <xdr:cNvSpPr txBox="1"/>
      </xdr:nvSpPr>
      <xdr:spPr>
        <a:xfrm>
          <a:off x="927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xdr:cNvSpPr txBox="1"/>
      </xdr:nvSpPr>
      <xdr:spPr>
        <a:xfrm>
          <a:off x="10515600" y="14289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3302</xdr:rowOff>
    </xdr:from>
    <xdr:to>
      <xdr:col>55</xdr:col>
      <xdr:colOff>50800</xdr:colOff>
      <xdr:row>86</xdr:row>
      <xdr:rowOff>104902</xdr:rowOff>
    </xdr:to>
    <xdr:sp macro="" textlink="">
      <xdr:nvSpPr>
        <xdr:cNvPr id="362" name="楕円 361"/>
        <xdr:cNvSpPr/>
      </xdr:nvSpPr>
      <xdr:spPr>
        <a:xfrm>
          <a:off x="10426700" y="147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89679</xdr:rowOff>
    </xdr:from>
    <xdr:ext cx="469744" cy="259045"/>
    <xdr:sp macro="" textlink="">
      <xdr:nvSpPr>
        <xdr:cNvPr id="363" name="【公営住宅】&#10;一人当たり面積該当値テキスト"/>
        <xdr:cNvSpPr txBox="1"/>
      </xdr:nvSpPr>
      <xdr:spPr>
        <a:xfrm>
          <a:off x="10515600" y="1466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4635</xdr:rowOff>
    </xdr:from>
    <xdr:to>
      <xdr:col>50</xdr:col>
      <xdr:colOff>165100</xdr:colOff>
      <xdr:row>86</xdr:row>
      <xdr:rowOff>106235</xdr:rowOff>
    </xdr:to>
    <xdr:sp macro="" textlink="">
      <xdr:nvSpPr>
        <xdr:cNvPr id="364" name="楕円 363"/>
        <xdr:cNvSpPr/>
      </xdr:nvSpPr>
      <xdr:spPr>
        <a:xfrm>
          <a:off x="9588500" y="1474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54102</xdr:rowOff>
    </xdr:from>
    <xdr:to>
      <xdr:col>55</xdr:col>
      <xdr:colOff>0</xdr:colOff>
      <xdr:row>86</xdr:row>
      <xdr:rowOff>55435</xdr:rowOff>
    </xdr:to>
    <xdr:cxnSp macro="">
      <xdr:nvCxnSpPr>
        <xdr:cNvPr id="365" name="直線コネクタ 364"/>
        <xdr:cNvCxnSpPr/>
      </xdr:nvCxnSpPr>
      <xdr:spPr>
        <a:xfrm flipV="1">
          <a:off x="9639300" y="14798802"/>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6541</xdr:rowOff>
    </xdr:from>
    <xdr:to>
      <xdr:col>46</xdr:col>
      <xdr:colOff>38100</xdr:colOff>
      <xdr:row>86</xdr:row>
      <xdr:rowOff>108141</xdr:rowOff>
    </xdr:to>
    <xdr:sp macro="" textlink="">
      <xdr:nvSpPr>
        <xdr:cNvPr id="366" name="楕円 365"/>
        <xdr:cNvSpPr/>
      </xdr:nvSpPr>
      <xdr:spPr>
        <a:xfrm>
          <a:off x="8699500" y="147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55435</xdr:rowOff>
    </xdr:from>
    <xdr:to>
      <xdr:col>50</xdr:col>
      <xdr:colOff>114300</xdr:colOff>
      <xdr:row>86</xdr:row>
      <xdr:rowOff>57341</xdr:rowOff>
    </xdr:to>
    <xdr:cxnSp macro="">
      <xdr:nvCxnSpPr>
        <xdr:cNvPr id="367" name="直線コネクタ 366"/>
        <xdr:cNvCxnSpPr/>
      </xdr:nvCxnSpPr>
      <xdr:spPr>
        <a:xfrm flipV="1">
          <a:off x="8750300" y="1480013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8255</xdr:rowOff>
    </xdr:from>
    <xdr:to>
      <xdr:col>41</xdr:col>
      <xdr:colOff>101600</xdr:colOff>
      <xdr:row>86</xdr:row>
      <xdr:rowOff>109855</xdr:rowOff>
    </xdr:to>
    <xdr:sp macro="" textlink="">
      <xdr:nvSpPr>
        <xdr:cNvPr id="368" name="楕円 367"/>
        <xdr:cNvSpPr/>
      </xdr:nvSpPr>
      <xdr:spPr>
        <a:xfrm>
          <a:off x="78105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57341</xdr:rowOff>
    </xdr:from>
    <xdr:to>
      <xdr:col>45</xdr:col>
      <xdr:colOff>177800</xdr:colOff>
      <xdr:row>86</xdr:row>
      <xdr:rowOff>59055</xdr:rowOff>
    </xdr:to>
    <xdr:cxnSp macro="">
      <xdr:nvCxnSpPr>
        <xdr:cNvPr id="369" name="直線コネクタ 368"/>
        <xdr:cNvCxnSpPr/>
      </xdr:nvCxnSpPr>
      <xdr:spPr>
        <a:xfrm flipV="1">
          <a:off x="7861300" y="1480204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9207</xdr:rowOff>
    </xdr:from>
    <xdr:to>
      <xdr:col>36</xdr:col>
      <xdr:colOff>165100</xdr:colOff>
      <xdr:row>86</xdr:row>
      <xdr:rowOff>110807</xdr:rowOff>
    </xdr:to>
    <xdr:sp macro="" textlink="">
      <xdr:nvSpPr>
        <xdr:cNvPr id="370" name="楕円 369"/>
        <xdr:cNvSpPr/>
      </xdr:nvSpPr>
      <xdr:spPr>
        <a:xfrm>
          <a:off x="6921500" y="1475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59055</xdr:rowOff>
    </xdr:from>
    <xdr:to>
      <xdr:col>41</xdr:col>
      <xdr:colOff>50800</xdr:colOff>
      <xdr:row>86</xdr:row>
      <xdr:rowOff>60007</xdr:rowOff>
    </xdr:to>
    <xdr:cxnSp macro="">
      <xdr:nvCxnSpPr>
        <xdr:cNvPr id="371" name="直線コネクタ 370"/>
        <xdr:cNvCxnSpPr/>
      </xdr:nvCxnSpPr>
      <xdr:spPr>
        <a:xfrm flipV="1">
          <a:off x="6972300" y="14803755"/>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72" name="n_1aveValue【公営住宅】&#10;一人当たり面積"/>
        <xdr:cNvSpPr txBox="1"/>
      </xdr:nvSpPr>
      <xdr:spPr>
        <a:xfrm>
          <a:off x="9391727" y="1424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73" name="n_2aveValue【公営住宅】&#10;一人当たり面積"/>
        <xdr:cNvSpPr txBox="1"/>
      </xdr:nvSpPr>
      <xdr:spPr>
        <a:xfrm>
          <a:off x="8515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74" name="n_3aveValue【公営住宅】&#10;一人当たり面積"/>
        <xdr:cNvSpPr txBox="1"/>
      </xdr:nvSpPr>
      <xdr:spPr>
        <a:xfrm>
          <a:off x="7626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75" name="n_4aveValue【公営住宅】&#10;一人当たり面積"/>
        <xdr:cNvSpPr txBox="1"/>
      </xdr:nvSpPr>
      <xdr:spPr>
        <a:xfrm>
          <a:off x="6737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97362</xdr:rowOff>
    </xdr:from>
    <xdr:ext cx="469744" cy="259045"/>
    <xdr:sp macro="" textlink="">
      <xdr:nvSpPr>
        <xdr:cNvPr id="376" name="n_1mainValue【公営住宅】&#10;一人当たり面積"/>
        <xdr:cNvSpPr txBox="1"/>
      </xdr:nvSpPr>
      <xdr:spPr>
        <a:xfrm>
          <a:off x="9391727" y="1484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99268</xdr:rowOff>
    </xdr:from>
    <xdr:ext cx="469744" cy="259045"/>
    <xdr:sp macro="" textlink="">
      <xdr:nvSpPr>
        <xdr:cNvPr id="377" name="n_2mainValue【公営住宅】&#10;一人当たり面積"/>
        <xdr:cNvSpPr txBox="1"/>
      </xdr:nvSpPr>
      <xdr:spPr>
        <a:xfrm>
          <a:off x="8515427" y="1484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100982</xdr:rowOff>
    </xdr:from>
    <xdr:ext cx="469744" cy="259045"/>
    <xdr:sp macro="" textlink="">
      <xdr:nvSpPr>
        <xdr:cNvPr id="378" name="n_3mainValue【公営住宅】&#10;一人当たり面積"/>
        <xdr:cNvSpPr txBox="1"/>
      </xdr:nvSpPr>
      <xdr:spPr>
        <a:xfrm>
          <a:off x="7626427" y="1484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101934</xdr:rowOff>
    </xdr:from>
    <xdr:ext cx="469744" cy="259045"/>
    <xdr:sp macro="" textlink="">
      <xdr:nvSpPr>
        <xdr:cNvPr id="379" name="n_4mainValue【公営住宅】&#10;一人当たり面積"/>
        <xdr:cNvSpPr txBox="1"/>
      </xdr:nvSpPr>
      <xdr:spPr>
        <a:xfrm>
          <a:off x="6737427" y="1484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144253</xdr:rowOff>
    </xdr:from>
    <xdr:ext cx="405111" cy="259045"/>
    <xdr:sp macro="" textlink="">
      <xdr:nvSpPr>
        <xdr:cNvPr id="426" name="【認定こども園・幼稚園・保育所】&#10;有形固定資産減価償却率平均値テキスト"/>
        <xdr:cNvSpPr txBox="1"/>
      </xdr:nvSpPr>
      <xdr:spPr>
        <a:xfrm>
          <a:off x="16357600" y="648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9" name="フローチャート: 判断 428"/>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0" name="フローチャート: 判断 429"/>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123372</xdr:rowOff>
    </xdr:from>
    <xdr:to>
      <xdr:col>85</xdr:col>
      <xdr:colOff>177800</xdr:colOff>
      <xdr:row>35</xdr:row>
      <xdr:rowOff>53522</xdr:rowOff>
    </xdr:to>
    <xdr:sp macro="" textlink="">
      <xdr:nvSpPr>
        <xdr:cNvPr id="437" name="楕円 436"/>
        <xdr:cNvSpPr/>
      </xdr:nvSpPr>
      <xdr:spPr>
        <a:xfrm>
          <a:off x="162687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146249</xdr:rowOff>
    </xdr:from>
    <xdr:ext cx="405111" cy="259045"/>
    <xdr:sp macro="" textlink="">
      <xdr:nvSpPr>
        <xdr:cNvPr id="438" name="【認定こども園・幼稚園・保育所】&#10;有形固定資産減価償却率該当値テキスト"/>
        <xdr:cNvSpPr txBox="1"/>
      </xdr:nvSpPr>
      <xdr:spPr>
        <a:xfrm>
          <a:off x="16357600" y="58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54792</xdr:rowOff>
    </xdr:from>
    <xdr:to>
      <xdr:col>81</xdr:col>
      <xdr:colOff>101600</xdr:colOff>
      <xdr:row>34</xdr:row>
      <xdr:rowOff>156392</xdr:rowOff>
    </xdr:to>
    <xdr:sp macro="" textlink="">
      <xdr:nvSpPr>
        <xdr:cNvPr id="439" name="楕円 438"/>
        <xdr:cNvSpPr/>
      </xdr:nvSpPr>
      <xdr:spPr>
        <a:xfrm>
          <a:off x="154305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105592</xdr:rowOff>
    </xdr:from>
    <xdr:to>
      <xdr:col>85</xdr:col>
      <xdr:colOff>127000</xdr:colOff>
      <xdr:row>35</xdr:row>
      <xdr:rowOff>2722</xdr:rowOff>
    </xdr:to>
    <xdr:cxnSp macro="">
      <xdr:nvCxnSpPr>
        <xdr:cNvPr id="440" name="直線コネクタ 439"/>
        <xdr:cNvCxnSpPr/>
      </xdr:nvCxnSpPr>
      <xdr:spPr>
        <a:xfrm>
          <a:off x="15481300" y="593489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157661</xdr:rowOff>
    </xdr:from>
    <xdr:to>
      <xdr:col>76</xdr:col>
      <xdr:colOff>165100</xdr:colOff>
      <xdr:row>34</xdr:row>
      <xdr:rowOff>87811</xdr:rowOff>
    </xdr:to>
    <xdr:sp macro="" textlink="">
      <xdr:nvSpPr>
        <xdr:cNvPr id="441" name="楕円 440"/>
        <xdr:cNvSpPr/>
      </xdr:nvSpPr>
      <xdr:spPr>
        <a:xfrm>
          <a:off x="145415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37011</xdr:rowOff>
    </xdr:from>
    <xdr:to>
      <xdr:col>81</xdr:col>
      <xdr:colOff>50800</xdr:colOff>
      <xdr:row>34</xdr:row>
      <xdr:rowOff>105592</xdr:rowOff>
    </xdr:to>
    <xdr:cxnSp macro="">
      <xdr:nvCxnSpPr>
        <xdr:cNvPr id="442" name="直線コネクタ 441"/>
        <xdr:cNvCxnSpPr/>
      </xdr:nvCxnSpPr>
      <xdr:spPr>
        <a:xfrm>
          <a:off x="14592300" y="586631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89081</xdr:rowOff>
    </xdr:from>
    <xdr:to>
      <xdr:col>72</xdr:col>
      <xdr:colOff>38100</xdr:colOff>
      <xdr:row>34</xdr:row>
      <xdr:rowOff>19231</xdr:rowOff>
    </xdr:to>
    <xdr:sp macro="" textlink="">
      <xdr:nvSpPr>
        <xdr:cNvPr id="443" name="楕円 442"/>
        <xdr:cNvSpPr/>
      </xdr:nvSpPr>
      <xdr:spPr>
        <a:xfrm>
          <a:off x="13652500" y="5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139881</xdr:rowOff>
    </xdr:from>
    <xdr:to>
      <xdr:col>76</xdr:col>
      <xdr:colOff>114300</xdr:colOff>
      <xdr:row>34</xdr:row>
      <xdr:rowOff>37011</xdr:rowOff>
    </xdr:to>
    <xdr:cxnSp macro="">
      <xdr:nvCxnSpPr>
        <xdr:cNvPr id="444" name="直線コネクタ 443"/>
        <xdr:cNvCxnSpPr/>
      </xdr:nvCxnSpPr>
      <xdr:spPr>
        <a:xfrm>
          <a:off x="13703300" y="579773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20501</xdr:rowOff>
    </xdr:from>
    <xdr:to>
      <xdr:col>67</xdr:col>
      <xdr:colOff>101600</xdr:colOff>
      <xdr:row>33</xdr:row>
      <xdr:rowOff>122101</xdr:rowOff>
    </xdr:to>
    <xdr:sp macro="" textlink="">
      <xdr:nvSpPr>
        <xdr:cNvPr id="445" name="楕円 444"/>
        <xdr:cNvSpPr/>
      </xdr:nvSpPr>
      <xdr:spPr>
        <a:xfrm>
          <a:off x="12763500" y="56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71301</xdr:rowOff>
    </xdr:from>
    <xdr:to>
      <xdr:col>71</xdr:col>
      <xdr:colOff>177800</xdr:colOff>
      <xdr:row>33</xdr:row>
      <xdr:rowOff>139881</xdr:rowOff>
    </xdr:to>
    <xdr:cxnSp macro="">
      <xdr:nvCxnSpPr>
        <xdr:cNvPr id="446" name="直線コネクタ 445"/>
        <xdr:cNvCxnSpPr/>
      </xdr:nvCxnSpPr>
      <xdr:spPr>
        <a:xfrm>
          <a:off x="12814300" y="57291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92001</xdr:rowOff>
    </xdr:from>
    <xdr:ext cx="405111" cy="259045"/>
    <xdr:sp macro="" textlink="">
      <xdr:nvSpPr>
        <xdr:cNvPr id="447" name="n_1aveValue【認定こども園・幼稚園・保育所】&#10;有形固定資産減価償却率"/>
        <xdr:cNvSpPr txBox="1"/>
      </xdr:nvSpPr>
      <xdr:spPr>
        <a:xfrm>
          <a:off x="15266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46281</xdr:rowOff>
    </xdr:from>
    <xdr:ext cx="405111" cy="259045"/>
    <xdr:sp macro="" textlink="">
      <xdr:nvSpPr>
        <xdr:cNvPr id="448" name="n_2aveValue【認定こども園・幼稚園・保育所】&#10;有形固定資産減価償却率"/>
        <xdr:cNvSpPr txBox="1"/>
      </xdr:nvSpPr>
      <xdr:spPr>
        <a:xfrm>
          <a:off x="143897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25054</xdr:rowOff>
    </xdr:from>
    <xdr:ext cx="405111" cy="259045"/>
    <xdr:sp macro="" textlink="">
      <xdr:nvSpPr>
        <xdr:cNvPr id="449" name="n_3aveValue【認定こども園・幼稚園・保育所】&#10;有形固定資産減価償却率"/>
        <xdr:cNvSpPr txBox="1"/>
      </xdr:nvSpPr>
      <xdr:spPr>
        <a:xfrm>
          <a:off x="13500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15257</xdr:rowOff>
    </xdr:from>
    <xdr:ext cx="405111" cy="259045"/>
    <xdr:sp macro="" textlink="">
      <xdr:nvSpPr>
        <xdr:cNvPr id="450" name="n_4aveValue【認定こども園・幼稚園・保育所】&#10;有形固定資産減価償却率"/>
        <xdr:cNvSpPr txBox="1"/>
      </xdr:nvSpPr>
      <xdr:spPr>
        <a:xfrm>
          <a:off x="12611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1469</xdr:rowOff>
    </xdr:from>
    <xdr:ext cx="405111" cy="259045"/>
    <xdr:sp macro="" textlink="">
      <xdr:nvSpPr>
        <xdr:cNvPr id="451" name="n_1mainValue【認定こども園・幼稚園・保育所】&#10;有形固定資産減価償却率"/>
        <xdr:cNvSpPr txBox="1"/>
      </xdr:nvSpPr>
      <xdr:spPr>
        <a:xfrm>
          <a:off x="15266044" y="565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104338</xdr:rowOff>
    </xdr:from>
    <xdr:ext cx="405111" cy="259045"/>
    <xdr:sp macro="" textlink="">
      <xdr:nvSpPr>
        <xdr:cNvPr id="452" name="n_2mainValue【認定こども園・幼稚園・保育所】&#10;有形固定資産減価償却率"/>
        <xdr:cNvSpPr txBox="1"/>
      </xdr:nvSpPr>
      <xdr:spPr>
        <a:xfrm>
          <a:off x="14389744" y="55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35758</xdr:rowOff>
    </xdr:from>
    <xdr:ext cx="340478" cy="259045"/>
    <xdr:sp macro="" textlink="">
      <xdr:nvSpPr>
        <xdr:cNvPr id="453" name="n_3mainValue【認定こども園・幼稚園・保育所】&#10;有形固定資産減価償却率"/>
        <xdr:cNvSpPr txBox="1"/>
      </xdr:nvSpPr>
      <xdr:spPr>
        <a:xfrm>
          <a:off x="13533061" y="5522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138628</xdr:rowOff>
    </xdr:from>
    <xdr:ext cx="340478" cy="259045"/>
    <xdr:sp macro="" textlink="">
      <xdr:nvSpPr>
        <xdr:cNvPr id="454" name="n_4mainValue【認定こども園・幼稚園・保育所】&#10;有形固定資産減価償却率"/>
        <xdr:cNvSpPr txBox="1"/>
      </xdr:nvSpPr>
      <xdr:spPr>
        <a:xfrm>
          <a:off x="12644061" y="545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483" name="【認定こども園・幼稚園・保育所】&#10;一人当たり面積平均値テキスト"/>
        <xdr:cNvSpPr txBox="1"/>
      </xdr:nvSpPr>
      <xdr:spPr>
        <a:xfrm>
          <a:off x="22199600" y="663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6" name="フローチャート: 判断 485"/>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7" name="フローチャート: 判断 486"/>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8" name="フローチャート: 判断 487"/>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41910</xdr:rowOff>
    </xdr:from>
    <xdr:to>
      <xdr:col>116</xdr:col>
      <xdr:colOff>114300</xdr:colOff>
      <xdr:row>41</xdr:row>
      <xdr:rowOff>143510</xdr:rowOff>
    </xdr:to>
    <xdr:sp macro="" textlink="">
      <xdr:nvSpPr>
        <xdr:cNvPr id="494" name="楕円 493"/>
        <xdr:cNvSpPr/>
      </xdr:nvSpPr>
      <xdr:spPr>
        <a:xfrm>
          <a:off x="221107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128287</xdr:rowOff>
    </xdr:from>
    <xdr:ext cx="469744" cy="259045"/>
    <xdr:sp macro="" textlink="">
      <xdr:nvSpPr>
        <xdr:cNvPr id="495" name="【認定こども園・幼稚園・保育所】&#10;一人当たり面積該当値テキスト"/>
        <xdr:cNvSpPr txBox="1"/>
      </xdr:nvSpPr>
      <xdr:spPr>
        <a:xfrm>
          <a:off x="22199600" y="698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44450</xdr:rowOff>
    </xdr:from>
    <xdr:to>
      <xdr:col>112</xdr:col>
      <xdr:colOff>38100</xdr:colOff>
      <xdr:row>41</xdr:row>
      <xdr:rowOff>146050</xdr:rowOff>
    </xdr:to>
    <xdr:sp macro="" textlink="">
      <xdr:nvSpPr>
        <xdr:cNvPr id="496" name="楕円 495"/>
        <xdr:cNvSpPr/>
      </xdr:nvSpPr>
      <xdr:spPr>
        <a:xfrm>
          <a:off x="21272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92710</xdr:rowOff>
    </xdr:from>
    <xdr:to>
      <xdr:col>116</xdr:col>
      <xdr:colOff>63500</xdr:colOff>
      <xdr:row>41</xdr:row>
      <xdr:rowOff>95250</xdr:rowOff>
    </xdr:to>
    <xdr:cxnSp macro="">
      <xdr:nvCxnSpPr>
        <xdr:cNvPr id="497" name="直線コネクタ 496"/>
        <xdr:cNvCxnSpPr/>
      </xdr:nvCxnSpPr>
      <xdr:spPr>
        <a:xfrm flipV="1">
          <a:off x="21323300" y="712216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48260</xdr:rowOff>
    </xdr:from>
    <xdr:to>
      <xdr:col>107</xdr:col>
      <xdr:colOff>101600</xdr:colOff>
      <xdr:row>41</xdr:row>
      <xdr:rowOff>149860</xdr:rowOff>
    </xdr:to>
    <xdr:sp macro="" textlink="">
      <xdr:nvSpPr>
        <xdr:cNvPr id="498" name="楕円 497"/>
        <xdr:cNvSpPr/>
      </xdr:nvSpPr>
      <xdr:spPr>
        <a:xfrm>
          <a:off x="20383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95250</xdr:rowOff>
    </xdr:from>
    <xdr:to>
      <xdr:col>111</xdr:col>
      <xdr:colOff>177800</xdr:colOff>
      <xdr:row>41</xdr:row>
      <xdr:rowOff>99060</xdr:rowOff>
    </xdr:to>
    <xdr:cxnSp macro="">
      <xdr:nvCxnSpPr>
        <xdr:cNvPr id="499" name="直線コネクタ 498"/>
        <xdr:cNvCxnSpPr/>
      </xdr:nvCxnSpPr>
      <xdr:spPr>
        <a:xfrm flipV="1">
          <a:off x="20434300" y="7124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50800</xdr:rowOff>
    </xdr:from>
    <xdr:to>
      <xdr:col>102</xdr:col>
      <xdr:colOff>165100</xdr:colOff>
      <xdr:row>41</xdr:row>
      <xdr:rowOff>152400</xdr:rowOff>
    </xdr:to>
    <xdr:sp macro="" textlink="">
      <xdr:nvSpPr>
        <xdr:cNvPr id="500" name="楕円 499"/>
        <xdr:cNvSpPr/>
      </xdr:nvSpPr>
      <xdr:spPr>
        <a:xfrm>
          <a:off x="19494500" y="70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99060</xdr:rowOff>
    </xdr:from>
    <xdr:to>
      <xdr:col>107</xdr:col>
      <xdr:colOff>50800</xdr:colOff>
      <xdr:row>41</xdr:row>
      <xdr:rowOff>101600</xdr:rowOff>
    </xdr:to>
    <xdr:cxnSp macro="">
      <xdr:nvCxnSpPr>
        <xdr:cNvPr id="501" name="直線コネクタ 500"/>
        <xdr:cNvCxnSpPr/>
      </xdr:nvCxnSpPr>
      <xdr:spPr>
        <a:xfrm flipV="1">
          <a:off x="19545300" y="712851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53340</xdr:rowOff>
    </xdr:from>
    <xdr:to>
      <xdr:col>98</xdr:col>
      <xdr:colOff>38100</xdr:colOff>
      <xdr:row>41</xdr:row>
      <xdr:rowOff>154940</xdr:rowOff>
    </xdr:to>
    <xdr:sp macro="" textlink="">
      <xdr:nvSpPr>
        <xdr:cNvPr id="502" name="楕円 501"/>
        <xdr:cNvSpPr/>
      </xdr:nvSpPr>
      <xdr:spPr>
        <a:xfrm>
          <a:off x="18605500" y="708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101600</xdr:rowOff>
    </xdr:from>
    <xdr:to>
      <xdr:col>102</xdr:col>
      <xdr:colOff>114300</xdr:colOff>
      <xdr:row>41</xdr:row>
      <xdr:rowOff>104140</xdr:rowOff>
    </xdr:to>
    <xdr:cxnSp macro="">
      <xdr:nvCxnSpPr>
        <xdr:cNvPr id="503" name="直線コネクタ 502"/>
        <xdr:cNvCxnSpPr/>
      </xdr:nvCxnSpPr>
      <xdr:spPr>
        <a:xfrm flipV="1">
          <a:off x="18656300" y="71310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80027</xdr:rowOff>
    </xdr:from>
    <xdr:ext cx="469744" cy="259045"/>
    <xdr:sp macro="" textlink="">
      <xdr:nvSpPr>
        <xdr:cNvPr id="504" name="n_1aveValue【認定こども園・幼稚園・保育所】&#10;一人当たり面積"/>
        <xdr:cNvSpPr txBox="1"/>
      </xdr:nvSpPr>
      <xdr:spPr>
        <a:xfrm>
          <a:off x="21075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505" name="n_2aveValue【認定こども園・幼稚園・保育所】&#10;一人当たり面積"/>
        <xdr:cNvSpPr txBox="1"/>
      </xdr:nvSpPr>
      <xdr:spPr>
        <a:xfrm>
          <a:off x="20199427" y="657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99077</xdr:rowOff>
    </xdr:from>
    <xdr:ext cx="469744" cy="259045"/>
    <xdr:sp macro="" textlink="">
      <xdr:nvSpPr>
        <xdr:cNvPr id="506" name="n_3aveValue【認定こども園・幼稚園・保育所】&#10;一人当たり面積"/>
        <xdr:cNvSpPr txBox="1"/>
      </xdr:nvSpPr>
      <xdr:spPr>
        <a:xfrm>
          <a:off x="19310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92727</xdr:rowOff>
    </xdr:from>
    <xdr:ext cx="469744" cy="259045"/>
    <xdr:sp macro="" textlink="">
      <xdr:nvSpPr>
        <xdr:cNvPr id="507" name="n_4aveValue【認定こども園・幼稚園・保育所】&#10;一人当たり面積"/>
        <xdr:cNvSpPr txBox="1"/>
      </xdr:nvSpPr>
      <xdr:spPr>
        <a:xfrm>
          <a:off x="18421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137177</xdr:rowOff>
    </xdr:from>
    <xdr:ext cx="469744" cy="259045"/>
    <xdr:sp macro="" textlink="">
      <xdr:nvSpPr>
        <xdr:cNvPr id="508" name="n_1mainValue【認定こども園・幼稚園・保育所】&#10;一人当たり面積"/>
        <xdr:cNvSpPr txBox="1"/>
      </xdr:nvSpPr>
      <xdr:spPr>
        <a:xfrm>
          <a:off x="21075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140987</xdr:rowOff>
    </xdr:from>
    <xdr:ext cx="469744" cy="259045"/>
    <xdr:sp macro="" textlink="">
      <xdr:nvSpPr>
        <xdr:cNvPr id="509" name="n_2mainValue【認定こども園・幼稚園・保育所】&#10;一人当たり面積"/>
        <xdr:cNvSpPr txBox="1"/>
      </xdr:nvSpPr>
      <xdr:spPr>
        <a:xfrm>
          <a:off x="20199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143527</xdr:rowOff>
    </xdr:from>
    <xdr:ext cx="469744" cy="259045"/>
    <xdr:sp macro="" textlink="">
      <xdr:nvSpPr>
        <xdr:cNvPr id="510" name="n_3mainValue【認定こども園・幼稚園・保育所】&#10;一人当たり面積"/>
        <xdr:cNvSpPr txBox="1"/>
      </xdr:nvSpPr>
      <xdr:spPr>
        <a:xfrm>
          <a:off x="19310427" y="717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146067</xdr:rowOff>
    </xdr:from>
    <xdr:ext cx="469744" cy="259045"/>
    <xdr:sp macro="" textlink="">
      <xdr:nvSpPr>
        <xdr:cNvPr id="511" name="n_4mainValue【認定こども園・幼稚園・保育所】&#10;一人当たり面積"/>
        <xdr:cNvSpPr txBox="1"/>
      </xdr:nvSpPr>
      <xdr:spPr>
        <a:xfrm>
          <a:off x="18421427"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41" name="【学校施設】&#10;有形固定資産減価償却率平均値テキスト"/>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109220</xdr:rowOff>
    </xdr:from>
    <xdr:to>
      <xdr:col>85</xdr:col>
      <xdr:colOff>177800</xdr:colOff>
      <xdr:row>64</xdr:row>
      <xdr:rowOff>39370</xdr:rowOff>
    </xdr:to>
    <xdr:sp macro="" textlink="">
      <xdr:nvSpPr>
        <xdr:cNvPr id="552" name="楕円 551"/>
        <xdr:cNvSpPr/>
      </xdr:nvSpPr>
      <xdr:spPr>
        <a:xfrm>
          <a:off x="162687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24147</xdr:rowOff>
    </xdr:from>
    <xdr:ext cx="405111" cy="259045"/>
    <xdr:sp macro="" textlink="">
      <xdr:nvSpPr>
        <xdr:cNvPr id="553" name="【学校施設】&#10;有形固定資産減価償却率該当値テキスト"/>
        <xdr:cNvSpPr txBox="1"/>
      </xdr:nvSpPr>
      <xdr:spPr>
        <a:xfrm>
          <a:off x="16357600" y="1082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93980</xdr:rowOff>
    </xdr:from>
    <xdr:to>
      <xdr:col>81</xdr:col>
      <xdr:colOff>101600</xdr:colOff>
      <xdr:row>64</xdr:row>
      <xdr:rowOff>24130</xdr:rowOff>
    </xdr:to>
    <xdr:sp macro="" textlink="">
      <xdr:nvSpPr>
        <xdr:cNvPr id="554" name="楕円 553"/>
        <xdr:cNvSpPr/>
      </xdr:nvSpPr>
      <xdr:spPr>
        <a:xfrm>
          <a:off x="15430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144780</xdr:rowOff>
    </xdr:from>
    <xdr:to>
      <xdr:col>85</xdr:col>
      <xdr:colOff>127000</xdr:colOff>
      <xdr:row>63</xdr:row>
      <xdr:rowOff>160020</xdr:rowOff>
    </xdr:to>
    <xdr:cxnSp macro="">
      <xdr:nvCxnSpPr>
        <xdr:cNvPr id="555" name="直線コネクタ 554"/>
        <xdr:cNvCxnSpPr/>
      </xdr:nvCxnSpPr>
      <xdr:spPr>
        <a:xfrm>
          <a:off x="15481300" y="109461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78740</xdr:rowOff>
    </xdr:from>
    <xdr:to>
      <xdr:col>76</xdr:col>
      <xdr:colOff>165100</xdr:colOff>
      <xdr:row>64</xdr:row>
      <xdr:rowOff>8890</xdr:rowOff>
    </xdr:to>
    <xdr:sp macro="" textlink="">
      <xdr:nvSpPr>
        <xdr:cNvPr id="556" name="楕円 555"/>
        <xdr:cNvSpPr/>
      </xdr:nvSpPr>
      <xdr:spPr>
        <a:xfrm>
          <a:off x="14541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129540</xdr:rowOff>
    </xdr:from>
    <xdr:to>
      <xdr:col>81</xdr:col>
      <xdr:colOff>50800</xdr:colOff>
      <xdr:row>63</xdr:row>
      <xdr:rowOff>144780</xdr:rowOff>
    </xdr:to>
    <xdr:cxnSp macro="">
      <xdr:nvCxnSpPr>
        <xdr:cNvPr id="557" name="直線コネクタ 556"/>
        <xdr:cNvCxnSpPr/>
      </xdr:nvCxnSpPr>
      <xdr:spPr>
        <a:xfrm>
          <a:off x="14592300" y="109308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63500</xdr:rowOff>
    </xdr:from>
    <xdr:to>
      <xdr:col>72</xdr:col>
      <xdr:colOff>38100</xdr:colOff>
      <xdr:row>63</xdr:row>
      <xdr:rowOff>165100</xdr:rowOff>
    </xdr:to>
    <xdr:sp macro="" textlink="">
      <xdr:nvSpPr>
        <xdr:cNvPr id="558" name="楕円 557"/>
        <xdr:cNvSpPr/>
      </xdr:nvSpPr>
      <xdr:spPr>
        <a:xfrm>
          <a:off x="13652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114300</xdr:rowOff>
    </xdr:from>
    <xdr:to>
      <xdr:col>76</xdr:col>
      <xdr:colOff>114300</xdr:colOff>
      <xdr:row>63</xdr:row>
      <xdr:rowOff>129540</xdr:rowOff>
    </xdr:to>
    <xdr:cxnSp macro="">
      <xdr:nvCxnSpPr>
        <xdr:cNvPr id="559" name="直線コネクタ 558"/>
        <xdr:cNvCxnSpPr/>
      </xdr:nvCxnSpPr>
      <xdr:spPr>
        <a:xfrm>
          <a:off x="13703300" y="109156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48260</xdr:rowOff>
    </xdr:from>
    <xdr:to>
      <xdr:col>67</xdr:col>
      <xdr:colOff>101600</xdr:colOff>
      <xdr:row>63</xdr:row>
      <xdr:rowOff>149860</xdr:rowOff>
    </xdr:to>
    <xdr:sp macro="" textlink="">
      <xdr:nvSpPr>
        <xdr:cNvPr id="560" name="楕円 559"/>
        <xdr:cNvSpPr/>
      </xdr:nvSpPr>
      <xdr:spPr>
        <a:xfrm>
          <a:off x="12763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99060</xdr:rowOff>
    </xdr:from>
    <xdr:to>
      <xdr:col>71</xdr:col>
      <xdr:colOff>177800</xdr:colOff>
      <xdr:row>63</xdr:row>
      <xdr:rowOff>114300</xdr:rowOff>
    </xdr:to>
    <xdr:cxnSp macro="">
      <xdr:nvCxnSpPr>
        <xdr:cNvPr id="561" name="直線コネクタ 560"/>
        <xdr:cNvCxnSpPr/>
      </xdr:nvCxnSpPr>
      <xdr:spPr>
        <a:xfrm>
          <a:off x="12814300" y="10900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62" name="n_1aveValue【学校施設】&#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63" name="n_2aveValue【学校施設】&#10;有形固定資産減価償却率"/>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64" name="n_3aveValue【学校施設】&#10;有形固定資産減価償却率"/>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5" name="n_4aveValue【学校施設】&#10;有形固定資産減価償却率"/>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15257</xdr:rowOff>
    </xdr:from>
    <xdr:ext cx="405111" cy="259045"/>
    <xdr:sp macro="" textlink="">
      <xdr:nvSpPr>
        <xdr:cNvPr id="566" name="n_1mainValue【学校施設】&#10;有形固定資産減価償却率"/>
        <xdr:cNvSpPr txBox="1"/>
      </xdr:nvSpPr>
      <xdr:spPr>
        <a:xfrm>
          <a:off x="15266044" y="1098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17</xdr:rowOff>
    </xdr:from>
    <xdr:ext cx="405111" cy="259045"/>
    <xdr:sp macro="" textlink="">
      <xdr:nvSpPr>
        <xdr:cNvPr id="567" name="n_2mainValue【学校施設】&#10;有形固定資産減価償却率"/>
        <xdr:cNvSpPr txBox="1"/>
      </xdr:nvSpPr>
      <xdr:spPr>
        <a:xfrm>
          <a:off x="14389744"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156227</xdr:rowOff>
    </xdr:from>
    <xdr:ext cx="405111" cy="259045"/>
    <xdr:sp macro="" textlink="">
      <xdr:nvSpPr>
        <xdr:cNvPr id="568" name="n_3mainValue【学校施設】&#10;有形固定資産減価償却率"/>
        <xdr:cNvSpPr txBox="1"/>
      </xdr:nvSpPr>
      <xdr:spPr>
        <a:xfrm>
          <a:off x="13500744" y="1095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140987</xdr:rowOff>
    </xdr:from>
    <xdr:ext cx="405111" cy="259045"/>
    <xdr:sp macro="" textlink="">
      <xdr:nvSpPr>
        <xdr:cNvPr id="569" name="n_4mainValue【学校施設】&#10;有形固定資産減価償却率"/>
        <xdr:cNvSpPr txBox="1"/>
      </xdr:nvSpPr>
      <xdr:spPr>
        <a:xfrm>
          <a:off x="12611744"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601" name="【学校施設】&#10;一人当たり面積平均値テキスト"/>
        <xdr:cNvSpPr txBox="1"/>
      </xdr:nvSpPr>
      <xdr:spPr>
        <a:xfrm>
          <a:off x="2219960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04" name="フローチャート: 判断 603"/>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605" name="フローチャート: 判断 604"/>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6" name="フローチャート: 判断 605"/>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157880</xdr:rowOff>
    </xdr:from>
    <xdr:to>
      <xdr:col>116</xdr:col>
      <xdr:colOff>114300</xdr:colOff>
      <xdr:row>63</xdr:row>
      <xdr:rowOff>88030</xdr:rowOff>
    </xdr:to>
    <xdr:sp macro="" textlink="">
      <xdr:nvSpPr>
        <xdr:cNvPr id="612" name="楕円 611"/>
        <xdr:cNvSpPr/>
      </xdr:nvSpPr>
      <xdr:spPr>
        <a:xfrm>
          <a:off x="22110700" y="107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136307</xdr:rowOff>
    </xdr:from>
    <xdr:ext cx="469744" cy="259045"/>
    <xdr:sp macro="" textlink="">
      <xdr:nvSpPr>
        <xdr:cNvPr id="613" name="【学校施設】&#10;一人当たり面積該当値テキスト"/>
        <xdr:cNvSpPr txBox="1"/>
      </xdr:nvSpPr>
      <xdr:spPr>
        <a:xfrm>
          <a:off x="22199600" y="107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472</xdr:rowOff>
    </xdr:from>
    <xdr:to>
      <xdr:col>112</xdr:col>
      <xdr:colOff>38100</xdr:colOff>
      <xdr:row>63</xdr:row>
      <xdr:rowOff>102072</xdr:rowOff>
    </xdr:to>
    <xdr:sp macro="" textlink="">
      <xdr:nvSpPr>
        <xdr:cNvPr id="614" name="楕円 613"/>
        <xdr:cNvSpPr/>
      </xdr:nvSpPr>
      <xdr:spPr>
        <a:xfrm>
          <a:off x="21272500" y="1080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37230</xdr:rowOff>
    </xdr:from>
    <xdr:to>
      <xdr:col>116</xdr:col>
      <xdr:colOff>63500</xdr:colOff>
      <xdr:row>63</xdr:row>
      <xdr:rowOff>51272</xdr:rowOff>
    </xdr:to>
    <xdr:cxnSp macro="">
      <xdr:nvCxnSpPr>
        <xdr:cNvPr id="615" name="直線コネクタ 614"/>
        <xdr:cNvCxnSpPr/>
      </xdr:nvCxnSpPr>
      <xdr:spPr>
        <a:xfrm flipV="1">
          <a:off x="21323300" y="10838580"/>
          <a:ext cx="8382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18760</xdr:rowOff>
    </xdr:from>
    <xdr:to>
      <xdr:col>107</xdr:col>
      <xdr:colOff>101600</xdr:colOff>
      <xdr:row>63</xdr:row>
      <xdr:rowOff>120360</xdr:rowOff>
    </xdr:to>
    <xdr:sp macro="" textlink="">
      <xdr:nvSpPr>
        <xdr:cNvPr id="616" name="楕円 615"/>
        <xdr:cNvSpPr/>
      </xdr:nvSpPr>
      <xdr:spPr>
        <a:xfrm>
          <a:off x="20383500" y="108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51272</xdr:rowOff>
    </xdr:from>
    <xdr:to>
      <xdr:col>111</xdr:col>
      <xdr:colOff>177800</xdr:colOff>
      <xdr:row>63</xdr:row>
      <xdr:rowOff>69560</xdr:rowOff>
    </xdr:to>
    <xdr:cxnSp macro="">
      <xdr:nvCxnSpPr>
        <xdr:cNvPr id="617" name="直線コネクタ 616"/>
        <xdr:cNvCxnSpPr/>
      </xdr:nvCxnSpPr>
      <xdr:spPr>
        <a:xfrm flipV="1">
          <a:off x="20434300" y="1085262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34761</xdr:rowOff>
    </xdr:from>
    <xdr:to>
      <xdr:col>102</xdr:col>
      <xdr:colOff>165100</xdr:colOff>
      <xdr:row>63</xdr:row>
      <xdr:rowOff>136361</xdr:rowOff>
    </xdr:to>
    <xdr:sp macro="" textlink="">
      <xdr:nvSpPr>
        <xdr:cNvPr id="618" name="楕円 617"/>
        <xdr:cNvSpPr/>
      </xdr:nvSpPr>
      <xdr:spPr>
        <a:xfrm>
          <a:off x="19494500" y="108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69560</xdr:rowOff>
    </xdr:from>
    <xdr:to>
      <xdr:col>107</xdr:col>
      <xdr:colOff>50800</xdr:colOff>
      <xdr:row>63</xdr:row>
      <xdr:rowOff>85561</xdr:rowOff>
    </xdr:to>
    <xdr:cxnSp macro="">
      <xdr:nvCxnSpPr>
        <xdr:cNvPr id="619" name="直線コネクタ 618"/>
        <xdr:cNvCxnSpPr/>
      </xdr:nvCxnSpPr>
      <xdr:spPr>
        <a:xfrm flipV="1">
          <a:off x="19545300" y="10870910"/>
          <a:ext cx="889000" cy="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45538</xdr:rowOff>
    </xdr:from>
    <xdr:to>
      <xdr:col>98</xdr:col>
      <xdr:colOff>38100</xdr:colOff>
      <xdr:row>63</xdr:row>
      <xdr:rowOff>147138</xdr:rowOff>
    </xdr:to>
    <xdr:sp macro="" textlink="">
      <xdr:nvSpPr>
        <xdr:cNvPr id="620" name="楕円 619"/>
        <xdr:cNvSpPr/>
      </xdr:nvSpPr>
      <xdr:spPr>
        <a:xfrm>
          <a:off x="18605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85561</xdr:rowOff>
    </xdr:from>
    <xdr:to>
      <xdr:col>102</xdr:col>
      <xdr:colOff>114300</xdr:colOff>
      <xdr:row>63</xdr:row>
      <xdr:rowOff>96338</xdr:rowOff>
    </xdr:to>
    <xdr:cxnSp macro="">
      <xdr:nvCxnSpPr>
        <xdr:cNvPr id="621" name="直線コネクタ 620"/>
        <xdr:cNvCxnSpPr/>
      </xdr:nvCxnSpPr>
      <xdr:spPr>
        <a:xfrm flipV="1">
          <a:off x="18656300" y="10886911"/>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622" name="n_1aveValue【学校施設】&#10;一人当たり面積"/>
        <xdr:cNvSpPr txBox="1"/>
      </xdr:nvSpPr>
      <xdr:spPr>
        <a:xfrm>
          <a:off x="21075727" y="10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23" name="n_2aveValue【学校施設】&#10;一人当たり面積"/>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624" name="n_3aveValue【学校施設】&#10;一人当たり面積"/>
        <xdr:cNvSpPr txBox="1"/>
      </xdr:nvSpPr>
      <xdr:spPr>
        <a:xfrm>
          <a:off x="19310427" y="10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625" name="n_4aveValue【学校施設】&#10;一人当たり面積"/>
        <xdr:cNvSpPr txBox="1"/>
      </xdr:nvSpPr>
      <xdr:spPr>
        <a:xfrm>
          <a:off x="18421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93199</xdr:rowOff>
    </xdr:from>
    <xdr:ext cx="469744" cy="259045"/>
    <xdr:sp macro="" textlink="">
      <xdr:nvSpPr>
        <xdr:cNvPr id="626" name="n_1mainValue【学校施設】&#10;一人当たり面積"/>
        <xdr:cNvSpPr txBox="1"/>
      </xdr:nvSpPr>
      <xdr:spPr>
        <a:xfrm>
          <a:off x="21075727" y="108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111487</xdr:rowOff>
    </xdr:from>
    <xdr:ext cx="469744" cy="259045"/>
    <xdr:sp macro="" textlink="">
      <xdr:nvSpPr>
        <xdr:cNvPr id="627" name="n_2mainValue【学校施設】&#10;一人当たり面積"/>
        <xdr:cNvSpPr txBox="1"/>
      </xdr:nvSpPr>
      <xdr:spPr>
        <a:xfrm>
          <a:off x="20199427" y="1091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127488</xdr:rowOff>
    </xdr:from>
    <xdr:ext cx="469744" cy="259045"/>
    <xdr:sp macro="" textlink="">
      <xdr:nvSpPr>
        <xdr:cNvPr id="628" name="n_3mainValue【学校施設】&#10;一人当たり面積"/>
        <xdr:cNvSpPr txBox="1"/>
      </xdr:nvSpPr>
      <xdr:spPr>
        <a:xfrm>
          <a:off x="19310427" y="1092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138265</xdr:rowOff>
    </xdr:from>
    <xdr:ext cx="469744" cy="259045"/>
    <xdr:sp macro="" textlink="">
      <xdr:nvSpPr>
        <xdr:cNvPr id="629" name="n_4mainValue【学校施設】&#10;一人当たり面積"/>
        <xdr:cNvSpPr txBox="1"/>
      </xdr:nvSpPr>
      <xdr:spPr>
        <a:xfrm>
          <a:off x="18421427" y="1093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96882</xdr:rowOff>
    </xdr:from>
    <xdr:to>
      <xdr:col>85</xdr:col>
      <xdr:colOff>126364</xdr:colOff>
      <xdr:row>86</xdr:row>
      <xdr:rowOff>168729</xdr:rowOff>
    </xdr:to>
    <xdr:cxnSp macro="">
      <xdr:nvCxnSpPr>
        <xdr:cNvPr id="655" name="直線コネクタ 654"/>
        <xdr:cNvCxnSpPr/>
      </xdr:nvCxnSpPr>
      <xdr:spPr>
        <a:xfrm flipV="1">
          <a:off x="16318864" y="1346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43559</xdr:rowOff>
    </xdr:from>
    <xdr:ext cx="405111" cy="259045"/>
    <xdr:sp macro="" textlink="">
      <xdr:nvSpPr>
        <xdr:cNvPr id="658" name="【児童館】&#10;有形固定資産減価償却率最大値テキスト"/>
        <xdr:cNvSpPr txBox="1"/>
      </xdr:nvSpPr>
      <xdr:spPr>
        <a:xfrm>
          <a:off x="16357600" y="1324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96882</xdr:rowOff>
    </xdr:from>
    <xdr:to>
      <xdr:col>86</xdr:col>
      <xdr:colOff>25400</xdr:colOff>
      <xdr:row>78</xdr:row>
      <xdr:rowOff>96882</xdr:rowOff>
    </xdr:to>
    <xdr:cxnSp macro="">
      <xdr:nvCxnSpPr>
        <xdr:cNvPr id="659" name="直線コネクタ 658"/>
        <xdr:cNvCxnSpPr/>
      </xdr:nvCxnSpPr>
      <xdr:spPr>
        <a:xfrm>
          <a:off x="16230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379</xdr:rowOff>
    </xdr:from>
    <xdr:ext cx="405111" cy="259045"/>
    <xdr:sp macro="" textlink="">
      <xdr:nvSpPr>
        <xdr:cNvPr id="660" name="【児童館】&#10;有形固定資産減価償却率平均値テキスト"/>
        <xdr:cNvSpPr txBox="1"/>
      </xdr:nvSpPr>
      <xdr:spPr>
        <a:xfrm>
          <a:off x="16357600" y="1423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61" name="フローチャート: 判断 660"/>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24856</xdr:rowOff>
    </xdr:from>
    <xdr:to>
      <xdr:col>81</xdr:col>
      <xdr:colOff>101600</xdr:colOff>
      <xdr:row>84</xdr:row>
      <xdr:rowOff>126456</xdr:rowOff>
    </xdr:to>
    <xdr:sp macro="" textlink="">
      <xdr:nvSpPr>
        <xdr:cNvPr id="662" name="フローチャート: 判断 661"/>
        <xdr:cNvSpPr/>
      </xdr:nvSpPr>
      <xdr:spPr>
        <a:xfrm>
          <a:off x="15430500" y="144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68943</xdr:rowOff>
    </xdr:from>
    <xdr:to>
      <xdr:col>76</xdr:col>
      <xdr:colOff>165100</xdr:colOff>
      <xdr:row>83</xdr:row>
      <xdr:rowOff>170543</xdr:rowOff>
    </xdr:to>
    <xdr:sp macro="" textlink="">
      <xdr:nvSpPr>
        <xdr:cNvPr id="663" name="フローチャート: 判断 662"/>
        <xdr:cNvSpPr/>
      </xdr:nvSpPr>
      <xdr:spPr>
        <a:xfrm>
          <a:off x="14541500" y="1429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46082</xdr:rowOff>
    </xdr:from>
    <xdr:to>
      <xdr:col>72</xdr:col>
      <xdr:colOff>38100</xdr:colOff>
      <xdr:row>83</xdr:row>
      <xdr:rowOff>147682</xdr:rowOff>
    </xdr:to>
    <xdr:sp macro="" textlink="">
      <xdr:nvSpPr>
        <xdr:cNvPr id="664" name="フローチャート: 判断 663"/>
        <xdr:cNvSpPr/>
      </xdr:nvSpPr>
      <xdr:spPr>
        <a:xfrm>
          <a:off x="13652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665" name="フローチャート: 判断 664"/>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36286</xdr:rowOff>
    </xdr:from>
    <xdr:to>
      <xdr:col>85</xdr:col>
      <xdr:colOff>177800</xdr:colOff>
      <xdr:row>85</xdr:row>
      <xdr:rowOff>137886</xdr:rowOff>
    </xdr:to>
    <xdr:sp macro="" textlink="">
      <xdr:nvSpPr>
        <xdr:cNvPr id="671" name="楕円 670"/>
        <xdr:cNvSpPr/>
      </xdr:nvSpPr>
      <xdr:spPr>
        <a:xfrm>
          <a:off x="16268700" y="146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14713</xdr:rowOff>
    </xdr:from>
    <xdr:ext cx="405111" cy="259045"/>
    <xdr:sp macro="" textlink="">
      <xdr:nvSpPr>
        <xdr:cNvPr id="672" name="【児童館】&#10;有形固定資産減価償却率該当値テキスト"/>
        <xdr:cNvSpPr txBox="1"/>
      </xdr:nvSpPr>
      <xdr:spPr>
        <a:xfrm>
          <a:off x="16357600" y="1458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363</xdr:rowOff>
    </xdr:from>
    <xdr:to>
      <xdr:col>81</xdr:col>
      <xdr:colOff>101600</xdr:colOff>
      <xdr:row>85</xdr:row>
      <xdr:rowOff>101963</xdr:rowOff>
    </xdr:to>
    <xdr:sp macro="" textlink="">
      <xdr:nvSpPr>
        <xdr:cNvPr id="673" name="楕円 672"/>
        <xdr:cNvSpPr/>
      </xdr:nvSpPr>
      <xdr:spPr>
        <a:xfrm>
          <a:off x="154305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51163</xdr:rowOff>
    </xdr:from>
    <xdr:to>
      <xdr:col>85</xdr:col>
      <xdr:colOff>127000</xdr:colOff>
      <xdr:row>85</xdr:row>
      <xdr:rowOff>87086</xdr:rowOff>
    </xdr:to>
    <xdr:cxnSp macro="">
      <xdr:nvCxnSpPr>
        <xdr:cNvPr id="674" name="直線コネクタ 673"/>
        <xdr:cNvCxnSpPr/>
      </xdr:nvCxnSpPr>
      <xdr:spPr>
        <a:xfrm>
          <a:off x="15481300" y="1462441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135889</xdr:rowOff>
    </xdr:from>
    <xdr:to>
      <xdr:col>76</xdr:col>
      <xdr:colOff>165100</xdr:colOff>
      <xdr:row>85</xdr:row>
      <xdr:rowOff>66039</xdr:rowOff>
    </xdr:to>
    <xdr:sp macro="" textlink="">
      <xdr:nvSpPr>
        <xdr:cNvPr id="675" name="楕円 674"/>
        <xdr:cNvSpPr/>
      </xdr:nvSpPr>
      <xdr:spPr>
        <a:xfrm>
          <a:off x="14541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15239</xdr:rowOff>
    </xdr:from>
    <xdr:to>
      <xdr:col>81</xdr:col>
      <xdr:colOff>50800</xdr:colOff>
      <xdr:row>85</xdr:row>
      <xdr:rowOff>51163</xdr:rowOff>
    </xdr:to>
    <xdr:cxnSp macro="">
      <xdr:nvCxnSpPr>
        <xdr:cNvPr id="676" name="直線コネクタ 675"/>
        <xdr:cNvCxnSpPr/>
      </xdr:nvCxnSpPr>
      <xdr:spPr>
        <a:xfrm>
          <a:off x="14592300" y="1458848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99968</xdr:rowOff>
    </xdr:from>
    <xdr:to>
      <xdr:col>72</xdr:col>
      <xdr:colOff>38100</xdr:colOff>
      <xdr:row>85</xdr:row>
      <xdr:rowOff>30118</xdr:rowOff>
    </xdr:to>
    <xdr:sp macro="" textlink="">
      <xdr:nvSpPr>
        <xdr:cNvPr id="677" name="楕円 676"/>
        <xdr:cNvSpPr/>
      </xdr:nvSpPr>
      <xdr:spPr>
        <a:xfrm>
          <a:off x="13652500" y="145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150768</xdr:rowOff>
    </xdr:from>
    <xdr:to>
      <xdr:col>76</xdr:col>
      <xdr:colOff>114300</xdr:colOff>
      <xdr:row>85</xdr:row>
      <xdr:rowOff>15239</xdr:rowOff>
    </xdr:to>
    <xdr:cxnSp macro="">
      <xdr:nvCxnSpPr>
        <xdr:cNvPr id="678" name="直線コネクタ 677"/>
        <xdr:cNvCxnSpPr/>
      </xdr:nvCxnSpPr>
      <xdr:spPr>
        <a:xfrm>
          <a:off x="13703300" y="145525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157118</xdr:rowOff>
    </xdr:from>
    <xdr:to>
      <xdr:col>67</xdr:col>
      <xdr:colOff>101600</xdr:colOff>
      <xdr:row>85</xdr:row>
      <xdr:rowOff>87268</xdr:rowOff>
    </xdr:to>
    <xdr:sp macro="" textlink="">
      <xdr:nvSpPr>
        <xdr:cNvPr id="679" name="楕円 678"/>
        <xdr:cNvSpPr/>
      </xdr:nvSpPr>
      <xdr:spPr>
        <a:xfrm>
          <a:off x="12763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150768</xdr:rowOff>
    </xdr:from>
    <xdr:to>
      <xdr:col>71</xdr:col>
      <xdr:colOff>177800</xdr:colOff>
      <xdr:row>85</xdr:row>
      <xdr:rowOff>36468</xdr:rowOff>
    </xdr:to>
    <xdr:cxnSp macro="">
      <xdr:nvCxnSpPr>
        <xdr:cNvPr id="680" name="直線コネクタ 679"/>
        <xdr:cNvCxnSpPr/>
      </xdr:nvCxnSpPr>
      <xdr:spPr>
        <a:xfrm flipV="1">
          <a:off x="12814300" y="1455256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142983</xdr:rowOff>
    </xdr:from>
    <xdr:ext cx="405111" cy="259045"/>
    <xdr:sp macro="" textlink="">
      <xdr:nvSpPr>
        <xdr:cNvPr id="681" name="n_1aveValue【児童館】&#10;有形固定資産減価償却率"/>
        <xdr:cNvSpPr txBox="1"/>
      </xdr:nvSpPr>
      <xdr:spPr>
        <a:xfrm>
          <a:off x="15266044" y="1420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15620</xdr:rowOff>
    </xdr:from>
    <xdr:ext cx="405111" cy="259045"/>
    <xdr:sp macro="" textlink="">
      <xdr:nvSpPr>
        <xdr:cNvPr id="682" name="n_2aveValue【児童館】&#10;有形固定資産減価償却率"/>
        <xdr:cNvSpPr txBox="1"/>
      </xdr:nvSpPr>
      <xdr:spPr>
        <a:xfrm>
          <a:off x="14389744" y="1407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164209</xdr:rowOff>
    </xdr:from>
    <xdr:ext cx="405111" cy="259045"/>
    <xdr:sp macro="" textlink="">
      <xdr:nvSpPr>
        <xdr:cNvPr id="683" name="n_3aveValue【児童館】&#10;有形固定資産減価償却率"/>
        <xdr:cNvSpPr txBox="1"/>
      </xdr:nvSpPr>
      <xdr:spPr>
        <a:xfrm>
          <a:off x="13500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128288</xdr:rowOff>
    </xdr:from>
    <xdr:ext cx="405111" cy="259045"/>
    <xdr:sp macro="" textlink="">
      <xdr:nvSpPr>
        <xdr:cNvPr id="684" name="n_4aveValue【児童館】&#10;有形固定資産減価償却率"/>
        <xdr:cNvSpPr txBox="1"/>
      </xdr:nvSpPr>
      <xdr:spPr>
        <a:xfrm>
          <a:off x="12611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93090</xdr:rowOff>
    </xdr:from>
    <xdr:ext cx="405111" cy="259045"/>
    <xdr:sp macro="" textlink="">
      <xdr:nvSpPr>
        <xdr:cNvPr id="685" name="n_1mainValue【児童館】&#10;有形固定資産減価償却率"/>
        <xdr:cNvSpPr txBox="1"/>
      </xdr:nvSpPr>
      <xdr:spPr>
        <a:xfrm>
          <a:off x="15266044" y="1466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57166</xdr:rowOff>
    </xdr:from>
    <xdr:ext cx="405111" cy="259045"/>
    <xdr:sp macro="" textlink="">
      <xdr:nvSpPr>
        <xdr:cNvPr id="686" name="n_2mainValue【児童館】&#10;有形固定資産減価償却率"/>
        <xdr:cNvSpPr txBox="1"/>
      </xdr:nvSpPr>
      <xdr:spPr>
        <a:xfrm>
          <a:off x="14389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21245</xdr:rowOff>
    </xdr:from>
    <xdr:ext cx="405111" cy="259045"/>
    <xdr:sp macro="" textlink="">
      <xdr:nvSpPr>
        <xdr:cNvPr id="687" name="n_3mainValue【児童館】&#10;有形固定資産減価償却率"/>
        <xdr:cNvSpPr txBox="1"/>
      </xdr:nvSpPr>
      <xdr:spPr>
        <a:xfrm>
          <a:off x="13500744" y="1459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78395</xdr:rowOff>
    </xdr:from>
    <xdr:ext cx="405111" cy="259045"/>
    <xdr:sp macro="" textlink="">
      <xdr:nvSpPr>
        <xdr:cNvPr id="688" name="n_4mainValue【児童館】&#10;有形固定資産減価償却率"/>
        <xdr:cNvSpPr txBox="1"/>
      </xdr:nvSpPr>
      <xdr:spPr>
        <a:xfrm>
          <a:off x="12611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9" name="直線コネクタ 69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0" name="テキスト ボックス 69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1" name="直線コネクタ 70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2" name="テキスト ボックス 70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3" name="直線コネクタ 70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4" name="テキスト ボックス 70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5" name="直線コネクタ 70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6" name="テキスト ボックス 70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85</xdr:row>
      <xdr:rowOff>108965</xdr:rowOff>
    </xdr:to>
    <xdr:cxnSp macro="">
      <xdr:nvCxnSpPr>
        <xdr:cNvPr id="710" name="直線コネクタ 709"/>
        <xdr:cNvCxnSpPr/>
      </xdr:nvCxnSpPr>
      <xdr:spPr>
        <a:xfrm flipV="1">
          <a:off x="22160864" y="13685520"/>
          <a:ext cx="0" cy="99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112792</xdr:rowOff>
    </xdr:from>
    <xdr:ext cx="469744" cy="259045"/>
    <xdr:sp macro="" textlink="">
      <xdr:nvSpPr>
        <xdr:cNvPr id="711" name="【児童館】&#10;一人当たり面積最小値テキスト"/>
        <xdr:cNvSpPr txBox="1"/>
      </xdr:nvSpPr>
      <xdr:spPr>
        <a:xfrm>
          <a:off x="22199600"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108965</xdr:rowOff>
    </xdr:from>
    <xdr:to>
      <xdr:col>116</xdr:col>
      <xdr:colOff>152400</xdr:colOff>
      <xdr:row>85</xdr:row>
      <xdr:rowOff>108965</xdr:rowOff>
    </xdr:to>
    <xdr:cxnSp macro="">
      <xdr:nvCxnSpPr>
        <xdr:cNvPr id="712" name="直線コネクタ 711"/>
        <xdr:cNvCxnSpPr/>
      </xdr:nvCxnSpPr>
      <xdr:spPr>
        <a:xfrm>
          <a:off x="22072600" y="1468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13"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14" name="直線コネクタ 713"/>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158766</xdr:rowOff>
    </xdr:from>
    <xdr:ext cx="469744" cy="259045"/>
    <xdr:sp macro="" textlink="">
      <xdr:nvSpPr>
        <xdr:cNvPr id="715" name="【児童館】&#10;一人当たり面積平均値テキスト"/>
        <xdr:cNvSpPr txBox="1"/>
      </xdr:nvSpPr>
      <xdr:spPr>
        <a:xfrm>
          <a:off x="22199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16" name="フローチャート: 判断 715"/>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7" name="フローチャート: 判断 716"/>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8" name="フローチャート: 判断 717"/>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719" name="フローチャート: 判断 718"/>
        <xdr:cNvSpPr/>
      </xdr:nvSpPr>
      <xdr:spPr>
        <a:xfrm>
          <a:off x="19494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20" name="フローチャート: 判断 719"/>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26" name="楕円 725"/>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11447</xdr:rowOff>
    </xdr:from>
    <xdr:ext cx="469744" cy="259045"/>
    <xdr:sp macro="" textlink="">
      <xdr:nvSpPr>
        <xdr:cNvPr id="727" name="【児童館】&#10;一人当たり面積該当値テキスト"/>
        <xdr:cNvSpPr txBox="1"/>
      </xdr:nvSpPr>
      <xdr:spPr>
        <a:xfrm>
          <a:off x="221996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42163</xdr:rowOff>
    </xdr:from>
    <xdr:to>
      <xdr:col>112</xdr:col>
      <xdr:colOff>38100</xdr:colOff>
      <xdr:row>84</xdr:row>
      <xdr:rowOff>143763</xdr:rowOff>
    </xdr:to>
    <xdr:sp macro="" textlink="">
      <xdr:nvSpPr>
        <xdr:cNvPr id="728" name="楕円 727"/>
        <xdr:cNvSpPr/>
      </xdr:nvSpPr>
      <xdr:spPr>
        <a:xfrm>
          <a:off x="21272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92963</xdr:rowOff>
    </xdr:to>
    <xdr:cxnSp macro="">
      <xdr:nvCxnSpPr>
        <xdr:cNvPr id="729" name="直線コネクタ 728"/>
        <xdr:cNvCxnSpPr/>
      </xdr:nvCxnSpPr>
      <xdr:spPr>
        <a:xfrm flipV="1">
          <a:off x="21323300" y="144856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51308</xdr:rowOff>
    </xdr:from>
    <xdr:to>
      <xdr:col>107</xdr:col>
      <xdr:colOff>101600</xdr:colOff>
      <xdr:row>84</xdr:row>
      <xdr:rowOff>152908</xdr:rowOff>
    </xdr:to>
    <xdr:sp macro="" textlink="">
      <xdr:nvSpPr>
        <xdr:cNvPr id="730" name="楕円 729"/>
        <xdr:cNvSpPr/>
      </xdr:nvSpPr>
      <xdr:spPr>
        <a:xfrm>
          <a:off x="20383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92963</xdr:rowOff>
    </xdr:from>
    <xdr:to>
      <xdr:col>111</xdr:col>
      <xdr:colOff>177800</xdr:colOff>
      <xdr:row>84</xdr:row>
      <xdr:rowOff>102108</xdr:rowOff>
    </xdr:to>
    <xdr:cxnSp macro="">
      <xdr:nvCxnSpPr>
        <xdr:cNvPr id="731" name="直線コネクタ 730"/>
        <xdr:cNvCxnSpPr/>
      </xdr:nvCxnSpPr>
      <xdr:spPr>
        <a:xfrm flipV="1">
          <a:off x="20434300" y="14494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732" name="楕円 731"/>
        <xdr:cNvSpPr/>
      </xdr:nvSpPr>
      <xdr:spPr>
        <a:xfrm>
          <a:off x="19494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102108</xdr:rowOff>
    </xdr:from>
    <xdr:to>
      <xdr:col>107</xdr:col>
      <xdr:colOff>50800</xdr:colOff>
      <xdr:row>84</xdr:row>
      <xdr:rowOff>106680</xdr:rowOff>
    </xdr:to>
    <xdr:cxnSp macro="">
      <xdr:nvCxnSpPr>
        <xdr:cNvPr id="733" name="直線コネクタ 732"/>
        <xdr:cNvCxnSpPr/>
      </xdr:nvCxnSpPr>
      <xdr:spPr>
        <a:xfrm flipV="1">
          <a:off x="19545300" y="14503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7874</xdr:rowOff>
    </xdr:from>
    <xdr:to>
      <xdr:col>98</xdr:col>
      <xdr:colOff>38100</xdr:colOff>
      <xdr:row>85</xdr:row>
      <xdr:rowOff>109474</xdr:rowOff>
    </xdr:to>
    <xdr:sp macro="" textlink="">
      <xdr:nvSpPr>
        <xdr:cNvPr id="734" name="楕円 733"/>
        <xdr:cNvSpPr/>
      </xdr:nvSpPr>
      <xdr:spPr>
        <a:xfrm>
          <a:off x="18605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106680</xdr:rowOff>
    </xdr:from>
    <xdr:to>
      <xdr:col>102</xdr:col>
      <xdr:colOff>114300</xdr:colOff>
      <xdr:row>85</xdr:row>
      <xdr:rowOff>58674</xdr:rowOff>
    </xdr:to>
    <xdr:cxnSp macro="">
      <xdr:nvCxnSpPr>
        <xdr:cNvPr id="735" name="直線コネクタ 734"/>
        <xdr:cNvCxnSpPr/>
      </xdr:nvCxnSpPr>
      <xdr:spPr>
        <a:xfrm flipV="1">
          <a:off x="18656300" y="1450848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736" name="n_1aveValue【児童館】&#10;一人当たり面積"/>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37" name="n_2aveValue【児童館】&#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160290</xdr:rowOff>
    </xdr:from>
    <xdr:ext cx="469744" cy="259045"/>
    <xdr:sp macro="" textlink="">
      <xdr:nvSpPr>
        <xdr:cNvPr id="738" name="n_3aveValue【児童館】&#10;一人当たり面積"/>
        <xdr:cNvSpPr txBox="1"/>
      </xdr:nvSpPr>
      <xdr:spPr>
        <a:xfrm>
          <a:off x="19310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739" name="n_4aveValue【児童館】&#10;一人当たり面積"/>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134890</xdr:rowOff>
    </xdr:from>
    <xdr:ext cx="469744" cy="259045"/>
    <xdr:sp macro="" textlink="">
      <xdr:nvSpPr>
        <xdr:cNvPr id="740" name="n_1mainValue【児童館】&#10;一人当たり面積"/>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741" name="n_2mainValue【児童館】&#10;一人当たり面積"/>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148607</xdr:rowOff>
    </xdr:from>
    <xdr:ext cx="469744" cy="259045"/>
    <xdr:sp macro="" textlink="">
      <xdr:nvSpPr>
        <xdr:cNvPr id="742" name="n_3mainValue【児童館】&#10;一人当たり面積"/>
        <xdr:cNvSpPr txBox="1"/>
      </xdr:nvSpPr>
      <xdr:spPr>
        <a:xfrm>
          <a:off x="19310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100601</xdr:rowOff>
    </xdr:from>
    <xdr:ext cx="469744" cy="259045"/>
    <xdr:sp macro="" textlink="">
      <xdr:nvSpPr>
        <xdr:cNvPr id="743" name="n_4mainValue【児童館】&#10;一人当たり面積"/>
        <xdr:cNvSpPr txBox="1"/>
      </xdr:nvSpPr>
      <xdr:spPr>
        <a:xfrm>
          <a:off x="18421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交通インフラ（道路、橋りょう、トンネル）においては、毎年改修箇所を点検結果から選定し、補修工事等を実施している。有形固定資産減価償却率は類似団体内平均値と比較してほぼ同数値となっている。引き続き長寿命化を柱とした維持管理を推進していく必要がある。幼稚園については、新園舎を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年度に建築、平成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年度より利用していることが要因で、有形固定資産減価償却率は類似団体内平均を下回っていると考えられる。学校施設、児童館については、</a:t>
          </a:r>
          <a:r>
            <a:rPr kumimoji="1" lang="en-US" altLang="ja-JP" sz="1300">
              <a:latin typeface="ＭＳ Ｐゴシック" panose="020B0600070205080204" pitchFamily="50" charset="-128"/>
              <a:ea typeface="ＭＳ Ｐゴシック" panose="020B0600070205080204" pitchFamily="50" charset="-128"/>
            </a:rPr>
            <a:t>95.4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84.5</a:t>
          </a:r>
          <a:r>
            <a:rPr kumimoji="1" lang="ja-JP" altLang="en-US" sz="1300">
              <a:latin typeface="ＭＳ Ｐゴシック" panose="020B0600070205080204" pitchFamily="50" charset="-128"/>
              <a:ea typeface="ＭＳ Ｐゴシック" panose="020B0600070205080204" pitchFamily="50" charset="-128"/>
            </a:rPr>
            <a:t>％と類似団体内平均値及び県平均を高く上回る結果となっているので、施設の状況や、財政状況を検討し、適切な資産管理を行っていく必要がある。公営住宅において有形固定資産減価償却率は、類似団体平均値と比較しほぼ同数値となっているが、経年による老朽化が進行してきているので、入居者等の状況を踏まえながら、適切な維持管理を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6,151
6,124
85.19
4,200,422
4,049,137
101,892
2,686,021
2,897,774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xdr:cNvCxnSpPr/>
      </xdr:nvCxnSpPr>
      <xdr:spPr>
        <a:xfrm flipV="1">
          <a:off x="4634865" y="575854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xdr:cNvSpPr txBox="1"/>
      </xdr:nvSpPr>
      <xdr:spPr>
        <a:xfrm>
          <a:off x="4673600" y="722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xdr:cNvCxnSpPr/>
      </xdr:nvCxnSpPr>
      <xdr:spPr>
        <a:xfrm>
          <a:off x="4546600" y="722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121755</xdr:rowOff>
    </xdr:from>
    <xdr:ext cx="405111" cy="259045"/>
    <xdr:sp macro="" textlink="">
      <xdr:nvSpPr>
        <xdr:cNvPr id="63" name="【図書館】&#10;有形固定資産減価償却率平均値テキスト"/>
        <xdr:cNvSpPr txBox="1"/>
      </xdr:nvSpPr>
      <xdr:spPr>
        <a:xfrm>
          <a:off x="4673600" y="6122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xdr:cNvSpPr/>
      </xdr:nvSpPr>
      <xdr:spPr>
        <a:xfrm>
          <a:off x="4584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84183</xdr:rowOff>
    </xdr:from>
    <xdr:to>
      <xdr:col>10</xdr:col>
      <xdr:colOff>165100</xdr:colOff>
      <xdr:row>37</xdr:row>
      <xdr:rowOff>14333</xdr:rowOff>
    </xdr:to>
    <xdr:sp macro="" textlink="">
      <xdr:nvSpPr>
        <xdr:cNvPr id="67" name="フローチャート: 判断 66"/>
        <xdr:cNvSpPr/>
      </xdr:nvSpPr>
      <xdr:spPr>
        <a:xfrm>
          <a:off x="1968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41728</xdr:rowOff>
    </xdr:from>
    <xdr:to>
      <xdr:col>6</xdr:col>
      <xdr:colOff>38100</xdr:colOff>
      <xdr:row>36</xdr:row>
      <xdr:rowOff>143328</xdr:rowOff>
    </xdr:to>
    <xdr:sp macro="" textlink="">
      <xdr:nvSpPr>
        <xdr:cNvPr id="68" name="フローチャート: 判断 67"/>
        <xdr:cNvSpPr/>
      </xdr:nvSpPr>
      <xdr:spPr>
        <a:xfrm>
          <a:off x="1079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4" name="楕円 73"/>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60977</xdr:rowOff>
    </xdr:from>
    <xdr:ext cx="405111" cy="259045"/>
    <xdr:sp macro="" textlink="">
      <xdr:nvSpPr>
        <xdr:cNvPr id="75" name="【図書館】&#10;有形固定資産減価償却率該当値テキスト"/>
        <xdr:cNvSpPr txBox="1"/>
      </xdr:nvSpPr>
      <xdr:spPr>
        <a:xfrm>
          <a:off x="4673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6" name="楕円 75"/>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100693</xdr:rowOff>
    </xdr:from>
    <xdr:to>
      <xdr:col>24</xdr:col>
      <xdr:colOff>63500</xdr:colOff>
      <xdr:row>37</xdr:row>
      <xdr:rowOff>133350</xdr:rowOff>
    </xdr:to>
    <xdr:cxnSp macro="">
      <xdr:nvCxnSpPr>
        <xdr:cNvPr id="77" name="直線コネクタ 76"/>
        <xdr:cNvCxnSpPr/>
      </xdr:nvCxnSpPr>
      <xdr:spPr>
        <a:xfrm>
          <a:off x="3797300" y="644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17236</xdr:rowOff>
    </xdr:from>
    <xdr:to>
      <xdr:col>15</xdr:col>
      <xdr:colOff>101600</xdr:colOff>
      <xdr:row>37</xdr:row>
      <xdr:rowOff>118836</xdr:rowOff>
    </xdr:to>
    <xdr:sp macro="" textlink="">
      <xdr:nvSpPr>
        <xdr:cNvPr id="78" name="楕円 77"/>
        <xdr:cNvSpPr/>
      </xdr:nvSpPr>
      <xdr:spPr>
        <a:xfrm>
          <a:off x="2857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68036</xdr:rowOff>
    </xdr:from>
    <xdr:to>
      <xdr:col>19</xdr:col>
      <xdr:colOff>177800</xdr:colOff>
      <xdr:row>37</xdr:row>
      <xdr:rowOff>100693</xdr:rowOff>
    </xdr:to>
    <xdr:cxnSp macro="">
      <xdr:nvCxnSpPr>
        <xdr:cNvPr id="79" name="直線コネクタ 78"/>
        <xdr:cNvCxnSpPr/>
      </xdr:nvCxnSpPr>
      <xdr:spPr>
        <a:xfrm>
          <a:off x="2908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156028</xdr:rowOff>
    </xdr:from>
    <xdr:to>
      <xdr:col>10</xdr:col>
      <xdr:colOff>165100</xdr:colOff>
      <xdr:row>37</xdr:row>
      <xdr:rowOff>86178</xdr:rowOff>
    </xdr:to>
    <xdr:sp macro="" textlink="">
      <xdr:nvSpPr>
        <xdr:cNvPr id="80" name="楕円 79"/>
        <xdr:cNvSpPr/>
      </xdr:nvSpPr>
      <xdr:spPr>
        <a:xfrm>
          <a:off x="1968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35378</xdr:rowOff>
    </xdr:from>
    <xdr:to>
      <xdr:col>15</xdr:col>
      <xdr:colOff>50800</xdr:colOff>
      <xdr:row>37</xdr:row>
      <xdr:rowOff>68036</xdr:rowOff>
    </xdr:to>
    <xdr:cxnSp macro="">
      <xdr:nvCxnSpPr>
        <xdr:cNvPr id="81" name="直線コネクタ 80"/>
        <xdr:cNvCxnSpPr/>
      </xdr:nvCxnSpPr>
      <xdr:spPr>
        <a:xfrm>
          <a:off x="2019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123372</xdr:rowOff>
    </xdr:from>
    <xdr:to>
      <xdr:col>6</xdr:col>
      <xdr:colOff>38100</xdr:colOff>
      <xdr:row>37</xdr:row>
      <xdr:rowOff>53522</xdr:rowOff>
    </xdr:to>
    <xdr:sp macro="" textlink="">
      <xdr:nvSpPr>
        <xdr:cNvPr id="82" name="楕円 81"/>
        <xdr:cNvSpPr/>
      </xdr:nvSpPr>
      <xdr:spPr>
        <a:xfrm>
          <a:off x="1079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2722</xdr:rowOff>
    </xdr:from>
    <xdr:to>
      <xdr:col>10</xdr:col>
      <xdr:colOff>114300</xdr:colOff>
      <xdr:row>37</xdr:row>
      <xdr:rowOff>35378</xdr:rowOff>
    </xdr:to>
    <xdr:cxnSp macro="">
      <xdr:nvCxnSpPr>
        <xdr:cNvPr id="83" name="直線コネクタ 82"/>
        <xdr:cNvCxnSpPr/>
      </xdr:nvCxnSpPr>
      <xdr:spPr>
        <a:xfrm>
          <a:off x="1130300" y="634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4" name="n_1aveValue【図書館】&#10;有形固定資産減価償却率"/>
        <xdr:cNvSpPr txBox="1"/>
      </xdr:nvSpPr>
      <xdr:spPr>
        <a:xfrm>
          <a:off x="3582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5" name="n_2aveValue【図書館】&#10;有形固定資産減価償却率"/>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86" name="n_3aveValue【図書館】&#10;有形固定資産減価償却率"/>
        <xdr:cNvSpPr txBox="1"/>
      </xdr:nvSpPr>
      <xdr:spPr>
        <a:xfrm>
          <a:off x="1816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159855</xdr:rowOff>
    </xdr:from>
    <xdr:ext cx="405111" cy="259045"/>
    <xdr:sp macro="" textlink="">
      <xdr:nvSpPr>
        <xdr:cNvPr id="87" name="n_4aveValue【図書館】&#10;有形固定資産減価償却率"/>
        <xdr:cNvSpPr txBox="1"/>
      </xdr:nvSpPr>
      <xdr:spPr>
        <a:xfrm>
          <a:off x="927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142620</xdr:rowOff>
    </xdr:from>
    <xdr:ext cx="405111" cy="259045"/>
    <xdr:sp macro="" textlink="">
      <xdr:nvSpPr>
        <xdr:cNvPr id="88" name="n_1mainValue【図書館】&#10;有形固定資産減価償却率"/>
        <xdr:cNvSpPr txBox="1"/>
      </xdr:nvSpPr>
      <xdr:spPr>
        <a:xfrm>
          <a:off x="35820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9" name="n_2mainValue【図書館】&#10;有形固定資産減価償却率"/>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77305</xdr:rowOff>
    </xdr:from>
    <xdr:ext cx="405111" cy="259045"/>
    <xdr:sp macro="" textlink="">
      <xdr:nvSpPr>
        <xdr:cNvPr id="90" name="n_3mainValue【図書館】&#10;有形固定資産減価償却率"/>
        <xdr:cNvSpPr txBox="1"/>
      </xdr:nvSpPr>
      <xdr:spPr>
        <a:xfrm>
          <a:off x="1816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44649</xdr:rowOff>
    </xdr:from>
    <xdr:ext cx="405111" cy="259045"/>
    <xdr:sp macro="" textlink="">
      <xdr:nvSpPr>
        <xdr:cNvPr id="91" name="n_4mainValue【図書館】&#10;有形固定資産減価償却率"/>
        <xdr:cNvSpPr txBox="1"/>
      </xdr:nvSpPr>
      <xdr:spPr>
        <a:xfrm>
          <a:off x="927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46808</xdr:rowOff>
    </xdr:from>
    <xdr:to>
      <xdr:col>54</xdr:col>
      <xdr:colOff>189865</xdr:colOff>
      <xdr:row>41</xdr:row>
      <xdr:rowOff>159476</xdr:rowOff>
    </xdr:to>
    <xdr:cxnSp macro="">
      <xdr:nvCxnSpPr>
        <xdr:cNvPr id="117" name="直線コネクタ 116"/>
        <xdr:cNvCxnSpPr/>
      </xdr:nvCxnSpPr>
      <xdr:spPr>
        <a:xfrm flipV="1">
          <a:off x="10476865" y="5876108"/>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163303</xdr:rowOff>
    </xdr:from>
    <xdr:ext cx="469744" cy="259045"/>
    <xdr:sp macro="" textlink="">
      <xdr:nvSpPr>
        <xdr:cNvPr id="118" name="【図書館】&#10;一人当たり面積最小値テキスト"/>
        <xdr:cNvSpPr txBox="1"/>
      </xdr:nvSpPr>
      <xdr:spPr>
        <a:xfrm>
          <a:off x="10515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159476</xdr:rowOff>
    </xdr:from>
    <xdr:to>
      <xdr:col>55</xdr:col>
      <xdr:colOff>88900</xdr:colOff>
      <xdr:row>41</xdr:row>
      <xdr:rowOff>159476</xdr:rowOff>
    </xdr:to>
    <xdr:cxnSp macro="">
      <xdr:nvCxnSpPr>
        <xdr:cNvPr id="119" name="直線コネクタ 118"/>
        <xdr:cNvCxnSpPr/>
      </xdr:nvCxnSpPr>
      <xdr:spPr>
        <a:xfrm>
          <a:off x="10388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164935</xdr:rowOff>
    </xdr:from>
    <xdr:ext cx="469744" cy="259045"/>
    <xdr:sp macro="" textlink="">
      <xdr:nvSpPr>
        <xdr:cNvPr id="120" name="【図書館】&#10;一人当たり面積最大値テキスト"/>
        <xdr:cNvSpPr txBox="1"/>
      </xdr:nvSpPr>
      <xdr:spPr>
        <a:xfrm>
          <a:off x="10515600" y="565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46808</xdr:rowOff>
    </xdr:from>
    <xdr:to>
      <xdr:col>55</xdr:col>
      <xdr:colOff>88900</xdr:colOff>
      <xdr:row>34</xdr:row>
      <xdr:rowOff>46808</xdr:rowOff>
    </xdr:to>
    <xdr:cxnSp macro="">
      <xdr:nvCxnSpPr>
        <xdr:cNvPr id="121" name="直線コネクタ 120"/>
        <xdr:cNvCxnSpPr/>
      </xdr:nvCxnSpPr>
      <xdr:spPr>
        <a:xfrm>
          <a:off x="10388600" y="587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41746</xdr:rowOff>
    </xdr:from>
    <xdr:ext cx="469744" cy="259045"/>
    <xdr:sp macro="" textlink="">
      <xdr:nvSpPr>
        <xdr:cNvPr id="122" name="【図書館】&#10;一人当たり面積平均値テキスト"/>
        <xdr:cNvSpPr txBox="1"/>
      </xdr:nvSpPr>
      <xdr:spPr>
        <a:xfrm>
          <a:off x="10515600" y="6728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18869</xdr:rowOff>
    </xdr:from>
    <xdr:to>
      <xdr:col>55</xdr:col>
      <xdr:colOff>50800</xdr:colOff>
      <xdr:row>40</xdr:row>
      <xdr:rowOff>120469</xdr:rowOff>
    </xdr:to>
    <xdr:sp macro="" textlink="">
      <xdr:nvSpPr>
        <xdr:cNvPr id="123" name="フローチャート: 判断 122"/>
        <xdr:cNvSpPr/>
      </xdr:nvSpPr>
      <xdr:spPr>
        <a:xfrm>
          <a:off x="104267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24" name="フローチャート: 判断 123"/>
        <xdr:cNvSpPr/>
      </xdr:nvSpPr>
      <xdr:spPr>
        <a:xfrm>
          <a:off x="9588500" y="691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25" name="フローチャート: 判断 124"/>
        <xdr:cNvSpPr/>
      </xdr:nvSpPr>
      <xdr:spPr>
        <a:xfrm>
          <a:off x="8699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15603</xdr:rowOff>
    </xdr:from>
    <xdr:to>
      <xdr:col>41</xdr:col>
      <xdr:colOff>101600</xdr:colOff>
      <xdr:row>40</xdr:row>
      <xdr:rowOff>117203</xdr:rowOff>
    </xdr:to>
    <xdr:sp macro="" textlink="">
      <xdr:nvSpPr>
        <xdr:cNvPr id="126" name="フローチャート: 判断 125"/>
        <xdr:cNvSpPr/>
      </xdr:nvSpPr>
      <xdr:spPr>
        <a:xfrm>
          <a:off x="7810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44994</xdr:rowOff>
    </xdr:from>
    <xdr:to>
      <xdr:col>36</xdr:col>
      <xdr:colOff>165100</xdr:colOff>
      <xdr:row>40</xdr:row>
      <xdr:rowOff>146594</xdr:rowOff>
    </xdr:to>
    <xdr:sp macro="" textlink="">
      <xdr:nvSpPr>
        <xdr:cNvPr id="127" name="フローチャート: 判断 126"/>
        <xdr:cNvSpPr/>
      </xdr:nvSpPr>
      <xdr:spPr>
        <a:xfrm>
          <a:off x="6921500" y="69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20501</xdr:rowOff>
    </xdr:from>
    <xdr:to>
      <xdr:col>55</xdr:col>
      <xdr:colOff>50800</xdr:colOff>
      <xdr:row>41</xdr:row>
      <xdr:rowOff>122101</xdr:rowOff>
    </xdr:to>
    <xdr:sp macro="" textlink="">
      <xdr:nvSpPr>
        <xdr:cNvPr id="133" name="楕円 132"/>
        <xdr:cNvSpPr/>
      </xdr:nvSpPr>
      <xdr:spPr>
        <a:xfrm>
          <a:off x="104267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106878</xdr:rowOff>
    </xdr:from>
    <xdr:ext cx="469744" cy="259045"/>
    <xdr:sp macro="" textlink="">
      <xdr:nvSpPr>
        <xdr:cNvPr id="134" name="【図書館】&#10;一人当たり面積該当値テキスト"/>
        <xdr:cNvSpPr txBox="1"/>
      </xdr:nvSpPr>
      <xdr:spPr>
        <a:xfrm>
          <a:off x="10515600" y="696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27033</xdr:rowOff>
    </xdr:from>
    <xdr:to>
      <xdr:col>50</xdr:col>
      <xdr:colOff>165100</xdr:colOff>
      <xdr:row>41</xdr:row>
      <xdr:rowOff>128633</xdr:rowOff>
    </xdr:to>
    <xdr:sp macro="" textlink="">
      <xdr:nvSpPr>
        <xdr:cNvPr id="135" name="楕円 134"/>
        <xdr:cNvSpPr/>
      </xdr:nvSpPr>
      <xdr:spPr>
        <a:xfrm>
          <a:off x="9588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71301</xdr:rowOff>
    </xdr:from>
    <xdr:to>
      <xdr:col>55</xdr:col>
      <xdr:colOff>0</xdr:colOff>
      <xdr:row>41</xdr:row>
      <xdr:rowOff>77833</xdr:rowOff>
    </xdr:to>
    <xdr:cxnSp macro="">
      <xdr:nvCxnSpPr>
        <xdr:cNvPr id="136" name="直線コネクタ 135"/>
        <xdr:cNvCxnSpPr/>
      </xdr:nvCxnSpPr>
      <xdr:spPr>
        <a:xfrm flipV="1">
          <a:off x="9639300" y="710075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33565</xdr:rowOff>
    </xdr:from>
    <xdr:to>
      <xdr:col>46</xdr:col>
      <xdr:colOff>38100</xdr:colOff>
      <xdr:row>41</xdr:row>
      <xdr:rowOff>135165</xdr:rowOff>
    </xdr:to>
    <xdr:sp macro="" textlink="">
      <xdr:nvSpPr>
        <xdr:cNvPr id="137" name="楕円 136"/>
        <xdr:cNvSpPr/>
      </xdr:nvSpPr>
      <xdr:spPr>
        <a:xfrm>
          <a:off x="8699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77833</xdr:rowOff>
    </xdr:from>
    <xdr:to>
      <xdr:col>50</xdr:col>
      <xdr:colOff>114300</xdr:colOff>
      <xdr:row>41</xdr:row>
      <xdr:rowOff>84365</xdr:rowOff>
    </xdr:to>
    <xdr:cxnSp macro="">
      <xdr:nvCxnSpPr>
        <xdr:cNvPr id="138" name="直線コネクタ 137"/>
        <xdr:cNvCxnSpPr/>
      </xdr:nvCxnSpPr>
      <xdr:spPr>
        <a:xfrm flipV="1">
          <a:off x="8750300" y="71072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36830</xdr:rowOff>
    </xdr:from>
    <xdr:to>
      <xdr:col>41</xdr:col>
      <xdr:colOff>101600</xdr:colOff>
      <xdr:row>41</xdr:row>
      <xdr:rowOff>138430</xdr:rowOff>
    </xdr:to>
    <xdr:sp macro="" textlink="">
      <xdr:nvSpPr>
        <xdr:cNvPr id="139" name="楕円 138"/>
        <xdr:cNvSpPr/>
      </xdr:nvSpPr>
      <xdr:spPr>
        <a:xfrm>
          <a:off x="7810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84365</xdr:rowOff>
    </xdr:from>
    <xdr:to>
      <xdr:col>45</xdr:col>
      <xdr:colOff>177800</xdr:colOff>
      <xdr:row>41</xdr:row>
      <xdr:rowOff>87630</xdr:rowOff>
    </xdr:to>
    <xdr:cxnSp macro="">
      <xdr:nvCxnSpPr>
        <xdr:cNvPr id="140" name="直線コネクタ 139"/>
        <xdr:cNvCxnSpPr/>
      </xdr:nvCxnSpPr>
      <xdr:spPr>
        <a:xfrm flipV="1">
          <a:off x="7861300" y="71138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40096</xdr:rowOff>
    </xdr:from>
    <xdr:to>
      <xdr:col>36</xdr:col>
      <xdr:colOff>165100</xdr:colOff>
      <xdr:row>41</xdr:row>
      <xdr:rowOff>141696</xdr:rowOff>
    </xdr:to>
    <xdr:sp macro="" textlink="">
      <xdr:nvSpPr>
        <xdr:cNvPr id="141" name="楕円 140"/>
        <xdr:cNvSpPr/>
      </xdr:nvSpPr>
      <xdr:spPr>
        <a:xfrm>
          <a:off x="6921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87630</xdr:rowOff>
    </xdr:from>
    <xdr:to>
      <xdr:col>41</xdr:col>
      <xdr:colOff>50800</xdr:colOff>
      <xdr:row>41</xdr:row>
      <xdr:rowOff>90896</xdr:rowOff>
    </xdr:to>
    <xdr:cxnSp macro="">
      <xdr:nvCxnSpPr>
        <xdr:cNvPr id="142" name="直線コネクタ 141"/>
        <xdr:cNvCxnSpPr/>
      </xdr:nvCxnSpPr>
      <xdr:spPr>
        <a:xfrm flipV="1">
          <a:off x="6972300" y="71170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4734</xdr:rowOff>
    </xdr:from>
    <xdr:ext cx="469744" cy="259045"/>
    <xdr:sp macro="" textlink="">
      <xdr:nvSpPr>
        <xdr:cNvPr id="143" name="n_1aveValue【図書館】&#10;一人当たり面積"/>
        <xdr:cNvSpPr txBox="1"/>
      </xdr:nvSpPr>
      <xdr:spPr>
        <a:xfrm>
          <a:off x="9391727" y="669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133730</xdr:rowOff>
    </xdr:from>
    <xdr:ext cx="469744" cy="259045"/>
    <xdr:sp macro="" textlink="">
      <xdr:nvSpPr>
        <xdr:cNvPr id="144" name="n_2aveValue【図書館】&#10;一人当たり面積"/>
        <xdr:cNvSpPr txBox="1"/>
      </xdr:nvSpPr>
      <xdr:spPr>
        <a:xfrm>
          <a:off x="8515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133730</xdr:rowOff>
    </xdr:from>
    <xdr:ext cx="469744" cy="259045"/>
    <xdr:sp macro="" textlink="">
      <xdr:nvSpPr>
        <xdr:cNvPr id="145" name="n_3aveValue【図書館】&#10;一人当たり面積"/>
        <xdr:cNvSpPr txBox="1"/>
      </xdr:nvSpPr>
      <xdr:spPr>
        <a:xfrm>
          <a:off x="7626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163121</xdr:rowOff>
    </xdr:from>
    <xdr:ext cx="469744" cy="259045"/>
    <xdr:sp macro="" textlink="">
      <xdr:nvSpPr>
        <xdr:cNvPr id="146" name="n_4aveValue【図書館】&#10;一人当たり面積"/>
        <xdr:cNvSpPr txBox="1"/>
      </xdr:nvSpPr>
      <xdr:spPr>
        <a:xfrm>
          <a:off x="6737427" y="66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119760</xdr:rowOff>
    </xdr:from>
    <xdr:ext cx="469744" cy="259045"/>
    <xdr:sp macro="" textlink="">
      <xdr:nvSpPr>
        <xdr:cNvPr id="147" name="n_1mainValue【図書館】&#10;一人当たり面積"/>
        <xdr:cNvSpPr txBox="1"/>
      </xdr:nvSpPr>
      <xdr:spPr>
        <a:xfrm>
          <a:off x="9391727" y="714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126292</xdr:rowOff>
    </xdr:from>
    <xdr:ext cx="469744" cy="259045"/>
    <xdr:sp macro="" textlink="">
      <xdr:nvSpPr>
        <xdr:cNvPr id="148" name="n_2mainValue【図書館】&#10;一人当たり面積"/>
        <xdr:cNvSpPr txBox="1"/>
      </xdr:nvSpPr>
      <xdr:spPr>
        <a:xfrm>
          <a:off x="85154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129557</xdr:rowOff>
    </xdr:from>
    <xdr:ext cx="469744" cy="259045"/>
    <xdr:sp macro="" textlink="">
      <xdr:nvSpPr>
        <xdr:cNvPr id="149" name="n_3mainValue【図書館】&#10;一人当たり面積"/>
        <xdr:cNvSpPr txBox="1"/>
      </xdr:nvSpPr>
      <xdr:spPr>
        <a:xfrm>
          <a:off x="7626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132823</xdr:rowOff>
    </xdr:from>
    <xdr:ext cx="469744" cy="259045"/>
    <xdr:sp macro="" textlink="">
      <xdr:nvSpPr>
        <xdr:cNvPr id="150" name="n_4mainValue【図書館】&#10;一人当たり面積"/>
        <xdr:cNvSpPr txBox="1"/>
      </xdr:nvSpPr>
      <xdr:spPr>
        <a:xfrm>
          <a:off x="67374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75" name="直線コネクタ 174"/>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178" name="【体育館・プール】&#10;有形固定資産減価償却率最大値テキスト"/>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79" name="直線コネクタ 178"/>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180" name="【体育館・プール】&#10;有形固定資産減価償却率平均値テキスト"/>
        <xdr:cNvSpPr txBox="1"/>
      </xdr:nvSpPr>
      <xdr:spPr>
        <a:xfrm>
          <a:off x="4673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1" name="フローチャート: 判断 180"/>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182" name="フローチャート: 判断 181"/>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3" name="フローチャート: 判断 182"/>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185" name="フローチャート: 判断 184"/>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84455</xdr:rowOff>
    </xdr:from>
    <xdr:to>
      <xdr:col>24</xdr:col>
      <xdr:colOff>114300</xdr:colOff>
      <xdr:row>62</xdr:row>
      <xdr:rowOff>14605</xdr:rowOff>
    </xdr:to>
    <xdr:sp macro="" textlink="">
      <xdr:nvSpPr>
        <xdr:cNvPr id="191" name="楕円 190"/>
        <xdr:cNvSpPr/>
      </xdr:nvSpPr>
      <xdr:spPr>
        <a:xfrm>
          <a:off x="45847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62882</xdr:rowOff>
    </xdr:from>
    <xdr:ext cx="405111" cy="259045"/>
    <xdr:sp macro="" textlink="">
      <xdr:nvSpPr>
        <xdr:cNvPr id="192" name="【体育館・プール】&#10;有形固定資産減価償却率該当値テキスト"/>
        <xdr:cNvSpPr txBox="1"/>
      </xdr:nvSpPr>
      <xdr:spPr>
        <a:xfrm>
          <a:off x="4673600"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42545</xdr:rowOff>
    </xdr:from>
    <xdr:to>
      <xdr:col>20</xdr:col>
      <xdr:colOff>38100</xdr:colOff>
      <xdr:row>61</xdr:row>
      <xdr:rowOff>144145</xdr:rowOff>
    </xdr:to>
    <xdr:sp macro="" textlink="">
      <xdr:nvSpPr>
        <xdr:cNvPr id="193" name="楕円 192"/>
        <xdr:cNvSpPr/>
      </xdr:nvSpPr>
      <xdr:spPr>
        <a:xfrm>
          <a:off x="3746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93345</xdr:rowOff>
    </xdr:from>
    <xdr:to>
      <xdr:col>24</xdr:col>
      <xdr:colOff>63500</xdr:colOff>
      <xdr:row>61</xdr:row>
      <xdr:rowOff>135255</xdr:rowOff>
    </xdr:to>
    <xdr:cxnSp macro="">
      <xdr:nvCxnSpPr>
        <xdr:cNvPr id="194" name="直線コネクタ 193"/>
        <xdr:cNvCxnSpPr/>
      </xdr:nvCxnSpPr>
      <xdr:spPr>
        <a:xfrm>
          <a:off x="3797300" y="105517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xdr:rowOff>
    </xdr:from>
    <xdr:to>
      <xdr:col>15</xdr:col>
      <xdr:colOff>101600</xdr:colOff>
      <xdr:row>61</xdr:row>
      <xdr:rowOff>102235</xdr:rowOff>
    </xdr:to>
    <xdr:sp macro="" textlink="">
      <xdr:nvSpPr>
        <xdr:cNvPr id="195" name="楕円 194"/>
        <xdr:cNvSpPr/>
      </xdr:nvSpPr>
      <xdr:spPr>
        <a:xfrm>
          <a:off x="2857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51435</xdr:rowOff>
    </xdr:from>
    <xdr:to>
      <xdr:col>19</xdr:col>
      <xdr:colOff>177800</xdr:colOff>
      <xdr:row>61</xdr:row>
      <xdr:rowOff>93345</xdr:rowOff>
    </xdr:to>
    <xdr:cxnSp macro="">
      <xdr:nvCxnSpPr>
        <xdr:cNvPr id="196" name="直線コネクタ 195"/>
        <xdr:cNvCxnSpPr/>
      </xdr:nvCxnSpPr>
      <xdr:spPr>
        <a:xfrm>
          <a:off x="2908300" y="105098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130175</xdr:rowOff>
    </xdr:from>
    <xdr:to>
      <xdr:col>10</xdr:col>
      <xdr:colOff>165100</xdr:colOff>
      <xdr:row>61</xdr:row>
      <xdr:rowOff>60325</xdr:rowOff>
    </xdr:to>
    <xdr:sp macro="" textlink="">
      <xdr:nvSpPr>
        <xdr:cNvPr id="197" name="楕円 196"/>
        <xdr:cNvSpPr/>
      </xdr:nvSpPr>
      <xdr:spPr>
        <a:xfrm>
          <a:off x="1968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9525</xdr:rowOff>
    </xdr:from>
    <xdr:to>
      <xdr:col>15</xdr:col>
      <xdr:colOff>50800</xdr:colOff>
      <xdr:row>61</xdr:row>
      <xdr:rowOff>51435</xdr:rowOff>
    </xdr:to>
    <xdr:cxnSp macro="">
      <xdr:nvCxnSpPr>
        <xdr:cNvPr id="198" name="直線コネクタ 197"/>
        <xdr:cNvCxnSpPr/>
      </xdr:nvCxnSpPr>
      <xdr:spPr>
        <a:xfrm>
          <a:off x="2019300" y="104679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88265</xdr:rowOff>
    </xdr:from>
    <xdr:to>
      <xdr:col>6</xdr:col>
      <xdr:colOff>38100</xdr:colOff>
      <xdr:row>61</xdr:row>
      <xdr:rowOff>18415</xdr:rowOff>
    </xdr:to>
    <xdr:sp macro="" textlink="">
      <xdr:nvSpPr>
        <xdr:cNvPr id="199" name="楕円 198"/>
        <xdr:cNvSpPr/>
      </xdr:nvSpPr>
      <xdr:spPr>
        <a:xfrm>
          <a:off x="1079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139065</xdr:rowOff>
    </xdr:from>
    <xdr:to>
      <xdr:col>10</xdr:col>
      <xdr:colOff>114300</xdr:colOff>
      <xdr:row>61</xdr:row>
      <xdr:rowOff>9525</xdr:rowOff>
    </xdr:to>
    <xdr:cxnSp macro="">
      <xdr:nvCxnSpPr>
        <xdr:cNvPr id="200" name="直線コネクタ 199"/>
        <xdr:cNvCxnSpPr/>
      </xdr:nvCxnSpPr>
      <xdr:spPr>
        <a:xfrm>
          <a:off x="1130300" y="104260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201" name="n_1aveValue【体育館・プール】&#10;有形固定資産減価償却率"/>
        <xdr:cNvSpPr txBox="1"/>
      </xdr:nvSpPr>
      <xdr:spPr>
        <a:xfrm>
          <a:off x="35820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2" name="n_2aveValue【体育館・プー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203" name="n_3aveValue【体育館・プール】&#10;有形固定資産減価償却率"/>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204" name="n_4aveValue【体育館・プール】&#10;有形固定資産減価償却率"/>
        <xdr:cNvSpPr txBox="1"/>
      </xdr:nvSpPr>
      <xdr:spPr>
        <a:xfrm>
          <a:off x="927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135272</xdr:rowOff>
    </xdr:from>
    <xdr:ext cx="405111" cy="259045"/>
    <xdr:sp macro="" textlink="">
      <xdr:nvSpPr>
        <xdr:cNvPr id="205" name="n_1mainValue【体育館・プール】&#10;有形固定資産減価償却率"/>
        <xdr:cNvSpPr txBox="1"/>
      </xdr:nvSpPr>
      <xdr:spPr>
        <a:xfrm>
          <a:off x="35820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93362</xdr:rowOff>
    </xdr:from>
    <xdr:ext cx="405111" cy="259045"/>
    <xdr:sp macro="" textlink="">
      <xdr:nvSpPr>
        <xdr:cNvPr id="206" name="n_2mainValue【体育館・プール】&#10;有形固定資産減価償却率"/>
        <xdr:cNvSpPr txBox="1"/>
      </xdr:nvSpPr>
      <xdr:spPr>
        <a:xfrm>
          <a:off x="27057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51452</xdr:rowOff>
    </xdr:from>
    <xdr:ext cx="405111" cy="259045"/>
    <xdr:sp macro="" textlink="">
      <xdr:nvSpPr>
        <xdr:cNvPr id="207" name="n_3mainValue【体育館・プール】&#10;有形固定資産減価償却率"/>
        <xdr:cNvSpPr txBox="1"/>
      </xdr:nvSpPr>
      <xdr:spPr>
        <a:xfrm>
          <a:off x="1816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9542</xdr:rowOff>
    </xdr:from>
    <xdr:ext cx="405111" cy="259045"/>
    <xdr:sp macro="" textlink="">
      <xdr:nvSpPr>
        <xdr:cNvPr id="208" name="n_4mainValue【体育館・プール】&#10;有形固定資産減価償却率"/>
        <xdr:cNvSpPr txBox="1"/>
      </xdr:nvSpPr>
      <xdr:spPr>
        <a:xfrm>
          <a:off x="927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32" name="直線コネクタ 231"/>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233" name="【体育館・プール】&#10;一人当たり面積最小値テキスト"/>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4" name="直線コネクタ 233"/>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235" name="【体育館・プール】&#10;一人当たり面積最大値テキスト"/>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36" name="直線コネクタ 235"/>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237" name="【体育館・プール】&#10;一人当たり面積平均値テキスト"/>
        <xdr:cNvSpPr txBox="1"/>
      </xdr:nvSpPr>
      <xdr:spPr>
        <a:xfrm>
          <a:off x="10515600" y="10626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238" name="フローチャート: 判断 237"/>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239" name="フローチャート: 判断 238"/>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240" name="フローチャート: 判断 239"/>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241" name="フローチャート: 判断 240"/>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242" name="フローチャート: 判断 241"/>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51689</xdr:rowOff>
    </xdr:from>
    <xdr:to>
      <xdr:col>55</xdr:col>
      <xdr:colOff>50800</xdr:colOff>
      <xdr:row>63</xdr:row>
      <xdr:rowOff>153289</xdr:rowOff>
    </xdr:to>
    <xdr:sp macro="" textlink="">
      <xdr:nvSpPr>
        <xdr:cNvPr id="248" name="楕円 247"/>
        <xdr:cNvSpPr/>
      </xdr:nvSpPr>
      <xdr:spPr>
        <a:xfrm>
          <a:off x="10426700" y="108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30116</xdr:rowOff>
    </xdr:from>
    <xdr:ext cx="469744" cy="259045"/>
    <xdr:sp macro="" textlink="">
      <xdr:nvSpPr>
        <xdr:cNvPr id="249" name="【体育館・プール】&#10;一人当たり面積該当値テキスト"/>
        <xdr:cNvSpPr txBox="1"/>
      </xdr:nvSpPr>
      <xdr:spPr>
        <a:xfrm>
          <a:off x="10515600" y="1083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55118</xdr:rowOff>
    </xdr:from>
    <xdr:to>
      <xdr:col>50</xdr:col>
      <xdr:colOff>165100</xdr:colOff>
      <xdr:row>63</xdr:row>
      <xdr:rowOff>156718</xdr:rowOff>
    </xdr:to>
    <xdr:sp macro="" textlink="">
      <xdr:nvSpPr>
        <xdr:cNvPr id="250" name="楕円 249"/>
        <xdr:cNvSpPr/>
      </xdr:nvSpPr>
      <xdr:spPr>
        <a:xfrm>
          <a:off x="9588500" y="1085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102489</xdr:rowOff>
    </xdr:from>
    <xdr:to>
      <xdr:col>55</xdr:col>
      <xdr:colOff>0</xdr:colOff>
      <xdr:row>63</xdr:row>
      <xdr:rowOff>105918</xdr:rowOff>
    </xdr:to>
    <xdr:cxnSp macro="">
      <xdr:nvCxnSpPr>
        <xdr:cNvPr id="251" name="直線コネクタ 250"/>
        <xdr:cNvCxnSpPr/>
      </xdr:nvCxnSpPr>
      <xdr:spPr>
        <a:xfrm flipV="1">
          <a:off x="9639300" y="1090383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59309</xdr:rowOff>
    </xdr:from>
    <xdr:to>
      <xdr:col>46</xdr:col>
      <xdr:colOff>38100</xdr:colOff>
      <xdr:row>63</xdr:row>
      <xdr:rowOff>160909</xdr:rowOff>
    </xdr:to>
    <xdr:sp macro="" textlink="">
      <xdr:nvSpPr>
        <xdr:cNvPr id="252" name="楕円 251"/>
        <xdr:cNvSpPr/>
      </xdr:nvSpPr>
      <xdr:spPr>
        <a:xfrm>
          <a:off x="8699500" y="1086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105918</xdr:rowOff>
    </xdr:from>
    <xdr:to>
      <xdr:col>50</xdr:col>
      <xdr:colOff>114300</xdr:colOff>
      <xdr:row>63</xdr:row>
      <xdr:rowOff>110109</xdr:rowOff>
    </xdr:to>
    <xdr:cxnSp macro="">
      <xdr:nvCxnSpPr>
        <xdr:cNvPr id="253" name="直線コネクタ 252"/>
        <xdr:cNvCxnSpPr/>
      </xdr:nvCxnSpPr>
      <xdr:spPr>
        <a:xfrm flipV="1">
          <a:off x="8750300" y="10907268"/>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63500</xdr:rowOff>
    </xdr:from>
    <xdr:to>
      <xdr:col>41</xdr:col>
      <xdr:colOff>101600</xdr:colOff>
      <xdr:row>63</xdr:row>
      <xdr:rowOff>165100</xdr:rowOff>
    </xdr:to>
    <xdr:sp macro="" textlink="">
      <xdr:nvSpPr>
        <xdr:cNvPr id="254" name="楕円 253"/>
        <xdr:cNvSpPr/>
      </xdr:nvSpPr>
      <xdr:spPr>
        <a:xfrm>
          <a:off x="7810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110109</xdr:rowOff>
    </xdr:from>
    <xdr:to>
      <xdr:col>45</xdr:col>
      <xdr:colOff>177800</xdr:colOff>
      <xdr:row>63</xdr:row>
      <xdr:rowOff>114300</xdr:rowOff>
    </xdr:to>
    <xdr:cxnSp macro="">
      <xdr:nvCxnSpPr>
        <xdr:cNvPr id="255" name="直線コネクタ 254"/>
        <xdr:cNvCxnSpPr/>
      </xdr:nvCxnSpPr>
      <xdr:spPr>
        <a:xfrm flipV="1">
          <a:off x="7861300" y="1091145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66167</xdr:rowOff>
    </xdr:from>
    <xdr:to>
      <xdr:col>36</xdr:col>
      <xdr:colOff>165100</xdr:colOff>
      <xdr:row>63</xdr:row>
      <xdr:rowOff>167767</xdr:rowOff>
    </xdr:to>
    <xdr:sp macro="" textlink="">
      <xdr:nvSpPr>
        <xdr:cNvPr id="256" name="楕円 255"/>
        <xdr:cNvSpPr/>
      </xdr:nvSpPr>
      <xdr:spPr>
        <a:xfrm>
          <a:off x="6921500" y="108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114300</xdr:rowOff>
    </xdr:from>
    <xdr:to>
      <xdr:col>41</xdr:col>
      <xdr:colOff>50800</xdr:colOff>
      <xdr:row>63</xdr:row>
      <xdr:rowOff>116967</xdr:rowOff>
    </xdr:to>
    <xdr:cxnSp macro="">
      <xdr:nvCxnSpPr>
        <xdr:cNvPr id="257" name="直線コネクタ 256"/>
        <xdr:cNvCxnSpPr/>
      </xdr:nvCxnSpPr>
      <xdr:spPr>
        <a:xfrm flipV="1">
          <a:off x="6972300" y="10915650"/>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258" name="n_1aveValue【体育館・プール】&#10;一人当たり面積"/>
        <xdr:cNvSpPr txBox="1"/>
      </xdr:nvSpPr>
      <xdr:spPr>
        <a:xfrm>
          <a:off x="93917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259" name="n_2aveValue【体育館・プール】&#10;一人当たり面積"/>
        <xdr:cNvSpPr txBox="1"/>
      </xdr:nvSpPr>
      <xdr:spPr>
        <a:xfrm>
          <a:off x="85154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260" name="n_3aveValue【体育館・プール】&#10;一人当たり面積"/>
        <xdr:cNvSpPr txBox="1"/>
      </xdr:nvSpPr>
      <xdr:spPr>
        <a:xfrm>
          <a:off x="7626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261" name="n_4aveValue【体育館・プール】&#10;一人当たり面積"/>
        <xdr:cNvSpPr txBox="1"/>
      </xdr:nvSpPr>
      <xdr:spPr>
        <a:xfrm>
          <a:off x="6737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147845</xdr:rowOff>
    </xdr:from>
    <xdr:ext cx="469744" cy="259045"/>
    <xdr:sp macro="" textlink="">
      <xdr:nvSpPr>
        <xdr:cNvPr id="262" name="n_1mainValue【体育館・プール】&#10;一人当たり面積"/>
        <xdr:cNvSpPr txBox="1"/>
      </xdr:nvSpPr>
      <xdr:spPr>
        <a:xfrm>
          <a:off x="9391727"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152036</xdr:rowOff>
    </xdr:from>
    <xdr:ext cx="469744" cy="259045"/>
    <xdr:sp macro="" textlink="">
      <xdr:nvSpPr>
        <xdr:cNvPr id="263" name="n_2mainValue【体育館・プール】&#10;一人当たり面積"/>
        <xdr:cNvSpPr txBox="1"/>
      </xdr:nvSpPr>
      <xdr:spPr>
        <a:xfrm>
          <a:off x="8515427" y="1095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156227</xdr:rowOff>
    </xdr:from>
    <xdr:ext cx="469744" cy="259045"/>
    <xdr:sp macro="" textlink="">
      <xdr:nvSpPr>
        <xdr:cNvPr id="264" name="n_3mainValue【体育館・プール】&#10;一人当たり面積"/>
        <xdr:cNvSpPr txBox="1"/>
      </xdr:nvSpPr>
      <xdr:spPr>
        <a:xfrm>
          <a:off x="7626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158894</xdr:rowOff>
    </xdr:from>
    <xdr:ext cx="469744" cy="259045"/>
    <xdr:sp macro="" textlink="">
      <xdr:nvSpPr>
        <xdr:cNvPr id="265" name="n_4mainValue【体育館・プール】&#10;一人当たり面積"/>
        <xdr:cNvSpPr txBox="1"/>
      </xdr:nvSpPr>
      <xdr:spPr>
        <a:xfrm>
          <a:off x="6737427" y="1096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91" name="直線コネクタ 290"/>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4"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5" name="直線コネクタ 294"/>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99984</xdr:rowOff>
    </xdr:from>
    <xdr:ext cx="405111" cy="259045"/>
    <xdr:sp macro="" textlink="">
      <xdr:nvSpPr>
        <xdr:cNvPr id="296" name="【福祉施設】&#10;有形固定資産減価償却率平均値テキスト"/>
        <xdr:cNvSpPr txBox="1"/>
      </xdr:nvSpPr>
      <xdr:spPr>
        <a:xfrm>
          <a:off x="4673600" y="14158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297" name="フローチャート: 判断 296"/>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8" name="フローチャート: 判断 297"/>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9" name="フローチャート: 判断 298"/>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300" name="フローチャート: 判断 299"/>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301" name="フローチャート: 判断 300"/>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36286</xdr:rowOff>
    </xdr:from>
    <xdr:to>
      <xdr:col>24</xdr:col>
      <xdr:colOff>114300</xdr:colOff>
      <xdr:row>84</xdr:row>
      <xdr:rowOff>137886</xdr:rowOff>
    </xdr:to>
    <xdr:sp macro="" textlink="">
      <xdr:nvSpPr>
        <xdr:cNvPr id="307" name="楕円 306"/>
        <xdr:cNvSpPr/>
      </xdr:nvSpPr>
      <xdr:spPr>
        <a:xfrm>
          <a:off x="4584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14713</xdr:rowOff>
    </xdr:from>
    <xdr:ext cx="405111" cy="259045"/>
    <xdr:sp macro="" textlink="">
      <xdr:nvSpPr>
        <xdr:cNvPr id="308" name="【福祉施設】&#10;有形固定資産減価償却率該当値テキスト"/>
        <xdr:cNvSpPr txBox="1"/>
      </xdr:nvSpPr>
      <xdr:spPr>
        <a:xfrm>
          <a:off x="4673600"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3629</xdr:rowOff>
    </xdr:from>
    <xdr:to>
      <xdr:col>20</xdr:col>
      <xdr:colOff>38100</xdr:colOff>
      <xdr:row>84</xdr:row>
      <xdr:rowOff>105229</xdr:rowOff>
    </xdr:to>
    <xdr:sp macro="" textlink="">
      <xdr:nvSpPr>
        <xdr:cNvPr id="309" name="楕円 308"/>
        <xdr:cNvSpPr/>
      </xdr:nvSpPr>
      <xdr:spPr>
        <a:xfrm>
          <a:off x="3746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54429</xdr:rowOff>
    </xdr:from>
    <xdr:to>
      <xdr:col>24</xdr:col>
      <xdr:colOff>63500</xdr:colOff>
      <xdr:row>84</xdr:row>
      <xdr:rowOff>87086</xdr:rowOff>
    </xdr:to>
    <xdr:cxnSp macro="">
      <xdr:nvCxnSpPr>
        <xdr:cNvPr id="310" name="直線コネクタ 309"/>
        <xdr:cNvCxnSpPr/>
      </xdr:nvCxnSpPr>
      <xdr:spPr>
        <a:xfrm>
          <a:off x="3797300" y="144562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142421</xdr:rowOff>
    </xdr:from>
    <xdr:to>
      <xdr:col>15</xdr:col>
      <xdr:colOff>101600</xdr:colOff>
      <xdr:row>84</xdr:row>
      <xdr:rowOff>72571</xdr:rowOff>
    </xdr:to>
    <xdr:sp macro="" textlink="">
      <xdr:nvSpPr>
        <xdr:cNvPr id="311" name="楕円 310"/>
        <xdr:cNvSpPr/>
      </xdr:nvSpPr>
      <xdr:spPr>
        <a:xfrm>
          <a:off x="2857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21771</xdr:rowOff>
    </xdr:from>
    <xdr:to>
      <xdr:col>19</xdr:col>
      <xdr:colOff>177800</xdr:colOff>
      <xdr:row>84</xdr:row>
      <xdr:rowOff>54429</xdr:rowOff>
    </xdr:to>
    <xdr:cxnSp macro="">
      <xdr:nvCxnSpPr>
        <xdr:cNvPr id="312" name="直線コネクタ 311"/>
        <xdr:cNvCxnSpPr/>
      </xdr:nvCxnSpPr>
      <xdr:spPr>
        <a:xfrm>
          <a:off x="2908300" y="1442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109764</xdr:rowOff>
    </xdr:from>
    <xdr:to>
      <xdr:col>10</xdr:col>
      <xdr:colOff>165100</xdr:colOff>
      <xdr:row>84</xdr:row>
      <xdr:rowOff>39914</xdr:rowOff>
    </xdr:to>
    <xdr:sp macro="" textlink="">
      <xdr:nvSpPr>
        <xdr:cNvPr id="313" name="楕円 312"/>
        <xdr:cNvSpPr/>
      </xdr:nvSpPr>
      <xdr:spPr>
        <a:xfrm>
          <a:off x="1968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160564</xdr:rowOff>
    </xdr:from>
    <xdr:to>
      <xdr:col>15</xdr:col>
      <xdr:colOff>50800</xdr:colOff>
      <xdr:row>84</xdr:row>
      <xdr:rowOff>21771</xdr:rowOff>
    </xdr:to>
    <xdr:cxnSp macro="">
      <xdr:nvCxnSpPr>
        <xdr:cNvPr id="314" name="直線コネクタ 313"/>
        <xdr:cNvCxnSpPr/>
      </xdr:nvCxnSpPr>
      <xdr:spPr>
        <a:xfrm>
          <a:off x="2019300" y="1439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77107</xdr:rowOff>
    </xdr:from>
    <xdr:to>
      <xdr:col>6</xdr:col>
      <xdr:colOff>38100</xdr:colOff>
      <xdr:row>84</xdr:row>
      <xdr:rowOff>7257</xdr:rowOff>
    </xdr:to>
    <xdr:sp macro="" textlink="">
      <xdr:nvSpPr>
        <xdr:cNvPr id="315" name="楕円 314"/>
        <xdr:cNvSpPr/>
      </xdr:nvSpPr>
      <xdr:spPr>
        <a:xfrm>
          <a:off x="1079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127907</xdr:rowOff>
    </xdr:from>
    <xdr:to>
      <xdr:col>10</xdr:col>
      <xdr:colOff>114300</xdr:colOff>
      <xdr:row>83</xdr:row>
      <xdr:rowOff>160564</xdr:rowOff>
    </xdr:to>
    <xdr:cxnSp macro="">
      <xdr:nvCxnSpPr>
        <xdr:cNvPr id="316" name="直線コネクタ 315"/>
        <xdr:cNvCxnSpPr/>
      </xdr:nvCxnSpPr>
      <xdr:spPr>
        <a:xfrm>
          <a:off x="1130300" y="1435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7" name="n_1aveValue【福祉施設】&#10;有形固定資産減価償却率"/>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8" name="n_2aveValue【福祉施設】&#10;有形固定資産減価償却率"/>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146248</xdr:rowOff>
    </xdr:from>
    <xdr:ext cx="405111" cy="259045"/>
    <xdr:sp macro="" textlink="">
      <xdr:nvSpPr>
        <xdr:cNvPr id="319" name="n_3aveValue【福祉施設】&#10;有形固定資産減価償却率"/>
        <xdr:cNvSpPr txBox="1"/>
      </xdr:nvSpPr>
      <xdr:spPr>
        <a:xfrm>
          <a:off x="1816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18885</xdr:rowOff>
    </xdr:from>
    <xdr:ext cx="405111" cy="259045"/>
    <xdr:sp macro="" textlink="">
      <xdr:nvSpPr>
        <xdr:cNvPr id="320" name="n_4aveValue【福祉施設】&#10;有形固定資産減価償却率"/>
        <xdr:cNvSpPr txBox="1"/>
      </xdr:nvSpPr>
      <xdr:spPr>
        <a:xfrm>
          <a:off x="927744" y="1407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96356</xdr:rowOff>
    </xdr:from>
    <xdr:ext cx="405111" cy="259045"/>
    <xdr:sp macro="" textlink="">
      <xdr:nvSpPr>
        <xdr:cNvPr id="321" name="n_1mainValue【福祉施設】&#10;有形固定資産減価償却率"/>
        <xdr:cNvSpPr txBox="1"/>
      </xdr:nvSpPr>
      <xdr:spPr>
        <a:xfrm>
          <a:off x="35820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63698</xdr:rowOff>
    </xdr:from>
    <xdr:ext cx="405111" cy="259045"/>
    <xdr:sp macro="" textlink="">
      <xdr:nvSpPr>
        <xdr:cNvPr id="322" name="n_2mainValue【福祉施設】&#10;有形固定資産減価償却率"/>
        <xdr:cNvSpPr txBox="1"/>
      </xdr:nvSpPr>
      <xdr:spPr>
        <a:xfrm>
          <a:off x="27057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31041</xdr:rowOff>
    </xdr:from>
    <xdr:ext cx="405111" cy="259045"/>
    <xdr:sp macro="" textlink="">
      <xdr:nvSpPr>
        <xdr:cNvPr id="323" name="n_3mainValue【福祉施設】&#10;有形固定資産減価償却率"/>
        <xdr:cNvSpPr txBox="1"/>
      </xdr:nvSpPr>
      <xdr:spPr>
        <a:xfrm>
          <a:off x="1816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169834</xdr:rowOff>
    </xdr:from>
    <xdr:ext cx="405111" cy="259045"/>
    <xdr:sp macro="" textlink="">
      <xdr:nvSpPr>
        <xdr:cNvPr id="324" name="n_4mainValue【福祉施設】&#10;有形固定資産減価償却率"/>
        <xdr:cNvSpPr txBox="1"/>
      </xdr:nvSpPr>
      <xdr:spPr>
        <a:xfrm>
          <a:off x="927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348" name="直線コネクタ 347"/>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49"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50" name="直線コネクタ 349"/>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351" name="【福祉施設】&#10;一人当たり面積最大値テキスト"/>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352" name="直線コネクタ 351"/>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353" name="【福祉施設】&#10;一人当たり面積平均値テキスト"/>
        <xdr:cNvSpPr txBox="1"/>
      </xdr:nvSpPr>
      <xdr:spPr>
        <a:xfrm>
          <a:off x="10515600" y="1439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354" name="フローチャート: 判断 353"/>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355" name="フローチャート: 判断 354"/>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6" name="フローチャート: 判断 355"/>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357" name="フローチャート: 判断 356"/>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358" name="フローチャート: 判断 357"/>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166370</xdr:rowOff>
    </xdr:from>
    <xdr:to>
      <xdr:col>55</xdr:col>
      <xdr:colOff>50800</xdr:colOff>
      <xdr:row>86</xdr:row>
      <xdr:rowOff>96520</xdr:rowOff>
    </xdr:to>
    <xdr:sp macro="" textlink="">
      <xdr:nvSpPr>
        <xdr:cNvPr id="364" name="楕円 363"/>
        <xdr:cNvSpPr/>
      </xdr:nvSpPr>
      <xdr:spPr>
        <a:xfrm>
          <a:off x="10426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81297</xdr:rowOff>
    </xdr:from>
    <xdr:ext cx="469744" cy="259045"/>
    <xdr:sp macro="" textlink="">
      <xdr:nvSpPr>
        <xdr:cNvPr id="365" name="【福祉施設】&#10;一人当たり面積該当値テキスト"/>
        <xdr:cNvSpPr txBox="1"/>
      </xdr:nvSpPr>
      <xdr:spPr>
        <a:xfrm>
          <a:off x="10515600" y="1465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168656</xdr:rowOff>
    </xdr:from>
    <xdr:to>
      <xdr:col>50</xdr:col>
      <xdr:colOff>165100</xdr:colOff>
      <xdr:row>86</xdr:row>
      <xdr:rowOff>98806</xdr:rowOff>
    </xdr:to>
    <xdr:sp macro="" textlink="">
      <xdr:nvSpPr>
        <xdr:cNvPr id="366" name="楕円 365"/>
        <xdr:cNvSpPr/>
      </xdr:nvSpPr>
      <xdr:spPr>
        <a:xfrm>
          <a:off x="9588500" y="1474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45720</xdr:rowOff>
    </xdr:from>
    <xdr:to>
      <xdr:col>55</xdr:col>
      <xdr:colOff>0</xdr:colOff>
      <xdr:row>86</xdr:row>
      <xdr:rowOff>48006</xdr:rowOff>
    </xdr:to>
    <xdr:cxnSp macro="">
      <xdr:nvCxnSpPr>
        <xdr:cNvPr id="367" name="直線コネクタ 366"/>
        <xdr:cNvCxnSpPr/>
      </xdr:nvCxnSpPr>
      <xdr:spPr>
        <a:xfrm flipV="1">
          <a:off x="9639300" y="1479042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170180</xdr:rowOff>
    </xdr:from>
    <xdr:to>
      <xdr:col>46</xdr:col>
      <xdr:colOff>38100</xdr:colOff>
      <xdr:row>86</xdr:row>
      <xdr:rowOff>100330</xdr:rowOff>
    </xdr:to>
    <xdr:sp macro="" textlink="">
      <xdr:nvSpPr>
        <xdr:cNvPr id="368" name="楕円 367"/>
        <xdr:cNvSpPr/>
      </xdr:nvSpPr>
      <xdr:spPr>
        <a:xfrm>
          <a:off x="8699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48006</xdr:rowOff>
    </xdr:from>
    <xdr:to>
      <xdr:col>50</xdr:col>
      <xdr:colOff>114300</xdr:colOff>
      <xdr:row>86</xdr:row>
      <xdr:rowOff>49530</xdr:rowOff>
    </xdr:to>
    <xdr:cxnSp macro="">
      <xdr:nvCxnSpPr>
        <xdr:cNvPr id="369" name="直線コネクタ 368"/>
        <xdr:cNvCxnSpPr/>
      </xdr:nvCxnSpPr>
      <xdr:spPr>
        <a:xfrm flipV="1">
          <a:off x="8750300" y="1479270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1015</xdr:rowOff>
    </xdr:from>
    <xdr:to>
      <xdr:col>41</xdr:col>
      <xdr:colOff>101600</xdr:colOff>
      <xdr:row>86</xdr:row>
      <xdr:rowOff>102615</xdr:rowOff>
    </xdr:to>
    <xdr:sp macro="" textlink="">
      <xdr:nvSpPr>
        <xdr:cNvPr id="370" name="楕円 369"/>
        <xdr:cNvSpPr/>
      </xdr:nvSpPr>
      <xdr:spPr>
        <a:xfrm>
          <a:off x="78105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49530</xdr:rowOff>
    </xdr:from>
    <xdr:to>
      <xdr:col>45</xdr:col>
      <xdr:colOff>177800</xdr:colOff>
      <xdr:row>86</xdr:row>
      <xdr:rowOff>51815</xdr:rowOff>
    </xdr:to>
    <xdr:cxnSp macro="">
      <xdr:nvCxnSpPr>
        <xdr:cNvPr id="371" name="直線コネクタ 370"/>
        <xdr:cNvCxnSpPr/>
      </xdr:nvCxnSpPr>
      <xdr:spPr>
        <a:xfrm flipV="1">
          <a:off x="7861300" y="1479423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1778</xdr:rowOff>
    </xdr:from>
    <xdr:to>
      <xdr:col>36</xdr:col>
      <xdr:colOff>165100</xdr:colOff>
      <xdr:row>86</xdr:row>
      <xdr:rowOff>103378</xdr:rowOff>
    </xdr:to>
    <xdr:sp macro="" textlink="">
      <xdr:nvSpPr>
        <xdr:cNvPr id="372" name="楕円 371"/>
        <xdr:cNvSpPr/>
      </xdr:nvSpPr>
      <xdr:spPr>
        <a:xfrm>
          <a:off x="6921500" y="147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51815</xdr:rowOff>
    </xdr:from>
    <xdr:to>
      <xdr:col>41</xdr:col>
      <xdr:colOff>50800</xdr:colOff>
      <xdr:row>86</xdr:row>
      <xdr:rowOff>52578</xdr:rowOff>
    </xdr:to>
    <xdr:cxnSp macro="">
      <xdr:nvCxnSpPr>
        <xdr:cNvPr id="373" name="直線コネクタ 372"/>
        <xdr:cNvCxnSpPr/>
      </xdr:nvCxnSpPr>
      <xdr:spPr>
        <a:xfrm flipV="1">
          <a:off x="6972300" y="1479651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374" name="n_1aveValue【福祉施設】&#10;一人当たり面積"/>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75" name="n_2aveValue【福祉施設】&#10;一人当たり面積"/>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376" name="n_3aveValue【福祉施設】&#10;一人当たり面積"/>
        <xdr:cNvSpPr txBox="1"/>
      </xdr:nvSpPr>
      <xdr:spPr>
        <a:xfrm>
          <a:off x="7626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377" name="n_4aveValue【福祉施設】&#10;一人当たり面積"/>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89933</xdr:rowOff>
    </xdr:from>
    <xdr:ext cx="469744" cy="259045"/>
    <xdr:sp macro="" textlink="">
      <xdr:nvSpPr>
        <xdr:cNvPr id="378" name="n_1mainValue【福祉施設】&#10;一人当たり面積"/>
        <xdr:cNvSpPr txBox="1"/>
      </xdr:nvSpPr>
      <xdr:spPr>
        <a:xfrm>
          <a:off x="9391727" y="1483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91457</xdr:rowOff>
    </xdr:from>
    <xdr:ext cx="469744" cy="259045"/>
    <xdr:sp macro="" textlink="">
      <xdr:nvSpPr>
        <xdr:cNvPr id="379" name="n_2mainValue【福祉施設】&#10;一人当たり面積"/>
        <xdr:cNvSpPr txBox="1"/>
      </xdr:nvSpPr>
      <xdr:spPr>
        <a:xfrm>
          <a:off x="8515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93742</xdr:rowOff>
    </xdr:from>
    <xdr:ext cx="469744" cy="259045"/>
    <xdr:sp macro="" textlink="">
      <xdr:nvSpPr>
        <xdr:cNvPr id="380" name="n_3mainValue【福祉施設】&#10;一人当たり面積"/>
        <xdr:cNvSpPr txBox="1"/>
      </xdr:nvSpPr>
      <xdr:spPr>
        <a:xfrm>
          <a:off x="7626427"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94505</xdr:rowOff>
    </xdr:from>
    <xdr:ext cx="469744" cy="259045"/>
    <xdr:sp macro="" textlink="">
      <xdr:nvSpPr>
        <xdr:cNvPr id="381" name="n_4mainValue【福祉施設】&#10;一人当たり面積"/>
        <xdr:cNvSpPr txBox="1"/>
      </xdr:nvSpPr>
      <xdr:spPr>
        <a:xfrm>
          <a:off x="6737427" y="1483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9" name="直線コネクタ 4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0" name="テキスト ボックス 4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1" name="直線コネクタ 4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2" name="テキスト ボックス 4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3" name="直線コネクタ 4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4" name="テキスト ボックス 4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5" name="直線コネクタ 4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6" name="テキスト ボックス 4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7" name="直線コネクタ 4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8" name="テキスト ボックス 4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9" name="直線コネクタ 4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0" name="テキスト ボックス 4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423" name="直線コネクタ 422"/>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4"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5" name="直線コネクタ 42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426" name="【一般廃棄物処理施設】&#10;有形固定資産減価償却率最大値テキスト"/>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427" name="直線コネクタ 426"/>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428" name="【一般廃棄物処理施設】&#10;有形固定資産減価償却率平均値テキスト"/>
        <xdr:cNvSpPr txBox="1"/>
      </xdr:nvSpPr>
      <xdr:spPr>
        <a:xfrm>
          <a:off x="16357600" y="633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429" name="フローチャート: 判断 428"/>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430" name="フローチャート: 判断 429"/>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431" name="フローチャート: 判断 430"/>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432" name="フローチャート: 判断 431"/>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3" name="フローチャート: 判断 432"/>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164193</xdr:rowOff>
    </xdr:from>
    <xdr:to>
      <xdr:col>85</xdr:col>
      <xdr:colOff>177800</xdr:colOff>
      <xdr:row>40</xdr:row>
      <xdr:rowOff>94343</xdr:rowOff>
    </xdr:to>
    <xdr:sp macro="" textlink="">
      <xdr:nvSpPr>
        <xdr:cNvPr id="439" name="楕円 438"/>
        <xdr:cNvSpPr/>
      </xdr:nvSpPr>
      <xdr:spPr>
        <a:xfrm>
          <a:off x="16268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142620</xdr:rowOff>
    </xdr:from>
    <xdr:ext cx="405111" cy="259045"/>
    <xdr:sp macro="" textlink="">
      <xdr:nvSpPr>
        <xdr:cNvPr id="440" name="【一般廃棄物処理施設】&#10;有形固定資産減価償却率該当値テキスト"/>
        <xdr:cNvSpPr txBox="1"/>
      </xdr:nvSpPr>
      <xdr:spPr>
        <a:xfrm>
          <a:off x="16357600"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110309</xdr:rowOff>
    </xdr:from>
    <xdr:to>
      <xdr:col>81</xdr:col>
      <xdr:colOff>101600</xdr:colOff>
      <xdr:row>40</xdr:row>
      <xdr:rowOff>40459</xdr:rowOff>
    </xdr:to>
    <xdr:sp macro="" textlink="">
      <xdr:nvSpPr>
        <xdr:cNvPr id="441" name="楕円 440"/>
        <xdr:cNvSpPr/>
      </xdr:nvSpPr>
      <xdr:spPr>
        <a:xfrm>
          <a:off x="15430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161109</xdr:rowOff>
    </xdr:from>
    <xdr:to>
      <xdr:col>85</xdr:col>
      <xdr:colOff>127000</xdr:colOff>
      <xdr:row>40</xdr:row>
      <xdr:rowOff>43543</xdr:rowOff>
    </xdr:to>
    <xdr:cxnSp macro="">
      <xdr:nvCxnSpPr>
        <xdr:cNvPr id="442" name="直線コネクタ 441"/>
        <xdr:cNvCxnSpPr/>
      </xdr:nvCxnSpPr>
      <xdr:spPr>
        <a:xfrm>
          <a:off x="15481300" y="6847659"/>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56424</xdr:rowOff>
    </xdr:from>
    <xdr:to>
      <xdr:col>76</xdr:col>
      <xdr:colOff>165100</xdr:colOff>
      <xdr:row>39</xdr:row>
      <xdr:rowOff>158024</xdr:rowOff>
    </xdr:to>
    <xdr:sp macro="" textlink="">
      <xdr:nvSpPr>
        <xdr:cNvPr id="443" name="楕円 442"/>
        <xdr:cNvSpPr/>
      </xdr:nvSpPr>
      <xdr:spPr>
        <a:xfrm>
          <a:off x="14541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107224</xdr:rowOff>
    </xdr:from>
    <xdr:to>
      <xdr:col>81</xdr:col>
      <xdr:colOff>50800</xdr:colOff>
      <xdr:row>39</xdr:row>
      <xdr:rowOff>161109</xdr:rowOff>
    </xdr:to>
    <xdr:cxnSp macro="">
      <xdr:nvCxnSpPr>
        <xdr:cNvPr id="444" name="直線コネクタ 443"/>
        <xdr:cNvCxnSpPr/>
      </xdr:nvCxnSpPr>
      <xdr:spPr>
        <a:xfrm>
          <a:off x="14592300" y="679377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2540</xdr:rowOff>
    </xdr:from>
    <xdr:to>
      <xdr:col>72</xdr:col>
      <xdr:colOff>38100</xdr:colOff>
      <xdr:row>39</xdr:row>
      <xdr:rowOff>104140</xdr:rowOff>
    </xdr:to>
    <xdr:sp macro="" textlink="">
      <xdr:nvSpPr>
        <xdr:cNvPr id="445" name="楕円 444"/>
        <xdr:cNvSpPr/>
      </xdr:nvSpPr>
      <xdr:spPr>
        <a:xfrm>
          <a:off x="13652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53340</xdr:rowOff>
    </xdr:from>
    <xdr:to>
      <xdr:col>76</xdr:col>
      <xdr:colOff>114300</xdr:colOff>
      <xdr:row>39</xdr:row>
      <xdr:rowOff>107224</xdr:rowOff>
    </xdr:to>
    <xdr:cxnSp macro="">
      <xdr:nvCxnSpPr>
        <xdr:cNvPr id="446" name="直線コネクタ 445"/>
        <xdr:cNvCxnSpPr/>
      </xdr:nvCxnSpPr>
      <xdr:spPr>
        <a:xfrm>
          <a:off x="13703300" y="673989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120106</xdr:rowOff>
    </xdr:from>
    <xdr:to>
      <xdr:col>67</xdr:col>
      <xdr:colOff>101600</xdr:colOff>
      <xdr:row>39</xdr:row>
      <xdr:rowOff>50256</xdr:rowOff>
    </xdr:to>
    <xdr:sp macro="" textlink="">
      <xdr:nvSpPr>
        <xdr:cNvPr id="447" name="楕円 446"/>
        <xdr:cNvSpPr/>
      </xdr:nvSpPr>
      <xdr:spPr>
        <a:xfrm>
          <a:off x="12763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170906</xdr:rowOff>
    </xdr:from>
    <xdr:to>
      <xdr:col>71</xdr:col>
      <xdr:colOff>177800</xdr:colOff>
      <xdr:row>39</xdr:row>
      <xdr:rowOff>53340</xdr:rowOff>
    </xdr:to>
    <xdr:cxnSp macro="">
      <xdr:nvCxnSpPr>
        <xdr:cNvPr id="448" name="直線コネクタ 447"/>
        <xdr:cNvCxnSpPr/>
      </xdr:nvCxnSpPr>
      <xdr:spPr>
        <a:xfrm>
          <a:off x="12814300" y="668600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449" name="n_1aveValue【一般廃棄物処理施設】&#10;有形固定資産減価償却率"/>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450" name="n_2aveValue【一般廃棄物処理施設】&#10;有形固定資産減価償却率"/>
        <xdr:cNvSpPr txBox="1"/>
      </xdr:nvSpPr>
      <xdr:spPr>
        <a:xfrm>
          <a:off x="14389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37391</xdr:rowOff>
    </xdr:from>
    <xdr:ext cx="405111" cy="259045"/>
    <xdr:sp macro="" textlink="">
      <xdr:nvSpPr>
        <xdr:cNvPr id="451" name="n_3aveValue【一般廃棄物処理施設】&#10;有形固定資産減価償却率"/>
        <xdr:cNvSpPr txBox="1"/>
      </xdr:nvSpPr>
      <xdr:spPr>
        <a:xfrm>
          <a:off x="13500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2" name="n_4aveValue【一般廃棄物処理施設】&#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31586</xdr:rowOff>
    </xdr:from>
    <xdr:ext cx="405111" cy="259045"/>
    <xdr:sp macro="" textlink="">
      <xdr:nvSpPr>
        <xdr:cNvPr id="453" name="n_1mainValue【一般廃棄物処理施設】&#10;有形固定資産減価償却率"/>
        <xdr:cNvSpPr txBox="1"/>
      </xdr:nvSpPr>
      <xdr:spPr>
        <a:xfrm>
          <a:off x="152660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149151</xdr:rowOff>
    </xdr:from>
    <xdr:ext cx="405111" cy="259045"/>
    <xdr:sp macro="" textlink="">
      <xdr:nvSpPr>
        <xdr:cNvPr id="454" name="n_2mainValue【一般廃棄物処理施設】&#10;有形固定資産減価償却率"/>
        <xdr:cNvSpPr txBox="1"/>
      </xdr:nvSpPr>
      <xdr:spPr>
        <a:xfrm>
          <a:off x="14389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95267</xdr:rowOff>
    </xdr:from>
    <xdr:ext cx="405111" cy="259045"/>
    <xdr:sp macro="" textlink="">
      <xdr:nvSpPr>
        <xdr:cNvPr id="455" name="n_3mainValue【一般廃棄物処理施設】&#10;有形固定資産減価償却率"/>
        <xdr:cNvSpPr txBox="1"/>
      </xdr:nvSpPr>
      <xdr:spPr>
        <a:xfrm>
          <a:off x="13500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41383</xdr:rowOff>
    </xdr:from>
    <xdr:ext cx="405111" cy="259045"/>
    <xdr:sp macro="" textlink="">
      <xdr:nvSpPr>
        <xdr:cNvPr id="456" name="n_4mainValue【一般廃棄物処理施設】&#10;有形固定資産減価償却率"/>
        <xdr:cNvSpPr txBox="1"/>
      </xdr:nvSpPr>
      <xdr:spPr>
        <a:xfrm>
          <a:off x="126117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8" name="テキスト ボックス 46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0" name="テキスト ボックス 46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72" name="テキスト ボックス 471"/>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74" name="テキスト ボックス 473"/>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76" name="テキスト ボックス 47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8" name="テキスト ボックス 47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480" name="直線コネクタ 479"/>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481" name="【一般廃棄物処理施設】&#10;一人当たり有形固定資産（償却資産）額最小値テキスト"/>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482" name="直線コネクタ 481"/>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483" name="【一般廃棄物処理施設】&#10;一人当たり有形固定資産（償却資産）額最大値テキスト"/>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484" name="直線コネクタ 483"/>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485" name="【一般廃棄物処理施設】&#10;一人当たり有形固定資産（償却資産）額平均値テキスト"/>
        <xdr:cNvSpPr txBox="1"/>
      </xdr:nvSpPr>
      <xdr:spPr>
        <a:xfrm>
          <a:off x="22199600" y="6915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486" name="フローチャート: 判断 485"/>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487" name="フローチャート: 判断 486"/>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488" name="フローチャート: 判断 487"/>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489" name="フローチャート: 判断 488"/>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490" name="フローチャート: 判断 489"/>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84375</xdr:rowOff>
    </xdr:from>
    <xdr:to>
      <xdr:col>116</xdr:col>
      <xdr:colOff>114300</xdr:colOff>
      <xdr:row>42</xdr:row>
      <xdr:rowOff>14525</xdr:rowOff>
    </xdr:to>
    <xdr:sp macro="" textlink="">
      <xdr:nvSpPr>
        <xdr:cNvPr id="496" name="楕円 495"/>
        <xdr:cNvSpPr/>
      </xdr:nvSpPr>
      <xdr:spPr>
        <a:xfrm>
          <a:off x="22110700" y="711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12898</xdr:rowOff>
    </xdr:from>
    <xdr:ext cx="534377" cy="259045"/>
    <xdr:sp macro="" textlink="">
      <xdr:nvSpPr>
        <xdr:cNvPr id="497" name="【一般廃棄物処理施設】&#10;一人当たり有形固定資産（償却資産）額該当値テキスト"/>
        <xdr:cNvSpPr txBox="1"/>
      </xdr:nvSpPr>
      <xdr:spPr>
        <a:xfrm>
          <a:off x="22199600" y="704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86158</xdr:rowOff>
    </xdr:from>
    <xdr:to>
      <xdr:col>112</xdr:col>
      <xdr:colOff>38100</xdr:colOff>
      <xdr:row>42</xdr:row>
      <xdr:rowOff>16308</xdr:rowOff>
    </xdr:to>
    <xdr:sp macro="" textlink="">
      <xdr:nvSpPr>
        <xdr:cNvPr id="498" name="楕円 497"/>
        <xdr:cNvSpPr/>
      </xdr:nvSpPr>
      <xdr:spPr>
        <a:xfrm>
          <a:off x="21272500" y="711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135175</xdr:rowOff>
    </xdr:from>
    <xdr:to>
      <xdr:col>116</xdr:col>
      <xdr:colOff>63500</xdr:colOff>
      <xdr:row>41</xdr:row>
      <xdr:rowOff>136958</xdr:rowOff>
    </xdr:to>
    <xdr:cxnSp macro="">
      <xdr:nvCxnSpPr>
        <xdr:cNvPr id="499" name="直線コネクタ 498"/>
        <xdr:cNvCxnSpPr/>
      </xdr:nvCxnSpPr>
      <xdr:spPr>
        <a:xfrm flipV="1">
          <a:off x="21323300" y="7164625"/>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88444</xdr:rowOff>
    </xdr:from>
    <xdr:to>
      <xdr:col>107</xdr:col>
      <xdr:colOff>101600</xdr:colOff>
      <xdr:row>42</xdr:row>
      <xdr:rowOff>18594</xdr:rowOff>
    </xdr:to>
    <xdr:sp macro="" textlink="">
      <xdr:nvSpPr>
        <xdr:cNvPr id="500" name="楕円 499"/>
        <xdr:cNvSpPr/>
      </xdr:nvSpPr>
      <xdr:spPr>
        <a:xfrm>
          <a:off x="20383500" y="71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136958</xdr:rowOff>
    </xdr:from>
    <xdr:to>
      <xdr:col>111</xdr:col>
      <xdr:colOff>177800</xdr:colOff>
      <xdr:row>41</xdr:row>
      <xdr:rowOff>139244</xdr:rowOff>
    </xdr:to>
    <xdr:cxnSp macro="">
      <xdr:nvCxnSpPr>
        <xdr:cNvPr id="501" name="直線コネクタ 500"/>
        <xdr:cNvCxnSpPr/>
      </xdr:nvCxnSpPr>
      <xdr:spPr>
        <a:xfrm flipV="1">
          <a:off x="20434300" y="71664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90449</xdr:rowOff>
    </xdr:from>
    <xdr:to>
      <xdr:col>102</xdr:col>
      <xdr:colOff>165100</xdr:colOff>
      <xdr:row>42</xdr:row>
      <xdr:rowOff>20599</xdr:rowOff>
    </xdr:to>
    <xdr:sp macro="" textlink="">
      <xdr:nvSpPr>
        <xdr:cNvPr id="502" name="楕円 501"/>
        <xdr:cNvSpPr/>
      </xdr:nvSpPr>
      <xdr:spPr>
        <a:xfrm>
          <a:off x="19494500" y="71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139244</xdr:rowOff>
    </xdr:from>
    <xdr:to>
      <xdr:col>107</xdr:col>
      <xdr:colOff>50800</xdr:colOff>
      <xdr:row>41</xdr:row>
      <xdr:rowOff>141249</xdr:rowOff>
    </xdr:to>
    <xdr:cxnSp macro="">
      <xdr:nvCxnSpPr>
        <xdr:cNvPr id="503" name="直線コネクタ 502"/>
        <xdr:cNvCxnSpPr/>
      </xdr:nvCxnSpPr>
      <xdr:spPr>
        <a:xfrm flipV="1">
          <a:off x="19545300" y="7168694"/>
          <a:ext cx="889000" cy="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91828</xdr:rowOff>
    </xdr:from>
    <xdr:to>
      <xdr:col>98</xdr:col>
      <xdr:colOff>38100</xdr:colOff>
      <xdr:row>42</xdr:row>
      <xdr:rowOff>21978</xdr:rowOff>
    </xdr:to>
    <xdr:sp macro="" textlink="">
      <xdr:nvSpPr>
        <xdr:cNvPr id="504" name="楕円 503"/>
        <xdr:cNvSpPr/>
      </xdr:nvSpPr>
      <xdr:spPr>
        <a:xfrm>
          <a:off x="18605500" y="712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141249</xdr:rowOff>
    </xdr:from>
    <xdr:to>
      <xdr:col>102</xdr:col>
      <xdr:colOff>114300</xdr:colOff>
      <xdr:row>41</xdr:row>
      <xdr:rowOff>142628</xdr:rowOff>
    </xdr:to>
    <xdr:cxnSp macro="">
      <xdr:nvCxnSpPr>
        <xdr:cNvPr id="505" name="直線コネクタ 504"/>
        <xdr:cNvCxnSpPr/>
      </xdr:nvCxnSpPr>
      <xdr:spPr>
        <a:xfrm flipV="1">
          <a:off x="18656300" y="7170699"/>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2562</xdr:rowOff>
    </xdr:from>
    <xdr:ext cx="599010" cy="259045"/>
    <xdr:sp macro="" textlink="">
      <xdr:nvSpPr>
        <xdr:cNvPr id="506" name="n_1aveValue【一般廃棄物処理施設】&#10;一人当たり有形固定資産（償却資産）額"/>
        <xdr:cNvSpPr txBox="1"/>
      </xdr:nvSpPr>
      <xdr:spPr>
        <a:xfrm>
          <a:off x="21011095" y="68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15578</xdr:rowOff>
    </xdr:from>
    <xdr:ext cx="599010" cy="259045"/>
    <xdr:sp macro="" textlink="">
      <xdr:nvSpPr>
        <xdr:cNvPr id="507" name="n_2aveValue【一般廃棄物処理施設】&#10;一人当たり有形固定資産（償却資産）額"/>
        <xdr:cNvSpPr txBox="1"/>
      </xdr:nvSpPr>
      <xdr:spPr>
        <a:xfrm>
          <a:off x="20134795" y="68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8897</xdr:rowOff>
    </xdr:from>
    <xdr:ext cx="599010" cy="259045"/>
    <xdr:sp macro="" textlink="">
      <xdr:nvSpPr>
        <xdr:cNvPr id="508" name="n_3aveValue【一般廃棄物処理施設】&#10;一人当たり有形固定資産（償却資産）額"/>
        <xdr:cNvSpPr txBox="1"/>
      </xdr:nvSpPr>
      <xdr:spPr>
        <a:xfrm>
          <a:off x="19245795" y="68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509" name="n_4aveValue【一般廃棄物処理施設】&#10;一人当たり有形固定資産（償却資産）額"/>
        <xdr:cNvSpPr txBox="1"/>
      </xdr:nvSpPr>
      <xdr:spPr>
        <a:xfrm>
          <a:off x="18356795"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7435</xdr:rowOff>
    </xdr:from>
    <xdr:ext cx="534377" cy="259045"/>
    <xdr:sp macro="" textlink="">
      <xdr:nvSpPr>
        <xdr:cNvPr id="510" name="n_1mainValue【一般廃棄物処理施設】&#10;一人当たり有形固定資産（償却資産）額"/>
        <xdr:cNvSpPr txBox="1"/>
      </xdr:nvSpPr>
      <xdr:spPr>
        <a:xfrm>
          <a:off x="21043411" y="720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9721</xdr:rowOff>
    </xdr:from>
    <xdr:ext cx="534377" cy="259045"/>
    <xdr:sp macro="" textlink="">
      <xdr:nvSpPr>
        <xdr:cNvPr id="511" name="n_2mainValue【一般廃棄物処理施設】&#10;一人当たり有形固定資産（償却資産）額"/>
        <xdr:cNvSpPr txBox="1"/>
      </xdr:nvSpPr>
      <xdr:spPr>
        <a:xfrm>
          <a:off x="20167111" y="72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11726</xdr:rowOff>
    </xdr:from>
    <xdr:ext cx="534377" cy="259045"/>
    <xdr:sp macro="" textlink="">
      <xdr:nvSpPr>
        <xdr:cNvPr id="512" name="n_3mainValue【一般廃棄物処理施設】&#10;一人当たり有形固定資産（償却資産）額"/>
        <xdr:cNvSpPr txBox="1"/>
      </xdr:nvSpPr>
      <xdr:spPr>
        <a:xfrm>
          <a:off x="19278111" y="72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13105</xdr:rowOff>
    </xdr:from>
    <xdr:ext cx="534377" cy="259045"/>
    <xdr:sp macro="" textlink="">
      <xdr:nvSpPr>
        <xdr:cNvPr id="513" name="n_4mainValue【一般廃棄物処理施設】&#10;一人当たり有形固定資産（償却資産）額"/>
        <xdr:cNvSpPr txBox="1"/>
      </xdr:nvSpPr>
      <xdr:spPr>
        <a:xfrm>
          <a:off x="18389111" y="72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0" name="テキスト ボックス 5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1" name="直線コネクタ 5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2" name="テキスト ボックス 54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3" name="直線コネクタ 5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4" name="テキスト ボックス 5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5" name="直線コネクタ 5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6" name="テキスト ボックス 5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7" name="直線コネクタ 5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8" name="テキスト ボックス 5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9" name="直線コネクタ 5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0" name="テキスト ボックス 5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1" name="直線コネクタ 5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2" name="テキスト ボックス 55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3" name="直線コネクタ 5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55" name="直線コネクタ 554"/>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7" name="直線コネクタ 55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58"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9" name="直線コネクタ 558"/>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137540</xdr:rowOff>
    </xdr:from>
    <xdr:ext cx="405111" cy="259045"/>
    <xdr:sp macro="" textlink="">
      <xdr:nvSpPr>
        <xdr:cNvPr id="560" name="【消防施設】&#10;有形固定資産減価償却率平均値テキスト"/>
        <xdr:cNvSpPr txBox="1"/>
      </xdr:nvSpPr>
      <xdr:spPr>
        <a:xfrm>
          <a:off x="16357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61" name="フローチャート: 判断 560"/>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62" name="フローチャート: 判断 561"/>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63" name="フローチャート: 判断 562"/>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64" name="フローチャート: 判断 563"/>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565" name="フローチャート: 判断 564"/>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90170</xdr:rowOff>
    </xdr:from>
    <xdr:to>
      <xdr:col>85</xdr:col>
      <xdr:colOff>177800</xdr:colOff>
      <xdr:row>86</xdr:row>
      <xdr:rowOff>20320</xdr:rowOff>
    </xdr:to>
    <xdr:sp macro="" textlink="">
      <xdr:nvSpPr>
        <xdr:cNvPr id="571" name="楕円 570"/>
        <xdr:cNvSpPr/>
      </xdr:nvSpPr>
      <xdr:spPr>
        <a:xfrm>
          <a:off x="16268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68597</xdr:rowOff>
    </xdr:from>
    <xdr:ext cx="405111" cy="259045"/>
    <xdr:sp macro="" textlink="">
      <xdr:nvSpPr>
        <xdr:cNvPr id="572" name="【消防施設】&#10;有形固定資産減価償却率該当値テキスト"/>
        <xdr:cNvSpPr txBox="1"/>
      </xdr:nvSpPr>
      <xdr:spPr>
        <a:xfrm>
          <a:off x="163576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54248</xdr:rowOff>
    </xdr:from>
    <xdr:to>
      <xdr:col>81</xdr:col>
      <xdr:colOff>101600</xdr:colOff>
      <xdr:row>85</xdr:row>
      <xdr:rowOff>155848</xdr:rowOff>
    </xdr:to>
    <xdr:sp macro="" textlink="">
      <xdr:nvSpPr>
        <xdr:cNvPr id="573" name="楕円 572"/>
        <xdr:cNvSpPr/>
      </xdr:nvSpPr>
      <xdr:spPr>
        <a:xfrm>
          <a:off x="15430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105048</xdr:rowOff>
    </xdr:from>
    <xdr:to>
      <xdr:col>85</xdr:col>
      <xdr:colOff>127000</xdr:colOff>
      <xdr:row>85</xdr:row>
      <xdr:rowOff>140970</xdr:rowOff>
    </xdr:to>
    <xdr:cxnSp macro="">
      <xdr:nvCxnSpPr>
        <xdr:cNvPr id="574" name="直線コネクタ 573"/>
        <xdr:cNvCxnSpPr/>
      </xdr:nvCxnSpPr>
      <xdr:spPr>
        <a:xfrm>
          <a:off x="15481300" y="1467829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50981</xdr:rowOff>
    </xdr:from>
    <xdr:to>
      <xdr:col>76</xdr:col>
      <xdr:colOff>165100</xdr:colOff>
      <xdr:row>85</xdr:row>
      <xdr:rowOff>152581</xdr:rowOff>
    </xdr:to>
    <xdr:sp macro="" textlink="">
      <xdr:nvSpPr>
        <xdr:cNvPr id="575" name="楕円 574"/>
        <xdr:cNvSpPr/>
      </xdr:nvSpPr>
      <xdr:spPr>
        <a:xfrm>
          <a:off x="14541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101781</xdr:rowOff>
    </xdr:from>
    <xdr:to>
      <xdr:col>81</xdr:col>
      <xdr:colOff>50800</xdr:colOff>
      <xdr:row>85</xdr:row>
      <xdr:rowOff>105048</xdr:rowOff>
    </xdr:to>
    <xdr:cxnSp macro="">
      <xdr:nvCxnSpPr>
        <xdr:cNvPr id="576" name="直線コネクタ 575"/>
        <xdr:cNvCxnSpPr/>
      </xdr:nvCxnSpPr>
      <xdr:spPr>
        <a:xfrm>
          <a:off x="14592300" y="146750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3629</xdr:rowOff>
    </xdr:from>
    <xdr:to>
      <xdr:col>72</xdr:col>
      <xdr:colOff>38100</xdr:colOff>
      <xdr:row>85</xdr:row>
      <xdr:rowOff>105229</xdr:rowOff>
    </xdr:to>
    <xdr:sp macro="" textlink="">
      <xdr:nvSpPr>
        <xdr:cNvPr id="577" name="楕円 576"/>
        <xdr:cNvSpPr/>
      </xdr:nvSpPr>
      <xdr:spPr>
        <a:xfrm>
          <a:off x="136525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54429</xdr:rowOff>
    </xdr:from>
    <xdr:to>
      <xdr:col>76</xdr:col>
      <xdr:colOff>114300</xdr:colOff>
      <xdr:row>85</xdr:row>
      <xdr:rowOff>101781</xdr:rowOff>
    </xdr:to>
    <xdr:cxnSp macro="">
      <xdr:nvCxnSpPr>
        <xdr:cNvPr id="578" name="直線コネクタ 577"/>
        <xdr:cNvCxnSpPr/>
      </xdr:nvCxnSpPr>
      <xdr:spPr>
        <a:xfrm>
          <a:off x="13703300" y="14627679"/>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129358</xdr:rowOff>
    </xdr:from>
    <xdr:to>
      <xdr:col>67</xdr:col>
      <xdr:colOff>101600</xdr:colOff>
      <xdr:row>85</xdr:row>
      <xdr:rowOff>59508</xdr:rowOff>
    </xdr:to>
    <xdr:sp macro="" textlink="">
      <xdr:nvSpPr>
        <xdr:cNvPr id="579" name="楕円 578"/>
        <xdr:cNvSpPr/>
      </xdr:nvSpPr>
      <xdr:spPr>
        <a:xfrm>
          <a:off x="12763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8708</xdr:rowOff>
    </xdr:from>
    <xdr:to>
      <xdr:col>71</xdr:col>
      <xdr:colOff>177800</xdr:colOff>
      <xdr:row>85</xdr:row>
      <xdr:rowOff>54429</xdr:rowOff>
    </xdr:to>
    <xdr:cxnSp macro="">
      <xdr:nvCxnSpPr>
        <xdr:cNvPr id="580" name="直線コネクタ 579"/>
        <xdr:cNvCxnSpPr/>
      </xdr:nvCxnSpPr>
      <xdr:spPr>
        <a:xfrm>
          <a:off x="12814300" y="1458195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581" name="n_1aveValue【消防施設】&#10;有形固定資産減価償却率"/>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582" name="n_2aveValue【消防施設】&#10;有形固定資産減価償却率"/>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583"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584" name="n_4aveValue【消防施設】&#10;有形固定資産減価償却率"/>
        <xdr:cNvSpPr txBox="1"/>
      </xdr:nvSpPr>
      <xdr:spPr>
        <a:xfrm>
          <a:off x="12611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146975</xdr:rowOff>
    </xdr:from>
    <xdr:ext cx="405111" cy="259045"/>
    <xdr:sp macro="" textlink="">
      <xdr:nvSpPr>
        <xdr:cNvPr id="585" name="n_1mainValue【消防施設】&#10;有形固定資産減価償却率"/>
        <xdr:cNvSpPr txBox="1"/>
      </xdr:nvSpPr>
      <xdr:spPr>
        <a:xfrm>
          <a:off x="15266044" y="1472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143708</xdr:rowOff>
    </xdr:from>
    <xdr:ext cx="405111" cy="259045"/>
    <xdr:sp macro="" textlink="">
      <xdr:nvSpPr>
        <xdr:cNvPr id="586" name="n_2mainValue【消防施設】&#10;有形固定資産減価償却率"/>
        <xdr:cNvSpPr txBox="1"/>
      </xdr:nvSpPr>
      <xdr:spPr>
        <a:xfrm>
          <a:off x="14389744" y="1471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96356</xdr:rowOff>
    </xdr:from>
    <xdr:ext cx="405111" cy="259045"/>
    <xdr:sp macro="" textlink="">
      <xdr:nvSpPr>
        <xdr:cNvPr id="587" name="n_3mainValue【消防施設】&#10;有形固定資産減価償却率"/>
        <xdr:cNvSpPr txBox="1"/>
      </xdr:nvSpPr>
      <xdr:spPr>
        <a:xfrm>
          <a:off x="13500744" y="1466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50635</xdr:rowOff>
    </xdr:from>
    <xdr:ext cx="405111" cy="259045"/>
    <xdr:sp macro="" textlink="">
      <xdr:nvSpPr>
        <xdr:cNvPr id="588" name="n_4mainValue【消防施設】&#10;有形固定資産減価償却率"/>
        <xdr:cNvSpPr txBox="1"/>
      </xdr:nvSpPr>
      <xdr:spPr>
        <a:xfrm>
          <a:off x="12611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9" name="直線コネクタ 59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0" name="テキスト ボックス 59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1" name="直線コネクタ 60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2" name="テキスト ボックス 60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3" name="直線コネクタ 60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4" name="テキスト ボックス 60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5" name="直線コネクタ 60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6" name="テキスト ボックス 60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610" name="直線コネクタ 609"/>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611" name="【消防施設】&#10;一人当たり面積最小値テキスト"/>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12" name="直線コネクタ 611"/>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13"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14" name="直線コネクタ 613"/>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125747</xdr:rowOff>
    </xdr:from>
    <xdr:ext cx="469744" cy="259045"/>
    <xdr:sp macro="" textlink="">
      <xdr:nvSpPr>
        <xdr:cNvPr id="615" name="【消防施設】&#10;一人当たり面積平均値テキスト"/>
        <xdr:cNvSpPr txBox="1"/>
      </xdr:nvSpPr>
      <xdr:spPr>
        <a:xfrm>
          <a:off x="221996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16" name="フローチャート: 判断 615"/>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617" name="フローチャート: 判断 616"/>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618" name="フローチャート: 判断 617"/>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19" name="フローチャート: 判断 618"/>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20" name="フローチャート: 判断 619"/>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626" name="楕円 625"/>
        <xdr:cNvSpPr/>
      </xdr:nvSpPr>
      <xdr:spPr>
        <a:xfrm>
          <a:off x="221107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163340</xdr:rowOff>
    </xdr:from>
    <xdr:ext cx="469744" cy="259045"/>
    <xdr:sp macro="" textlink="">
      <xdr:nvSpPr>
        <xdr:cNvPr id="627" name="【消防施設】&#10;一人当たり面積該当値テキスト"/>
        <xdr:cNvSpPr txBox="1"/>
      </xdr:nvSpPr>
      <xdr:spPr>
        <a:xfrm>
          <a:off x="22199600"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149606</xdr:rowOff>
    </xdr:from>
    <xdr:to>
      <xdr:col>112</xdr:col>
      <xdr:colOff>38100</xdr:colOff>
      <xdr:row>84</xdr:row>
      <xdr:rowOff>79756</xdr:rowOff>
    </xdr:to>
    <xdr:sp macro="" textlink="">
      <xdr:nvSpPr>
        <xdr:cNvPr id="628" name="楕円 627"/>
        <xdr:cNvSpPr/>
      </xdr:nvSpPr>
      <xdr:spPr>
        <a:xfrm>
          <a:off x="21272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19813</xdr:rowOff>
    </xdr:from>
    <xdr:to>
      <xdr:col>116</xdr:col>
      <xdr:colOff>63500</xdr:colOff>
      <xdr:row>84</xdr:row>
      <xdr:rowOff>28956</xdr:rowOff>
    </xdr:to>
    <xdr:cxnSp macro="">
      <xdr:nvCxnSpPr>
        <xdr:cNvPr id="629" name="直線コネクタ 628"/>
        <xdr:cNvCxnSpPr/>
      </xdr:nvCxnSpPr>
      <xdr:spPr>
        <a:xfrm flipV="1">
          <a:off x="21323300" y="144216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163322</xdr:rowOff>
    </xdr:from>
    <xdr:to>
      <xdr:col>107</xdr:col>
      <xdr:colOff>101600</xdr:colOff>
      <xdr:row>84</xdr:row>
      <xdr:rowOff>93472</xdr:rowOff>
    </xdr:to>
    <xdr:sp macro="" textlink="">
      <xdr:nvSpPr>
        <xdr:cNvPr id="630" name="楕円 629"/>
        <xdr:cNvSpPr/>
      </xdr:nvSpPr>
      <xdr:spPr>
        <a:xfrm>
          <a:off x="20383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28956</xdr:rowOff>
    </xdr:from>
    <xdr:to>
      <xdr:col>111</xdr:col>
      <xdr:colOff>177800</xdr:colOff>
      <xdr:row>84</xdr:row>
      <xdr:rowOff>42672</xdr:rowOff>
    </xdr:to>
    <xdr:cxnSp macro="">
      <xdr:nvCxnSpPr>
        <xdr:cNvPr id="631" name="直線コネクタ 630"/>
        <xdr:cNvCxnSpPr/>
      </xdr:nvCxnSpPr>
      <xdr:spPr>
        <a:xfrm flipV="1">
          <a:off x="20434300" y="14430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32" name="楕円 631"/>
        <xdr:cNvSpPr/>
      </xdr:nvSpPr>
      <xdr:spPr>
        <a:xfrm>
          <a:off x="19494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42672</xdr:rowOff>
    </xdr:from>
    <xdr:to>
      <xdr:col>107</xdr:col>
      <xdr:colOff>50800</xdr:colOff>
      <xdr:row>84</xdr:row>
      <xdr:rowOff>51815</xdr:rowOff>
    </xdr:to>
    <xdr:cxnSp macro="">
      <xdr:nvCxnSpPr>
        <xdr:cNvPr id="633" name="直線コネクタ 632"/>
        <xdr:cNvCxnSpPr/>
      </xdr:nvCxnSpPr>
      <xdr:spPr>
        <a:xfrm flipV="1">
          <a:off x="19545300" y="144444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7874</xdr:rowOff>
    </xdr:from>
    <xdr:to>
      <xdr:col>98</xdr:col>
      <xdr:colOff>38100</xdr:colOff>
      <xdr:row>84</xdr:row>
      <xdr:rowOff>109474</xdr:rowOff>
    </xdr:to>
    <xdr:sp macro="" textlink="">
      <xdr:nvSpPr>
        <xdr:cNvPr id="634" name="楕円 633"/>
        <xdr:cNvSpPr/>
      </xdr:nvSpPr>
      <xdr:spPr>
        <a:xfrm>
          <a:off x="18605500" y="1440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51815</xdr:rowOff>
    </xdr:from>
    <xdr:to>
      <xdr:col>102</xdr:col>
      <xdr:colOff>114300</xdr:colOff>
      <xdr:row>84</xdr:row>
      <xdr:rowOff>58674</xdr:rowOff>
    </xdr:to>
    <xdr:cxnSp macro="">
      <xdr:nvCxnSpPr>
        <xdr:cNvPr id="635" name="直線コネクタ 634"/>
        <xdr:cNvCxnSpPr/>
      </xdr:nvCxnSpPr>
      <xdr:spPr>
        <a:xfrm flipV="1">
          <a:off x="18656300" y="1445361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98314</xdr:rowOff>
    </xdr:from>
    <xdr:ext cx="469744" cy="259045"/>
    <xdr:sp macro="" textlink="">
      <xdr:nvSpPr>
        <xdr:cNvPr id="636" name="n_1aveValue【消防施設】&#10;一人当たり面積"/>
        <xdr:cNvSpPr txBox="1"/>
      </xdr:nvSpPr>
      <xdr:spPr>
        <a:xfrm>
          <a:off x="210757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100601</xdr:rowOff>
    </xdr:from>
    <xdr:ext cx="469744" cy="259045"/>
    <xdr:sp macro="" textlink="">
      <xdr:nvSpPr>
        <xdr:cNvPr id="637" name="n_2aveValue【消防施設】&#10;一人当たり面積"/>
        <xdr:cNvSpPr txBox="1"/>
      </xdr:nvSpPr>
      <xdr:spPr>
        <a:xfrm>
          <a:off x="20199427" y="1450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638" name="n_3aveValue【消防施設】&#10;一人当たり面積"/>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639" name="n_4aveValue【消防施設】&#10;一人当たり面積"/>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96283</xdr:rowOff>
    </xdr:from>
    <xdr:ext cx="469744" cy="259045"/>
    <xdr:sp macro="" textlink="">
      <xdr:nvSpPr>
        <xdr:cNvPr id="640" name="n_1mainValue【消防施設】&#10;一人当たり面積"/>
        <xdr:cNvSpPr txBox="1"/>
      </xdr:nvSpPr>
      <xdr:spPr>
        <a:xfrm>
          <a:off x="21075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109999</xdr:rowOff>
    </xdr:from>
    <xdr:ext cx="469744" cy="259045"/>
    <xdr:sp macro="" textlink="">
      <xdr:nvSpPr>
        <xdr:cNvPr id="641" name="n_2mainValue【消防施設】&#10;一人当たり面積"/>
        <xdr:cNvSpPr txBox="1"/>
      </xdr:nvSpPr>
      <xdr:spPr>
        <a:xfrm>
          <a:off x="20199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42" name="n_3main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126001</xdr:rowOff>
    </xdr:from>
    <xdr:ext cx="469744" cy="259045"/>
    <xdr:sp macro="" textlink="">
      <xdr:nvSpPr>
        <xdr:cNvPr id="643" name="n_4mainValue【消防施設】&#10;一人当たり面積"/>
        <xdr:cNvSpPr txBox="1"/>
      </xdr:nvSpPr>
      <xdr:spPr>
        <a:xfrm>
          <a:off x="18421427" y="1418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4" name="テキスト ボックス 66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7" name="直線コネクタ 666"/>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8"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9" name="直線コネクタ 668"/>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70"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1" name="直線コネクタ 67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672" name="【庁舎】&#10;有形固定資産減価償却率平均値テキスト"/>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673" name="フローチャート: 判断 672"/>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74" name="フローチャート: 判断 673"/>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675" name="フローチャート: 判断 674"/>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676" name="フローチャート: 判断 675"/>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677" name="フローチャート: 判断 676"/>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158750</xdr:rowOff>
    </xdr:from>
    <xdr:to>
      <xdr:col>85</xdr:col>
      <xdr:colOff>177800</xdr:colOff>
      <xdr:row>106</xdr:row>
      <xdr:rowOff>88900</xdr:rowOff>
    </xdr:to>
    <xdr:sp macro="" textlink="">
      <xdr:nvSpPr>
        <xdr:cNvPr id="683" name="楕円 682"/>
        <xdr:cNvSpPr/>
      </xdr:nvSpPr>
      <xdr:spPr>
        <a:xfrm>
          <a:off x="16268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137177</xdr:rowOff>
    </xdr:from>
    <xdr:ext cx="405111" cy="259045"/>
    <xdr:sp macro="" textlink="">
      <xdr:nvSpPr>
        <xdr:cNvPr id="684" name="【庁舎】&#10;有形固定資産減価償却率該当値テキスト"/>
        <xdr:cNvSpPr txBox="1"/>
      </xdr:nvSpPr>
      <xdr:spPr>
        <a:xfrm>
          <a:off x="16357600"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133350</xdr:rowOff>
    </xdr:from>
    <xdr:to>
      <xdr:col>81</xdr:col>
      <xdr:colOff>101600</xdr:colOff>
      <xdr:row>106</xdr:row>
      <xdr:rowOff>63500</xdr:rowOff>
    </xdr:to>
    <xdr:sp macro="" textlink="">
      <xdr:nvSpPr>
        <xdr:cNvPr id="685" name="楕円 684"/>
        <xdr:cNvSpPr/>
      </xdr:nvSpPr>
      <xdr:spPr>
        <a:xfrm>
          <a:off x="15430500" y="181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12700</xdr:rowOff>
    </xdr:from>
    <xdr:to>
      <xdr:col>85</xdr:col>
      <xdr:colOff>127000</xdr:colOff>
      <xdr:row>106</xdr:row>
      <xdr:rowOff>38100</xdr:rowOff>
    </xdr:to>
    <xdr:cxnSp macro="">
      <xdr:nvCxnSpPr>
        <xdr:cNvPr id="686" name="直線コネクタ 685"/>
        <xdr:cNvCxnSpPr/>
      </xdr:nvCxnSpPr>
      <xdr:spPr>
        <a:xfrm>
          <a:off x="15481300" y="18186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107950</xdr:rowOff>
    </xdr:from>
    <xdr:to>
      <xdr:col>76</xdr:col>
      <xdr:colOff>165100</xdr:colOff>
      <xdr:row>106</xdr:row>
      <xdr:rowOff>38100</xdr:rowOff>
    </xdr:to>
    <xdr:sp macro="" textlink="">
      <xdr:nvSpPr>
        <xdr:cNvPr id="687" name="楕円 686"/>
        <xdr:cNvSpPr/>
      </xdr:nvSpPr>
      <xdr:spPr>
        <a:xfrm>
          <a:off x="14541500" y="181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158750</xdr:rowOff>
    </xdr:from>
    <xdr:to>
      <xdr:col>81</xdr:col>
      <xdr:colOff>50800</xdr:colOff>
      <xdr:row>106</xdr:row>
      <xdr:rowOff>12700</xdr:rowOff>
    </xdr:to>
    <xdr:cxnSp macro="">
      <xdr:nvCxnSpPr>
        <xdr:cNvPr id="688" name="直線コネクタ 687"/>
        <xdr:cNvCxnSpPr/>
      </xdr:nvCxnSpPr>
      <xdr:spPr>
        <a:xfrm>
          <a:off x="14592300" y="1816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82550</xdr:rowOff>
    </xdr:from>
    <xdr:to>
      <xdr:col>72</xdr:col>
      <xdr:colOff>38100</xdr:colOff>
      <xdr:row>106</xdr:row>
      <xdr:rowOff>12700</xdr:rowOff>
    </xdr:to>
    <xdr:sp macro="" textlink="">
      <xdr:nvSpPr>
        <xdr:cNvPr id="689" name="楕円 688"/>
        <xdr:cNvSpPr/>
      </xdr:nvSpPr>
      <xdr:spPr>
        <a:xfrm>
          <a:off x="1365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133350</xdr:rowOff>
    </xdr:from>
    <xdr:to>
      <xdr:col>76</xdr:col>
      <xdr:colOff>114300</xdr:colOff>
      <xdr:row>105</xdr:row>
      <xdr:rowOff>158750</xdr:rowOff>
    </xdr:to>
    <xdr:cxnSp macro="">
      <xdr:nvCxnSpPr>
        <xdr:cNvPr id="690" name="直線コネクタ 689"/>
        <xdr:cNvCxnSpPr/>
      </xdr:nvCxnSpPr>
      <xdr:spPr>
        <a:xfrm>
          <a:off x="13703300" y="1813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57150</xdr:rowOff>
    </xdr:from>
    <xdr:to>
      <xdr:col>67</xdr:col>
      <xdr:colOff>101600</xdr:colOff>
      <xdr:row>105</xdr:row>
      <xdr:rowOff>158750</xdr:rowOff>
    </xdr:to>
    <xdr:sp macro="" textlink="">
      <xdr:nvSpPr>
        <xdr:cNvPr id="691" name="楕円 690"/>
        <xdr:cNvSpPr/>
      </xdr:nvSpPr>
      <xdr:spPr>
        <a:xfrm>
          <a:off x="12763500" y="180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107950</xdr:rowOff>
    </xdr:from>
    <xdr:to>
      <xdr:col>71</xdr:col>
      <xdr:colOff>177800</xdr:colOff>
      <xdr:row>105</xdr:row>
      <xdr:rowOff>133350</xdr:rowOff>
    </xdr:to>
    <xdr:cxnSp macro="">
      <xdr:nvCxnSpPr>
        <xdr:cNvPr id="692" name="直線コネクタ 691"/>
        <xdr:cNvCxnSpPr/>
      </xdr:nvCxnSpPr>
      <xdr:spPr>
        <a:xfrm>
          <a:off x="12814300" y="18110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693" name="n_1ave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694" name="n_2aveValue【庁舎】&#10;有形固定資産減価償却率"/>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695" name="n_3aveValue【庁舎】&#10;有形固定資産減価償却率"/>
        <xdr:cNvSpPr txBox="1"/>
      </xdr:nvSpPr>
      <xdr:spPr>
        <a:xfrm>
          <a:off x="13500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696" name="n_4aveValue【庁舎】&#10;有形固定資産減価償却率"/>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54627</xdr:rowOff>
    </xdr:from>
    <xdr:ext cx="405111" cy="259045"/>
    <xdr:sp macro="" textlink="">
      <xdr:nvSpPr>
        <xdr:cNvPr id="697" name="n_1mainValue【庁舎】&#10;有形固定資産減価償却率"/>
        <xdr:cNvSpPr txBox="1"/>
      </xdr:nvSpPr>
      <xdr:spPr>
        <a:xfrm>
          <a:off x="15266044" y="182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29227</xdr:rowOff>
    </xdr:from>
    <xdr:ext cx="405111" cy="259045"/>
    <xdr:sp macro="" textlink="">
      <xdr:nvSpPr>
        <xdr:cNvPr id="698" name="n_2mainValue【庁舎】&#10;有形固定資産減価償却率"/>
        <xdr:cNvSpPr txBox="1"/>
      </xdr:nvSpPr>
      <xdr:spPr>
        <a:xfrm>
          <a:off x="14389744" y="182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3827</xdr:rowOff>
    </xdr:from>
    <xdr:ext cx="405111" cy="259045"/>
    <xdr:sp macro="" textlink="">
      <xdr:nvSpPr>
        <xdr:cNvPr id="699" name="n_3mainValue【庁舎】&#10;有形固定資産減価償却率"/>
        <xdr:cNvSpPr txBox="1"/>
      </xdr:nvSpPr>
      <xdr:spPr>
        <a:xfrm>
          <a:off x="13500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149877</xdr:rowOff>
    </xdr:from>
    <xdr:ext cx="405111" cy="259045"/>
    <xdr:sp macro="" textlink="">
      <xdr:nvSpPr>
        <xdr:cNvPr id="700" name="n_4mainValue【庁舎】&#10;有形固定資産減価償却率"/>
        <xdr:cNvSpPr txBox="1"/>
      </xdr:nvSpPr>
      <xdr:spPr>
        <a:xfrm>
          <a:off x="12611744" y="181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26" name="直線コネクタ 725"/>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27" name="【庁舎】&#10;一人当たり面積最小値テキスト"/>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28" name="直線コネクタ 727"/>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9" name="【庁舎】&#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30" name="直線コネクタ 729"/>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731" name="【庁舎】&#10;一人当たり面積平均値テキスト"/>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732" name="フローチャート: 判断 731"/>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33" name="フローチャート: 判断 732"/>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734" name="フローチャート: 判断 733"/>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35" name="フローチャート: 判断 734"/>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736" name="フローチャート: 判断 735"/>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59145</xdr:rowOff>
    </xdr:from>
    <xdr:to>
      <xdr:col>116</xdr:col>
      <xdr:colOff>114300</xdr:colOff>
      <xdr:row>106</xdr:row>
      <xdr:rowOff>160745</xdr:rowOff>
    </xdr:to>
    <xdr:sp macro="" textlink="">
      <xdr:nvSpPr>
        <xdr:cNvPr id="742" name="楕円 741"/>
        <xdr:cNvSpPr/>
      </xdr:nvSpPr>
      <xdr:spPr>
        <a:xfrm>
          <a:off x="22110700" y="1823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37572</xdr:rowOff>
    </xdr:from>
    <xdr:ext cx="469744" cy="259045"/>
    <xdr:sp macro="" textlink="">
      <xdr:nvSpPr>
        <xdr:cNvPr id="743" name="【庁舎】&#10;一人当たり面積該当値テキスト"/>
        <xdr:cNvSpPr txBox="1"/>
      </xdr:nvSpPr>
      <xdr:spPr>
        <a:xfrm>
          <a:off x="22199600" y="18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68943</xdr:rowOff>
    </xdr:from>
    <xdr:to>
      <xdr:col>112</xdr:col>
      <xdr:colOff>38100</xdr:colOff>
      <xdr:row>106</xdr:row>
      <xdr:rowOff>170543</xdr:rowOff>
    </xdr:to>
    <xdr:sp macro="" textlink="">
      <xdr:nvSpPr>
        <xdr:cNvPr id="744" name="楕円 743"/>
        <xdr:cNvSpPr/>
      </xdr:nvSpPr>
      <xdr:spPr>
        <a:xfrm>
          <a:off x="21272500" y="182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109945</xdr:rowOff>
    </xdr:from>
    <xdr:to>
      <xdr:col>116</xdr:col>
      <xdr:colOff>63500</xdr:colOff>
      <xdr:row>106</xdr:row>
      <xdr:rowOff>119743</xdr:rowOff>
    </xdr:to>
    <xdr:cxnSp macro="">
      <xdr:nvCxnSpPr>
        <xdr:cNvPr id="745" name="直線コネクタ 744"/>
        <xdr:cNvCxnSpPr/>
      </xdr:nvCxnSpPr>
      <xdr:spPr>
        <a:xfrm flipV="1">
          <a:off x="21323300" y="18283645"/>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83094</xdr:rowOff>
    </xdr:from>
    <xdr:to>
      <xdr:col>107</xdr:col>
      <xdr:colOff>101600</xdr:colOff>
      <xdr:row>107</xdr:row>
      <xdr:rowOff>13244</xdr:rowOff>
    </xdr:to>
    <xdr:sp macro="" textlink="">
      <xdr:nvSpPr>
        <xdr:cNvPr id="746" name="楕円 745"/>
        <xdr:cNvSpPr/>
      </xdr:nvSpPr>
      <xdr:spPr>
        <a:xfrm>
          <a:off x="20383500" y="182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119743</xdr:rowOff>
    </xdr:from>
    <xdr:to>
      <xdr:col>111</xdr:col>
      <xdr:colOff>177800</xdr:colOff>
      <xdr:row>106</xdr:row>
      <xdr:rowOff>133894</xdr:rowOff>
    </xdr:to>
    <xdr:cxnSp macro="">
      <xdr:nvCxnSpPr>
        <xdr:cNvPr id="747" name="直線コネクタ 746"/>
        <xdr:cNvCxnSpPr/>
      </xdr:nvCxnSpPr>
      <xdr:spPr>
        <a:xfrm flipV="1">
          <a:off x="20434300" y="18293443"/>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95069</xdr:rowOff>
    </xdr:from>
    <xdr:to>
      <xdr:col>102</xdr:col>
      <xdr:colOff>165100</xdr:colOff>
      <xdr:row>107</xdr:row>
      <xdr:rowOff>25219</xdr:rowOff>
    </xdr:to>
    <xdr:sp macro="" textlink="">
      <xdr:nvSpPr>
        <xdr:cNvPr id="748" name="楕円 747"/>
        <xdr:cNvSpPr/>
      </xdr:nvSpPr>
      <xdr:spPr>
        <a:xfrm>
          <a:off x="19494500" y="1826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133894</xdr:rowOff>
    </xdr:from>
    <xdr:to>
      <xdr:col>107</xdr:col>
      <xdr:colOff>50800</xdr:colOff>
      <xdr:row>106</xdr:row>
      <xdr:rowOff>145869</xdr:rowOff>
    </xdr:to>
    <xdr:cxnSp macro="">
      <xdr:nvCxnSpPr>
        <xdr:cNvPr id="749" name="直線コネクタ 748"/>
        <xdr:cNvCxnSpPr/>
      </xdr:nvCxnSpPr>
      <xdr:spPr>
        <a:xfrm flipV="1">
          <a:off x="19545300" y="18307594"/>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102688</xdr:rowOff>
    </xdr:from>
    <xdr:to>
      <xdr:col>98</xdr:col>
      <xdr:colOff>38100</xdr:colOff>
      <xdr:row>107</xdr:row>
      <xdr:rowOff>32838</xdr:rowOff>
    </xdr:to>
    <xdr:sp macro="" textlink="">
      <xdr:nvSpPr>
        <xdr:cNvPr id="750" name="楕円 749"/>
        <xdr:cNvSpPr/>
      </xdr:nvSpPr>
      <xdr:spPr>
        <a:xfrm>
          <a:off x="18605500" y="182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145869</xdr:rowOff>
    </xdr:from>
    <xdr:to>
      <xdr:col>102</xdr:col>
      <xdr:colOff>114300</xdr:colOff>
      <xdr:row>106</xdr:row>
      <xdr:rowOff>153488</xdr:rowOff>
    </xdr:to>
    <xdr:cxnSp macro="">
      <xdr:nvCxnSpPr>
        <xdr:cNvPr id="751" name="直線コネクタ 750"/>
        <xdr:cNvCxnSpPr/>
      </xdr:nvCxnSpPr>
      <xdr:spPr>
        <a:xfrm flipV="1">
          <a:off x="18656300" y="18319569"/>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752" name="n_1aveValue【庁舎】&#10;一人当たり面積"/>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753" name="n_2aveValue【庁舎】&#10;一人当たり面積"/>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754" name="n_3aveValue【庁舎】&#10;一人当たり面積"/>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755" name="n_4aveValue【庁舎】&#10;一人当たり面積"/>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161670</xdr:rowOff>
    </xdr:from>
    <xdr:ext cx="469744" cy="259045"/>
    <xdr:sp macro="" textlink="">
      <xdr:nvSpPr>
        <xdr:cNvPr id="756" name="n_1mainValue【庁舎】&#10;一人当たり面積"/>
        <xdr:cNvSpPr txBox="1"/>
      </xdr:nvSpPr>
      <xdr:spPr>
        <a:xfrm>
          <a:off x="21075727" y="1833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4371</xdr:rowOff>
    </xdr:from>
    <xdr:ext cx="469744" cy="259045"/>
    <xdr:sp macro="" textlink="">
      <xdr:nvSpPr>
        <xdr:cNvPr id="757" name="n_2mainValue【庁舎】&#10;一人当たり面積"/>
        <xdr:cNvSpPr txBox="1"/>
      </xdr:nvSpPr>
      <xdr:spPr>
        <a:xfrm>
          <a:off x="20199427" y="183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16346</xdr:rowOff>
    </xdr:from>
    <xdr:ext cx="469744" cy="259045"/>
    <xdr:sp macro="" textlink="">
      <xdr:nvSpPr>
        <xdr:cNvPr id="758" name="n_3mainValue【庁舎】&#10;一人当たり面積"/>
        <xdr:cNvSpPr txBox="1"/>
      </xdr:nvSpPr>
      <xdr:spPr>
        <a:xfrm>
          <a:off x="19310427" y="1836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23965</xdr:rowOff>
    </xdr:from>
    <xdr:ext cx="469744" cy="259045"/>
    <xdr:sp macro="" textlink="">
      <xdr:nvSpPr>
        <xdr:cNvPr id="759" name="n_4mainValue【庁舎】&#10;一人当たり面積"/>
        <xdr:cNvSpPr txBox="1"/>
      </xdr:nvSpPr>
      <xdr:spPr>
        <a:xfrm>
          <a:off x="18421427" y="1836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各施設の有形固定資産減価償却率は、類似団体内平均値よりも上回る数値となっている。体育館・プール、一般廃棄物処理施設、福祉施設については、有形固定資産減価償却率が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％前後となっており老朽化により有形固定資産減価償却率が高くなっている。庁舎と消防施設の有形固定資産減価償却率は、</a:t>
          </a:r>
          <a:r>
            <a:rPr kumimoji="1" lang="en-US" altLang="ja-JP" sz="1300">
              <a:latin typeface="ＭＳ Ｐゴシック" panose="020B0600070205080204" pitchFamily="50" charset="-128"/>
              <a:ea typeface="ＭＳ Ｐゴシック" panose="020B0600070205080204" pitchFamily="50" charset="-128"/>
            </a:rPr>
            <a:t>84.0%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87.8%</a:t>
          </a:r>
          <a:r>
            <a:rPr kumimoji="1" lang="ja-JP" altLang="en-US" sz="1300">
              <a:latin typeface="ＭＳ Ｐゴシック" panose="020B0600070205080204" pitchFamily="50" charset="-128"/>
              <a:ea typeface="ＭＳ Ｐゴシック" panose="020B0600070205080204" pitchFamily="50" charset="-128"/>
            </a:rPr>
            <a:t>と類似団体内平均値を高く上回る数値となっている。庁舎については、町有資産の中でも大規模な施設であり、その更新、維持管理経費等については、町財政にとって大きな負担となることから、慎重な管理計画が必要となっている。消防施設や類似団体内平均値と大きな乖離はない状態となっている図書館においても、施設の状況や財政状況を検討し、適切な管理を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6,151
6,124
85.19
4,200,422
4,049,137
101,892
2,686,021
2,897,774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76288" y="2928938"/>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18</xdr:row>
      <xdr:rowOff>149226</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76288" y="3149601"/>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41276</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76288" y="3375026"/>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21</xdr:row>
      <xdr:rowOff>95251</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76288" y="3595689"/>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153990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76288" y="382111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46040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76288" y="404654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０．３０から０．０２低下し０．２８となり、また、年々減少傾向にある。人口減少、少子高齢化（令和３年度末高齢化率４９．５％、＋０．９％）に加え、町内の主要産業である観光業の低迷が続き、町税等自主財源に乏しく、地方交付税や国県支出金に大きく依存していることから、類似団体内平均値を大きく下回っている。</a:t>
          </a:r>
        </a:p>
        <a:p>
          <a:r>
            <a:rPr kumimoji="1" lang="ja-JP" altLang="en-US" sz="1300">
              <a:latin typeface="ＭＳ Ｐゴシック" panose="020B0600070205080204" pitchFamily="50" charset="-128"/>
              <a:ea typeface="ＭＳ Ｐゴシック" panose="020B0600070205080204" pitchFamily="50" charset="-128"/>
            </a:rPr>
            <a:t>　限られた財源を有効活用しながら、町税等の自主財源の確保に努め、財政基盤強化を図っていく。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152702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020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118231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73979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８３．１％から７．５％減少し、７５．６％となった。職員人件費や少子化による扶助費、地方創生臨時交付金を活用した事業減による補助費等で前年度費減となったが、焼却施設関連委託や電算関連の使用料、借上料等の物件費、大型起債の元金償還開始に伴う公債費が増加している。また、新型コロナ関連による地方創生臨時交付金などの影響が要因で、年々上昇していたものが、令和２年度に引き続き減少となった。</a:t>
          </a:r>
        </a:p>
        <a:p>
          <a:r>
            <a:rPr kumimoji="1" lang="ja-JP" altLang="en-US" sz="1300">
              <a:latin typeface="ＭＳ Ｐゴシック" panose="020B0600070205080204" pitchFamily="50" charset="-128"/>
              <a:ea typeface="ＭＳ Ｐゴシック" panose="020B0600070205080204" pitchFamily="50" charset="-128"/>
            </a:rPr>
            <a:t>　人口減少による税収の減、保険事業への繰出金の増等、比準上昇の要因は多分にあるため、財政構造の硬直化が懸念される。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54356</xdr:rowOff>
    </xdr:from>
    <xdr:to>
      <xdr:col>23</xdr:col>
      <xdr:colOff>133350</xdr:colOff>
      <xdr:row>62</xdr:row>
      <xdr:rowOff>73406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341356"/>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73406</xdr:rowOff>
    </xdr:from>
    <xdr:to>
      <xdr:col>19</xdr:col>
      <xdr:colOff>133350</xdr:colOff>
      <xdr:row>63</xdr:row>
      <xdr:rowOff>46736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0330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12954</xdr:rowOff>
    </xdr:from>
    <xdr:to>
      <xdr:col>15</xdr:col>
      <xdr:colOff>82550</xdr:colOff>
      <xdr:row>63</xdr:row>
      <xdr:rowOff>46736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1430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63</xdr:row>
      <xdr:rowOff>12954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853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3556</xdr:rowOff>
    </xdr:from>
    <xdr:to>
      <xdr:col>23</xdr:col>
      <xdr:colOff>184150</xdr:colOff>
      <xdr:row>60</xdr:row>
      <xdr:rowOff>105156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20083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13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22606</xdr:rowOff>
    </xdr:from>
    <xdr:to>
      <xdr:col>19</xdr:col>
      <xdr:colOff>184150</xdr:colOff>
      <xdr:row>62</xdr:row>
      <xdr:rowOff>124206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134383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167386</xdr:rowOff>
    </xdr:from>
    <xdr:to>
      <xdr:col>15</xdr:col>
      <xdr:colOff>133350</xdr:colOff>
      <xdr:row>63</xdr:row>
      <xdr:rowOff>97536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107713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133604</xdr:rowOff>
    </xdr:from>
    <xdr:to>
      <xdr:col>11</xdr:col>
      <xdr:colOff>82550</xdr:colOff>
      <xdr:row>63</xdr:row>
      <xdr:rowOff>63754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73931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104648</xdr:rowOff>
    </xdr:from>
    <xdr:to>
      <xdr:col>7</xdr:col>
      <xdr:colOff>31750</xdr:colOff>
      <xdr:row>63</xdr:row>
      <xdr:rowOff>34798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44975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[245,010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副町長の不在期間が継続していることや定員管理計画（計画期間：平成１７年度～平成２１年度）において２０人（１８．３％）の削減を実施し、定員維持を継続しており、前年度比５百万円減（職員数４人減）となった。物件費は各分野における委託料の増や公共施設の修繕や道路、河川等の災害応急対策などが増加しているが、全体としては、類似団体内平均値を下回った。</a:t>
          </a:r>
        </a:p>
        <a:p>
          <a:r>
            <a:rPr kumimoji="1" lang="ja-JP" altLang="en-US" sz="1300">
              <a:latin typeface="ＭＳ Ｐゴシック" panose="020B0600070205080204" pitchFamily="50" charset="-128"/>
              <a:ea typeface="ＭＳ Ｐゴシック" panose="020B0600070205080204" pitchFamily="50" charset="-128"/>
            </a:rPr>
            <a:t>　引き続き、適正かつ計画的な対応により、人件費、物件費等の適正化を図っていく。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146724</xdr:rowOff>
    </xdr:from>
    <xdr:to>
      <xdr:col>23</xdr:col>
      <xdr:colOff>133350</xdr:colOff>
      <xdr:row>81</xdr:row>
      <xdr:rowOff>3724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62724"/>
          <a:ext cx="838200" cy="2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110886</xdr:rowOff>
    </xdr:from>
    <xdr:to>
      <xdr:col>19</xdr:col>
      <xdr:colOff>133350</xdr:colOff>
      <xdr:row>80</xdr:row>
      <xdr:rowOff>146724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26886"/>
          <a:ext cx="889000" cy="3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82316</xdr:rowOff>
    </xdr:from>
    <xdr:to>
      <xdr:col>15</xdr:col>
      <xdr:colOff>82550</xdr:colOff>
      <xdr:row>80</xdr:row>
      <xdr:rowOff>110886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98316"/>
          <a:ext cx="889000" cy="2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82316</xdr:rowOff>
    </xdr:from>
    <xdr:to>
      <xdr:col>11</xdr:col>
      <xdr:colOff>31750</xdr:colOff>
      <xdr:row>80</xdr:row>
      <xdr:rowOff>98103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798316"/>
          <a:ext cx="889000" cy="1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124374</xdr:rowOff>
    </xdr:from>
    <xdr:to>
      <xdr:col>23</xdr:col>
      <xdr:colOff>184150</xdr:colOff>
      <xdr:row>81</xdr:row>
      <xdr:rowOff>54524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4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140901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8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95924</xdr:rowOff>
    </xdr:from>
    <xdr:to>
      <xdr:col>19</xdr:col>
      <xdr:colOff>184150</xdr:colOff>
      <xdr:row>81</xdr:row>
      <xdr:rowOff>26074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1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36251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8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60086</xdr:rowOff>
    </xdr:from>
    <xdr:to>
      <xdr:col>15</xdr:col>
      <xdr:colOff>133350</xdr:colOff>
      <xdr:row>80</xdr:row>
      <xdr:rowOff>161686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413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4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31516</xdr:rowOff>
    </xdr:from>
    <xdr:to>
      <xdr:col>11</xdr:col>
      <xdr:colOff>82550</xdr:colOff>
      <xdr:row>80</xdr:row>
      <xdr:rowOff>133116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143293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1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47303</xdr:rowOff>
    </xdr:from>
    <xdr:to>
      <xdr:col>7</xdr:col>
      <xdr:colOff>31750</xdr:colOff>
      <xdr:row>80</xdr:row>
      <xdr:rowOff>148903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6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159080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3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ラスパイレス指数は、類似団体内平均値より１．７％上回っている。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理由としては、高卒・短大卒の初任給の設定が高い時期があったこと、また、定員管理計画において職員削減を実施したものの、組織構成の改革まで進まず、昇任が早まったこと等によるものと考えられる。</a:t>
          </a:r>
        </a:p>
        <a:p>
          <a:r>
            <a:rPr kumimoji="1" lang="ja-JP" altLang="en-US" sz="1300">
              <a:latin typeface="ＭＳ Ｐゴシック" panose="020B0600070205080204" pitchFamily="50" charset="-128"/>
              <a:ea typeface="ＭＳ Ｐゴシック" panose="020B0600070205080204" pitchFamily="50" charset="-128"/>
            </a:rPr>
            <a:t>　今後、給与を含め組織全体の適正化に努めていく。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92075</xdr:rowOff>
    </xdr:from>
    <xdr:to>
      <xdr:col>77</xdr:col>
      <xdr:colOff>44450</xdr:colOff>
      <xdr:row>85</xdr:row>
      <xdr:rowOff>152400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6653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92075</xdr:rowOff>
    </xdr:from>
    <xdr:to>
      <xdr:col>72</xdr:col>
      <xdr:colOff>203200</xdr:colOff>
      <xdr:row>85</xdr:row>
      <xdr:rowOff>142346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665325"/>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51859</xdr:rowOff>
    </xdr:from>
    <xdr:to>
      <xdr:col>68</xdr:col>
      <xdr:colOff>152400</xdr:colOff>
      <xdr:row>85</xdr:row>
      <xdr:rowOff>142346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625109"/>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41275</xdr:rowOff>
    </xdr:from>
    <xdr:to>
      <xdr:col>73</xdr:col>
      <xdr:colOff>44450</xdr:colOff>
      <xdr:row>85</xdr:row>
      <xdr:rowOff>142875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91546</xdr:rowOff>
    </xdr:from>
    <xdr:to>
      <xdr:col>68</xdr:col>
      <xdr:colOff>203200</xdr:colOff>
      <xdr:row>86</xdr:row>
      <xdr:rowOff>21696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6473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5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変更はないが、人口の減少により，１，０００人当たりの職員数は増加している。しかしながら、類似団体内平均値と比較すると少なく、職員採用における応募者の減少、中途退職者等により退職者の補充ができていない状況であるため、定員管理計画にそった人員確保に努め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74337</xdr:rowOff>
    </xdr:from>
    <xdr:to>
      <xdr:col>81</xdr:col>
      <xdr:colOff>44450</xdr:colOff>
      <xdr:row>61</xdr:row>
      <xdr:rowOff>97663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32787"/>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44577</xdr:rowOff>
    </xdr:from>
    <xdr:to>
      <xdr:col>77</xdr:col>
      <xdr:colOff>44450</xdr:colOff>
      <xdr:row>61</xdr:row>
      <xdr:rowOff>74337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03027"/>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42969</xdr:rowOff>
    </xdr:from>
    <xdr:to>
      <xdr:col>72</xdr:col>
      <xdr:colOff>203200</xdr:colOff>
      <xdr:row>61</xdr:row>
      <xdr:rowOff>44577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501419"/>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42969</xdr:rowOff>
    </xdr:from>
    <xdr:to>
      <xdr:col>68</xdr:col>
      <xdr:colOff>152400</xdr:colOff>
      <xdr:row>61</xdr:row>
      <xdr:rowOff>47794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501419"/>
          <a:ext cx="8890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63390</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5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23537</xdr:rowOff>
    </xdr:from>
    <xdr:to>
      <xdr:col>77</xdr:col>
      <xdr:colOff>95250</xdr:colOff>
      <xdr:row>61</xdr:row>
      <xdr:rowOff>125137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4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135314</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250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165227</xdr:rowOff>
    </xdr:from>
    <xdr:to>
      <xdr:col>73</xdr:col>
      <xdr:colOff>44450</xdr:colOff>
      <xdr:row>61</xdr:row>
      <xdr:rowOff>95377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105554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2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163619</xdr:rowOff>
    </xdr:from>
    <xdr:to>
      <xdr:col>68</xdr:col>
      <xdr:colOff>203200</xdr:colOff>
      <xdr:row>61</xdr:row>
      <xdr:rowOff>93769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103946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21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168444</xdr:rowOff>
    </xdr:from>
    <xdr:to>
      <xdr:col>64</xdr:col>
      <xdr:colOff>152400</xdr:colOff>
      <xdr:row>61</xdr:row>
      <xdr:rowOff>98594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45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108771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22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実質公債費比率は４．５％と類似団体内平均値を大きく下回っているものの、前年度比０．４％上昇した。</a:t>
          </a:r>
        </a:p>
        <a:p>
          <a:r>
            <a:rPr kumimoji="1" lang="ja-JP" altLang="en-US" sz="1300">
              <a:latin typeface="ＭＳ Ｐゴシック" panose="020B0600070205080204" pitchFamily="50" charset="-128"/>
              <a:ea typeface="ＭＳ Ｐゴシック" panose="020B0600070205080204" pitchFamily="50" charset="-128"/>
            </a:rPr>
            <a:t>　同報無線デジタル化整備事業に伴う緊急防災減災事業債の元金償還が令和３年度から始まり、令和４年度には同事業の令和元年度借入分の償還も始まる。また、今後も学校給食共同調理場建設事業、広域ごみ処理施設建設事業等大型起債事業が予定されているため、計画的な財政運営を図っていく必要があ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141732</xdr:rowOff>
    </xdr:from>
    <xdr:to>
      <xdr:col>81</xdr:col>
      <xdr:colOff>44450</xdr:colOff>
      <xdr:row>39</xdr:row>
      <xdr:rowOff>8890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65683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103124</xdr:rowOff>
    </xdr:from>
    <xdr:to>
      <xdr:col>77</xdr:col>
      <xdr:colOff>44450</xdr:colOff>
      <xdr:row>38</xdr:row>
      <xdr:rowOff>141732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6182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54864</xdr:rowOff>
    </xdr:from>
    <xdr:to>
      <xdr:col>72</xdr:col>
      <xdr:colOff>203200</xdr:colOff>
      <xdr:row>38</xdr:row>
      <xdr:rowOff>103124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5699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6604</xdr:rowOff>
    </xdr:from>
    <xdr:to>
      <xdr:col>68</xdr:col>
      <xdr:colOff>152400</xdr:colOff>
      <xdr:row>38</xdr:row>
      <xdr:rowOff>54864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5217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90932</xdr:rowOff>
    </xdr:from>
    <xdr:to>
      <xdr:col>77</xdr:col>
      <xdr:colOff>95250</xdr:colOff>
      <xdr:row>39</xdr:row>
      <xdr:rowOff>21082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31259</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37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52324</xdr:rowOff>
    </xdr:from>
    <xdr:to>
      <xdr:col>73</xdr:col>
      <xdr:colOff>44450</xdr:colOff>
      <xdr:row>38</xdr:row>
      <xdr:rowOff>153924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164101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4064</xdr:rowOff>
    </xdr:from>
    <xdr:to>
      <xdr:col>68</xdr:col>
      <xdr:colOff>203200</xdr:colOff>
      <xdr:row>38</xdr:row>
      <xdr:rowOff>105664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115841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127254</xdr:rowOff>
    </xdr:from>
    <xdr:to>
      <xdr:col>64</xdr:col>
      <xdr:colOff>152400</xdr:colOff>
      <xdr:row>38</xdr:row>
      <xdr:rowOff>57404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67581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23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においては、令和３年度に道路橋梁補修工事や河川改良工事、観光施設整備工事等で新たに１４８百万円を借入れたが、地方債残高は前年度比１８１百万円減となった。財政調整基金をはじめとする充当可能基金残高が２８３百万円増となり前年度同様、数値のマイナスは維持されている。</a:t>
          </a:r>
        </a:p>
        <a:p>
          <a:r>
            <a:rPr kumimoji="1" lang="ja-JP" altLang="en-US" sz="1300">
              <a:latin typeface="ＭＳ Ｐゴシック" panose="020B0600070205080204" pitchFamily="50" charset="-128"/>
              <a:ea typeface="ＭＳ Ｐゴシック" panose="020B0600070205080204" pitchFamily="50" charset="-128"/>
            </a:rPr>
            <a:t>　当町の財政規模を考慮すると、数億円規模の事業実施（起債）により、数値が悪化する懸念があり、引き続き適正な財政運営を図っていく必要がある。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133349</xdr:colOff>
      <xdr:row>25</xdr:row>
      <xdr:rowOff>92870</xdr:rowOff>
    </xdr:from>
    <xdr:ext cx="9546432" cy="621504"/>
    <xdr:sp macro="" textlink="">
      <xdr:nvSpPr>
        <xdr:cNvPr id="462" name="テキスト ボックス 461">
          <a:extLst>
            <a:ext uri="{FF2B5EF4-FFF2-40B4-BE49-F238E27FC236}">
              <a16:creationId xmlns:a16="http://schemas.microsoft.com/office/drawing/2014/main" id="{B7833EC5-7802-49C9-93AF-5F55205E114C}"/>
            </a:ext>
          </a:extLst>
        </xdr:cNvPr>
        <xdr:cNvSpPr txBox="1"/>
      </xdr:nvSpPr>
      <xdr:spPr>
        <a:xfrm>
          <a:off x="776287" y="4260058"/>
          <a:ext cx="9546432" cy="621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baseline="0">
              <a:solidFill>
                <a:schemeClr val="tx1"/>
              </a:solidFill>
              <a:latin typeface="ＭＳ Ｐゴシック" panose="020B0600070205080204" pitchFamily="50" charset="-128"/>
              <a:ea typeface="ＭＳ Ｐゴシック" panose="020B0600070205080204" pitchFamily="50" charset="-128"/>
            </a:rPr>
            <a:t>※</a:t>
          </a:r>
          <a:r>
            <a:rPr kumimoji="1" lang="ja-JP" altLang="en-US" sz="1000" baseline="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baseline="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baseline="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baseline="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baseline="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baseline="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baseline="0">
              <a:solidFill>
                <a:schemeClr val="tx1"/>
              </a:solidFill>
              <a:latin typeface="ＭＳ Ｐゴシック" panose="020B0600070205080204" pitchFamily="50" charset="-128"/>
              <a:ea typeface="ＭＳ Ｐゴシック" panose="020B0600070205080204" pitchFamily="50" charset="-128"/>
            </a:rPr>
            <a:t>   </a:t>
          </a:r>
          <a:r>
            <a:rPr kumimoji="1" lang="ja-JP" altLang="en-US" sz="1000" baseline="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baseline="0">
              <a:solidFill>
                <a:schemeClr val="tx1"/>
              </a:solidFill>
              <a:latin typeface="ＭＳ Ｐゴシック" panose="020B0600070205080204" pitchFamily="50" charset="-128"/>
              <a:ea typeface="ＭＳ Ｐゴシック" panose="020B0600070205080204" pitchFamily="50" charset="-128"/>
            </a:rPr>
            <a:t>3</a:t>
          </a:r>
          <a:r>
            <a:rPr kumimoji="1" lang="ja-JP" altLang="en-US" sz="1000" baseline="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baseline="0">
              <a:solidFill>
                <a:schemeClr val="tx1"/>
              </a:solidFill>
              <a:latin typeface="ＭＳ Ｐゴシック" panose="020B0600070205080204" pitchFamily="50" charset="-128"/>
              <a:ea typeface="ＭＳ Ｐゴシック" panose="020B0600070205080204" pitchFamily="50" charset="-128"/>
            </a:rPr>
            <a:t>3</a:t>
          </a:r>
          <a:r>
            <a:rPr kumimoji="1" lang="ja-JP" altLang="en-US" sz="1000" baseline="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6,151
6,124
85.19
4,200,422
4,049,137
101,892
2,686,021
2,897,774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人件費は定員管理計画（計画期間：平成１７年度～平成２１年度　２０人１８．３％減）の実施以降、現在も職員数を抑えた状況を維持（前年度比▲４人）していることによる職員数の抑制や副町長不在による特別職給の減等により、前年度比５百万円減、割合として２．１％減となった。</a:t>
          </a:r>
        </a:p>
        <a:p>
          <a:r>
            <a:rPr kumimoji="1" lang="ja-JP" altLang="en-US" sz="1300">
              <a:latin typeface="ＭＳ Ｐゴシック" panose="020B0600070205080204" pitchFamily="50" charset="-128"/>
              <a:ea typeface="ＭＳ Ｐゴシック" panose="020B0600070205080204" pitchFamily="50" charset="-128"/>
            </a:rPr>
            <a:t>　今後も引き続き適正な定員管理に努める。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35</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791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391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99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物件費は、前年度比２４百万円増、割合としては０．６％減少した結果、１５．７％となったが、依然として類似団体内平均値を上回っている。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　焼却施設清掃点検費や電算関連に伴う使用料、借上料等の増加要因もある。また、職員数を抑えた中で、各分野における事務委託経費等の増加が見込まれるため、各経費に注視しつつ、適正な行政運営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101854</xdr:rowOff>
    </xdr:from>
    <xdr:to>
      <xdr:col>82</xdr:col>
      <xdr:colOff>107950</xdr:colOff>
      <xdr:row>17</xdr:row>
      <xdr:rowOff>129286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0165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124714</xdr:rowOff>
    </xdr:from>
    <xdr:to>
      <xdr:col>78</xdr:col>
      <xdr:colOff>69850</xdr:colOff>
      <xdr:row>17</xdr:row>
      <xdr:rowOff>129286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039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124714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302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101854</xdr:rowOff>
    </xdr:from>
    <xdr:to>
      <xdr:col>69</xdr:col>
      <xdr:colOff>92075</xdr:colOff>
      <xdr:row>17</xdr:row>
      <xdr:rowOff>115570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16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51054</xdr:rowOff>
    </xdr:from>
    <xdr:to>
      <xdr:col>82</xdr:col>
      <xdr:colOff>158750</xdr:colOff>
      <xdr:row>17</xdr:row>
      <xdr:rowOff>152654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23131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78486</xdr:rowOff>
    </xdr:from>
    <xdr:to>
      <xdr:col>78</xdr:col>
      <xdr:colOff>120650</xdr:colOff>
      <xdr:row>18</xdr:row>
      <xdr:rowOff>8636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164863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7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73914</xdr:rowOff>
    </xdr:from>
    <xdr:to>
      <xdr:col>74</xdr:col>
      <xdr:colOff>31750</xdr:colOff>
      <xdr:row>18</xdr:row>
      <xdr:rowOff>4064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160291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51054</xdr:rowOff>
    </xdr:from>
    <xdr:to>
      <xdr:col>65</xdr:col>
      <xdr:colOff>53975</xdr:colOff>
      <xdr:row>17</xdr:row>
      <xdr:rowOff>152654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137431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は前年度比７百万円減、割合として０．７％減となった。その要因は、少子化による児童手当やこども医療費助成、重度障害者（児）医療費、保育所実施委託の減や養護老人ホーム入所措置者委託が減少したことによる。</a:t>
          </a:r>
        </a:p>
        <a:p>
          <a:r>
            <a:rPr kumimoji="1" lang="ja-JP" altLang="en-US" sz="1200">
              <a:latin typeface="ＭＳ Ｐゴシック" panose="020B0600070205080204" pitchFamily="50" charset="-128"/>
              <a:ea typeface="ＭＳ Ｐゴシック" panose="020B0600070205080204" pitchFamily="50" charset="-128"/>
            </a:rPr>
            <a:t>　高齢化率は４９．５（県内第３位）となり、今後、人口減少に伴い高齢者人口の減少が見込まれるが、高齢化率は増加が見込まれるため、事業の運営に当たっては、受益者負担も含め事業内容の精査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55</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3662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維持補修費や繰出金等は前年度比６百万円増となったが、割合は１．１％減少し、１３．９％となった。</a:t>
          </a:r>
        </a:p>
        <a:p>
          <a:r>
            <a:rPr kumimoji="1" lang="ja-JP" altLang="en-US" sz="1200">
              <a:latin typeface="ＭＳ Ｐゴシック" panose="020B0600070205080204" pitchFamily="50" charset="-128"/>
              <a:ea typeface="ＭＳ Ｐゴシック" panose="020B0600070205080204" pitchFamily="50" charset="-128"/>
            </a:rPr>
            <a:t>　増加の要因は、ごみ処理施設、道路維持等の公共施設修繕費用が増加したことによる。また、介護給付費に対する一般会計からの繰出金も前年度比２百万円増加した。</a:t>
          </a:r>
        </a:p>
        <a:p>
          <a:r>
            <a:rPr kumimoji="1" lang="ja-JP" altLang="en-US" sz="1200">
              <a:latin typeface="ＭＳ Ｐゴシック" panose="020B0600070205080204" pitchFamily="50" charset="-128"/>
              <a:ea typeface="ＭＳ Ｐゴシック" panose="020B0600070205080204" pitchFamily="50" charset="-128"/>
            </a:rPr>
            <a:t>　老朽施設等の維持経費や人口高齢化に伴う介護保険事業への繰出金の増加は重要課題であるため、各事業に対応した財政運営が必要である。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26416</xdr:rowOff>
    </xdr:from>
    <xdr:to>
      <xdr:col>82</xdr:col>
      <xdr:colOff>107950</xdr:colOff>
      <xdr:row>58</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97051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163576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0711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163576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97966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87393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35560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979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87393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78249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147066</xdr:rowOff>
    </xdr:from>
    <xdr:to>
      <xdr:col>82</xdr:col>
      <xdr:colOff>158750</xdr:colOff>
      <xdr:row>58</xdr:row>
      <xdr:rowOff>77216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119143</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112776</xdr:rowOff>
    </xdr:from>
    <xdr:to>
      <xdr:col>74</xdr:col>
      <xdr:colOff>31750</xdr:colOff>
      <xdr:row>59</xdr:row>
      <xdr:rowOff>42926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27703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14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補助費等は前年度比２４百万円減、割合として２．０％減となり、前年度同様に類似団体内平均値を下回っている。</a:t>
          </a:r>
        </a:p>
        <a:p>
          <a:r>
            <a:rPr kumimoji="1" lang="ja-JP" altLang="en-US" sz="1200">
              <a:latin typeface="ＭＳ Ｐゴシック" panose="020B0600070205080204" pitchFamily="50" charset="-128"/>
              <a:ea typeface="ＭＳ Ｐゴシック" panose="020B0600070205080204" pitchFamily="50" charset="-128"/>
            </a:rPr>
            <a:t>　１市５町による下田地区消防組合負担金など増額事業があったものの、西豆衛生プラント組合への公債費（平成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年度債）負担金が減少したことが要因である。</a:t>
          </a:r>
        </a:p>
        <a:p>
          <a:r>
            <a:rPr kumimoji="1" lang="ja-JP" altLang="en-US" sz="1200">
              <a:latin typeface="ＭＳ Ｐゴシック" panose="020B0600070205080204" pitchFamily="50" charset="-128"/>
              <a:ea typeface="ＭＳ Ｐゴシック" panose="020B0600070205080204" pitchFamily="50" charset="-128"/>
            </a:rPr>
            <a:t>　補助事業の積極的な活用を促すことが、各施策の振興・対策強化につながるため、既存事業の見直しを積極的に行っていかなければならない。</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140716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22147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12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24130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6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71391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公債費は、前年度比４百万円増の３３９百万円となったが、割合としては１．０％減少し、類似団体の平均を下回っている。</a:t>
          </a:r>
        </a:p>
        <a:p>
          <a:r>
            <a:rPr kumimoji="1" lang="ja-JP" altLang="en-US" sz="1200">
              <a:latin typeface="ＭＳ Ｐゴシック" panose="020B0600070205080204" pitchFamily="50" charset="-128"/>
              <a:ea typeface="ＭＳ Ｐゴシック" panose="020B0600070205080204" pitchFamily="50" charset="-128"/>
            </a:rPr>
            <a:t>　類似団体平均値を下回っているものの、令和３年度から平成３０年度緊急防災減災事業債（借入額１５０百万円）の償還が始まり、また今後、令和元年度の緊急防災減災事業債（８５百万円）などの元金償還も控えているため、今後も公債費の増加が見込まれる。引き続き計画的な財政運営を図っていく必要があ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75</xdr:row>
      <xdr:rowOff>161289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981940"/>
          <a:ext cx="83820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134620</xdr:rowOff>
    </xdr:from>
    <xdr:to>
      <xdr:col>19</xdr:col>
      <xdr:colOff>187325</xdr:colOff>
      <xdr:row>75</xdr:row>
      <xdr:rowOff>161289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29933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134620</xdr:rowOff>
    </xdr:from>
    <xdr:to>
      <xdr:col>15</xdr:col>
      <xdr:colOff>98425</xdr:colOff>
      <xdr:row>75</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29933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75</xdr:row>
      <xdr:rowOff>149861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004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88917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83820</xdr:rowOff>
    </xdr:from>
    <xdr:to>
      <xdr:col>15</xdr:col>
      <xdr:colOff>149225</xdr:colOff>
      <xdr:row>76</xdr:row>
      <xdr:rowOff>13970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24147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99060</xdr:rowOff>
    </xdr:from>
    <xdr:to>
      <xdr:col>11</xdr:col>
      <xdr:colOff>60325</xdr:colOff>
      <xdr:row>76</xdr:row>
      <xdr:rowOff>29211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39387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35577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公債費以外の一般財源等にかかる経常経費の総額は１，７３５百万円で前年度比６百万円減となっており、類似団体内平均値は前年度同様に下回っている。</a:t>
          </a:r>
        </a:p>
        <a:p>
          <a:r>
            <a:rPr kumimoji="1" lang="ja-JP" altLang="en-US" sz="1300">
              <a:latin typeface="ＭＳ Ｐゴシック" panose="020B0600070205080204" pitchFamily="50" charset="-128"/>
              <a:ea typeface="ＭＳ Ｐゴシック" panose="020B0600070205080204" pitchFamily="50" charset="-128"/>
            </a:rPr>
            <a:t>　令和３年度においては、すべての項目で減少しているが、高齢化率の上昇による後期高齢者医療保険、介護保険特別会計における規模の増大が一般会計からの繰出金の増加につながっているため、その変動に注視していく必要があ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153670</xdr:rowOff>
    </xdr:from>
    <xdr:to>
      <xdr:col>82</xdr:col>
      <xdr:colOff>107950</xdr:colOff>
      <xdr:row>77</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1242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58420</xdr:rowOff>
    </xdr:from>
    <xdr:to>
      <xdr:col>78</xdr:col>
      <xdr:colOff>69850</xdr:colOff>
      <xdr:row>78</xdr:row>
      <xdr:rowOff>27939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600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157480</xdr:rowOff>
    </xdr:from>
    <xdr:to>
      <xdr:col>73</xdr:col>
      <xdr:colOff>180975</xdr:colOff>
      <xdr:row>78</xdr:row>
      <xdr:rowOff>27939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3591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77</xdr:row>
      <xdr:rowOff>157480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400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119397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7620</xdr:rowOff>
    </xdr:from>
    <xdr:to>
      <xdr:col>78</xdr:col>
      <xdr:colOff>120650</xdr:colOff>
      <xdr:row>77</xdr:row>
      <xdr:rowOff>109220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119397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97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148589</xdr:rowOff>
    </xdr:from>
    <xdr:to>
      <xdr:col>74</xdr:col>
      <xdr:colOff>31750</xdr:colOff>
      <xdr:row>78</xdr:row>
      <xdr:rowOff>78739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106680</xdr:rowOff>
    </xdr:from>
    <xdr:to>
      <xdr:col>69</xdr:col>
      <xdr:colOff>142875</xdr:colOff>
      <xdr:row>78</xdr:row>
      <xdr:rowOff>36830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47007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16403</xdr:rowOff>
    </xdr:from>
    <xdr:to>
      <xdr:col>29</xdr:col>
      <xdr:colOff>127000</xdr:colOff>
      <xdr:row>17</xdr:row>
      <xdr:rowOff>69187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78678"/>
          <a:ext cx="647700" cy="52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69187</xdr:rowOff>
    </xdr:from>
    <xdr:to>
      <xdr:col>26</xdr:col>
      <xdr:colOff>50800</xdr:colOff>
      <xdr:row>17</xdr:row>
      <xdr:rowOff>91773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31462"/>
          <a:ext cx="698500" cy="22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91773</xdr:rowOff>
    </xdr:from>
    <xdr:to>
      <xdr:col>22</xdr:col>
      <xdr:colOff>114300</xdr:colOff>
      <xdr:row>17</xdr:row>
      <xdr:rowOff>129050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54048"/>
          <a:ext cx="698500" cy="37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129050</xdr:rowOff>
    </xdr:from>
    <xdr:to>
      <xdr:col>18</xdr:col>
      <xdr:colOff>177800</xdr:colOff>
      <xdr:row>17</xdr:row>
      <xdr:rowOff>147429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91325"/>
          <a:ext cx="698500" cy="1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137053</xdr:rowOff>
    </xdr:from>
    <xdr:to>
      <xdr:col>29</xdr:col>
      <xdr:colOff>177800</xdr:colOff>
      <xdr:row>17</xdr:row>
      <xdr:rowOff>67203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27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109130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9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18387</xdr:rowOff>
    </xdr:from>
    <xdr:to>
      <xdr:col>26</xdr:col>
      <xdr:colOff>101600</xdr:colOff>
      <xdr:row>17</xdr:row>
      <xdr:rowOff>119987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80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6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40973</xdr:rowOff>
    </xdr:from>
    <xdr:to>
      <xdr:col>22</xdr:col>
      <xdr:colOff>165100</xdr:colOff>
      <xdr:row>17</xdr:row>
      <xdr:rowOff>142573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03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127350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8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78250</xdr:rowOff>
    </xdr:from>
    <xdr:to>
      <xdr:col>19</xdr:col>
      <xdr:colOff>38100</xdr:colOff>
      <xdr:row>18</xdr:row>
      <xdr:rowOff>8400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40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164627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2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96629</xdr:rowOff>
    </xdr:from>
    <xdr:to>
      <xdr:col>15</xdr:col>
      <xdr:colOff>101600</xdr:colOff>
      <xdr:row>18</xdr:row>
      <xdr:rowOff>26779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58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11556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66098</xdr:rowOff>
    </xdr:from>
    <xdr:to>
      <xdr:col>29</xdr:col>
      <xdr:colOff>127000</xdr:colOff>
      <xdr:row>37</xdr:row>
      <xdr:rowOff>133801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90798"/>
          <a:ext cx="647700" cy="67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133801</xdr:rowOff>
    </xdr:from>
    <xdr:to>
      <xdr:col>26</xdr:col>
      <xdr:colOff>50800</xdr:colOff>
      <xdr:row>37</xdr:row>
      <xdr:rowOff>173425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58501"/>
          <a:ext cx="698500" cy="39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173425</xdr:rowOff>
    </xdr:from>
    <xdr:to>
      <xdr:col>22</xdr:col>
      <xdr:colOff>114300</xdr:colOff>
      <xdr:row>37</xdr:row>
      <xdr:rowOff>216535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98125"/>
          <a:ext cx="698500" cy="43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216535</xdr:rowOff>
    </xdr:from>
    <xdr:to>
      <xdr:col>18</xdr:col>
      <xdr:colOff>177800</xdr:colOff>
      <xdr:row>37</xdr:row>
      <xdr:rowOff>240062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41235"/>
          <a:ext cx="698500" cy="23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15298</xdr:rowOff>
    </xdr:from>
    <xdr:to>
      <xdr:col>29</xdr:col>
      <xdr:colOff>177800</xdr:colOff>
      <xdr:row>37</xdr:row>
      <xdr:rowOff>116898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39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158825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12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83001</xdr:rowOff>
    </xdr:from>
    <xdr:to>
      <xdr:col>26</xdr:col>
      <xdr:colOff>101600</xdr:colOff>
      <xdr:row>37</xdr:row>
      <xdr:rowOff>184601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07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169378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94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122625</xdr:rowOff>
    </xdr:from>
    <xdr:to>
      <xdr:col>22</xdr:col>
      <xdr:colOff>165100</xdr:colOff>
      <xdr:row>37</xdr:row>
      <xdr:rowOff>224225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47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209002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3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165735</xdr:rowOff>
    </xdr:from>
    <xdr:to>
      <xdr:col>19</xdr:col>
      <xdr:colOff>38100</xdr:colOff>
      <xdr:row>37</xdr:row>
      <xdr:rowOff>267335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90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252112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7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189262</xdr:rowOff>
    </xdr:from>
    <xdr:to>
      <xdr:col>15</xdr:col>
      <xdr:colOff>101600</xdr:colOff>
      <xdr:row>37</xdr:row>
      <xdr:rowOff>290862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13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275639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0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6,151
6,124
85.19
4,200,422
4,049,137
101,892
2,686,021
2,897,774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110447</xdr:rowOff>
    </xdr:from>
    <xdr:to>
      <xdr:col>24</xdr:col>
      <xdr:colOff>63500</xdr:colOff>
      <xdr:row>36</xdr:row>
      <xdr:rowOff>156418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82647"/>
          <a:ext cx="838200" cy="4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156418</xdr:rowOff>
    </xdr:from>
    <xdr:to>
      <xdr:col>19</xdr:col>
      <xdr:colOff>177800</xdr:colOff>
      <xdr:row>37</xdr:row>
      <xdr:rowOff>79068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28618"/>
          <a:ext cx="889000" cy="9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79068</xdr:rowOff>
    </xdr:from>
    <xdr:to>
      <xdr:col>15</xdr:col>
      <xdr:colOff>50800</xdr:colOff>
      <xdr:row>37</xdr:row>
      <xdr:rowOff>91001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22718"/>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84927</xdr:rowOff>
    </xdr:from>
    <xdr:to>
      <xdr:col>10</xdr:col>
      <xdr:colOff>114300</xdr:colOff>
      <xdr:row>37</xdr:row>
      <xdr:rowOff>91001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28577"/>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59647</xdr:rowOff>
    </xdr:from>
    <xdr:to>
      <xdr:col>24</xdr:col>
      <xdr:colOff>114300</xdr:colOff>
      <xdr:row>36</xdr:row>
      <xdr:rowOff>161247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38074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10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105618</xdr:rowOff>
    </xdr:from>
    <xdr:to>
      <xdr:col>20</xdr:col>
      <xdr:colOff>38100</xdr:colOff>
      <xdr:row>37</xdr:row>
      <xdr:rowOff>35768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26895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28268</xdr:rowOff>
    </xdr:from>
    <xdr:to>
      <xdr:col>15</xdr:col>
      <xdr:colOff>101600</xdr:colOff>
      <xdr:row>37</xdr:row>
      <xdr:rowOff>129868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120995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6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40201</xdr:rowOff>
    </xdr:from>
    <xdr:to>
      <xdr:col>10</xdr:col>
      <xdr:colOff>165100</xdr:colOff>
      <xdr:row>37</xdr:row>
      <xdr:rowOff>141801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132928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7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34127</xdr:rowOff>
    </xdr:from>
    <xdr:to>
      <xdr:col>6</xdr:col>
      <xdr:colOff>38100</xdr:colOff>
      <xdr:row>37</xdr:row>
      <xdr:rowOff>135727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126854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130988</xdr:rowOff>
    </xdr:from>
    <xdr:to>
      <xdr:col>24</xdr:col>
      <xdr:colOff>63500</xdr:colOff>
      <xdr:row>57</xdr:row>
      <xdr:rowOff>145047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03638"/>
          <a:ext cx="8382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145047</xdr:rowOff>
    </xdr:from>
    <xdr:to>
      <xdr:col>19</xdr:col>
      <xdr:colOff>177800</xdr:colOff>
      <xdr:row>57</xdr:row>
      <xdr:rowOff>154801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17697"/>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154801</xdr:rowOff>
    </xdr:from>
    <xdr:to>
      <xdr:col>15</xdr:col>
      <xdr:colOff>50800</xdr:colOff>
      <xdr:row>58</xdr:row>
      <xdr:rowOff>2355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27451"/>
          <a:ext cx="889000" cy="1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159638</xdr:rowOff>
    </xdr:from>
    <xdr:to>
      <xdr:col>10</xdr:col>
      <xdr:colOff>114300</xdr:colOff>
      <xdr:row>58</xdr:row>
      <xdr:rowOff>2355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932288"/>
          <a:ext cx="889000" cy="1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80188</xdr:rowOff>
    </xdr:from>
    <xdr:to>
      <xdr:col>24</xdr:col>
      <xdr:colOff>114300</xdr:colOff>
      <xdr:row>58</xdr:row>
      <xdr:rowOff>10338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5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103065</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0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94247</xdr:rowOff>
    </xdr:from>
    <xdr:to>
      <xdr:col>20</xdr:col>
      <xdr:colOff>38100</xdr:colOff>
      <xdr:row>58</xdr:row>
      <xdr:rowOff>24397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6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15524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9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104001</xdr:rowOff>
    </xdr:from>
    <xdr:to>
      <xdr:col>15</xdr:col>
      <xdr:colOff>101600</xdr:colOff>
      <xdr:row>58</xdr:row>
      <xdr:rowOff>34151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7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25278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96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123005</xdr:rowOff>
    </xdr:from>
    <xdr:to>
      <xdr:col>10</xdr:col>
      <xdr:colOff>165100</xdr:colOff>
      <xdr:row>58</xdr:row>
      <xdr:rowOff>53155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44282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98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108838</xdr:rowOff>
    </xdr:from>
    <xdr:to>
      <xdr:col>6</xdr:col>
      <xdr:colOff>38100</xdr:colOff>
      <xdr:row>58</xdr:row>
      <xdr:rowOff>38988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8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30115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97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41497</xdr:rowOff>
    </xdr:from>
    <xdr:to>
      <xdr:col>24</xdr:col>
      <xdr:colOff>63500</xdr:colOff>
      <xdr:row>78</xdr:row>
      <xdr:rowOff>60034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14597"/>
          <a:ext cx="838200" cy="1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60034</xdr:rowOff>
    </xdr:from>
    <xdr:to>
      <xdr:col>19</xdr:col>
      <xdr:colOff>177800</xdr:colOff>
      <xdr:row>78</xdr:row>
      <xdr:rowOff>68205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33134"/>
          <a:ext cx="889000" cy="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68205</xdr:rowOff>
    </xdr:from>
    <xdr:to>
      <xdr:col>15</xdr:col>
      <xdr:colOff>50800</xdr:colOff>
      <xdr:row>78</xdr:row>
      <xdr:rowOff>101467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41305"/>
          <a:ext cx="8890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101467</xdr:rowOff>
    </xdr:from>
    <xdr:to>
      <xdr:col>10</xdr:col>
      <xdr:colOff>114300</xdr:colOff>
      <xdr:row>78</xdr:row>
      <xdr:rowOff>132651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74567"/>
          <a:ext cx="889000" cy="3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162147</xdr:rowOff>
    </xdr:from>
    <xdr:to>
      <xdr:col>24</xdr:col>
      <xdr:colOff>114300</xdr:colOff>
      <xdr:row>78</xdr:row>
      <xdr:rowOff>92297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6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140574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4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9234</xdr:rowOff>
    </xdr:from>
    <xdr:to>
      <xdr:col>20</xdr:col>
      <xdr:colOff>38100</xdr:colOff>
      <xdr:row>78</xdr:row>
      <xdr:rowOff>110834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8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101961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7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17405</xdr:rowOff>
    </xdr:from>
    <xdr:to>
      <xdr:col>15</xdr:col>
      <xdr:colOff>101600</xdr:colOff>
      <xdr:row>78</xdr:row>
      <xdr:rowOff>119005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110132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8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50667</xdr:rowOff>
    </xdr:from>
    <xdr:to>
      <xdr:col>10</xdr:col>
      <xdr:colOff>165100</xdr:colOff>
      <xdr:row>78</xdr:row>
      <xdr:rowOff>152267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2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143394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1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81851</xdr:rowOff>
    </xdr:from>
    <xdr:to>
      <xdr:col>6</xdr:col>
      <xdr:colOff>38100</xdr:colOff>
      <xdr:row>79</xdr:row>
      <xdr:rowOff>12001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5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3128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4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134486</xdr:rowOff>
    </xdr:from>
    <xdr:to>
      <xdr:col>24</xdr:col>
      <xdr:colOff>63500</xdr:colOff>
      <xdr:row>98</xdr:row>
      <xdr:rowOff>12261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593686"/>
          <a:ext cx="838200" cy="22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12261</xdr:rowOff>
    </xdr:from>
    <xdr:to>
      <xdr:col>19</xdr:col>
      <xdr:colOff>177800</xdr:colOff>
      <xdr:row>98</xdr:row>
      <xdr:rowOff>36700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14361"/>
          <a:ext cx="889000" cy="2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25879</xdr:rowOff>
    </xdr:from>
    <xdr:to>
      <xdr:col>15</xdr:col>
      <xdr:colOff>50800</xdr:colOff>
      <xdr:row>98</xdr:row>
      <xdr:rowOff>36700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827979"/>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168210</xdr:rowOff>
    </xdr:from>
    <xdr:to>
      <xdr:col>10</xdr:col>
      <xdr:colOff>114300</xdr:colOff>
      <xdr:row>98</xdr:row>
      <xdr:rowOff>25879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798860"/>
          <a:ext cx="88900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83686</xdr:rowOff>
    </xdr:from>
    <xdr:to>
      <xdr:col>24</xdr:col>
      <xdr:colOff>114300</xdr:colOff>
      <xdr:row>97</xdr:row>
      <xdr:rowOff>13836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62113</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2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132911</xdr:rowOff>
    </xdr:from>
    <xdr:to>
      <xdr:col>20</xdr:col>
      <xdr:colOff>38100</xdr:colOff>
      <xdr:row>98</xdr:row>
      <xdr:rowOff>63061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6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54188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5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157350</xdr:rowOff>
    </xdr:from>
    <xdr:to>
      <xdr:col>15</xdr:col>
      <xdr:colOff>101600</xdr:colOff>
      <xdr:row>98</xdr:row>
      <xdr:rowOff>87500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78627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8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146529</xdr:rowOff>
    </xdr:from>
    <xdr:to>
      <xdr:col>10</xdr:col>
      <xdr:colOff>165100</xdr:colOff>
      <xdr:row>98</xdr:row>
      <xdr:rowOff>76679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7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67806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6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117410</xdr:rowOff>
    </xdr:from>
    <xdr:to>
      <xdr:col>6</xdr:col>
      <xdr:colOff>38100</xdr:colOff>
      <xdr:row>98</xdr:row>
      <xdr:rowOff>47560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4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38687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4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86409</xdr:rowOff>
    </xdr:from>
    <xdr:to>
      <xdr:col>55</xdr:col>
      <xdr:colOff>0</xdr:colOff>
      <xdr:row>36</xdr:row>
      <xdr:rowOff>134092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915709"/>
          <a:ext cx="838200" cy="39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86409</xdr:rowOff>
    </xdr:from>
    <xdr:to>
      <xdr:col>50</xdr:col>
      <xdr:colOff>114300</xdr:colOff>
      <xdr:row>37</xdr:row>
      <xdr:rowOff>99196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915709"/>
          <a:ext cx="889000" cy="52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99196</xdr:rowOff>
    </xdr:from>
    <xdr:to>
      <xdr:col>45</xdr:col>
      <xdr:colOff>177800</xdr:colOff>
      <xdr:row>37</xdr:row>
      <xdr:rowOff>105963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42846"/>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105963</xdr:rowOff>
    </xdr:from>
    <xdr:to>
      <xdr:col>41</xdr:col>
      <xdr:colOff>50800</xdr:colOff>
      <xdr:row>37</xdr:row>
      <xdr:rowOff>125771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49613"/>
          <a:ext cx="889000" cy="1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83292</xdr:rowOff>
    </xdr:from>
    <xdr:to>
      <xdr:col>55</xdr:col>
      <xdr:colOff>50800</xdr:colOff>
      <xdr:row>37</xdr:row>
      <xdr:rowOff>13442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61719</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33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35609</xdr:rowOff>
    </xdr:from>
    <xdr:to>
      <xdr:col>50</xdr:col>
      <xdr:colOff>165100</xdr:colOff>
      <xdr:row>34</xdr:row>
      <xdr:rowOff>137209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8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128336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95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48396</xdr:rowOff>
    </xdr:from>
    <xdr:to>
      <xdr:col>46</xdr:col>
      <xdr:colOff>38100</xdr:colOff>
      <xdr:row>37</xdr:row>
      <xdr:rowOff>149996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9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141123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8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55163</xdr:rowOff>
    </xdr:from>
    <xdr:to>
      <xdr:col>41</xdr:col>
      <xdr:colOff>101600</xdr:colOff>
      <xdr:row>37</xdr:row>
      <xdr:rowOff>156763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9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147890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74971</xdr:rowOff>
    </xdr:from>
    <xdr:to>
      <xdr:col>36</xdr:col>
      <xdr:colOff>165100</xdr:colOff>
      <xdr:row>38</xdr:row>
      <xdr:rowOff>5121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1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167698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51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106014</xdr:rowOff>
    </xdr:from>
    <xdr:to>
      <xdr:col>55</xdr:col>
      <xdr:colOff>0</xdr:colOff>
      <xdr:row>58</xdr:row>
      <xdr:rowOff>141744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50114"/>
          <a:ext cx="838200" cy="3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62443</xdr:rowOff>
    </xdr:from>
    <xdr:to>
      <xdr:col>50</xdr:col>
      <xdr:colOff>114300</xdr:colOff>
      <xdr:row>58</xdr:row>
      <xdr:rowOff>106014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06543"/>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60006</xdr:rowOff>
    </xdr:from>
    <xdr:to>
      <xdr:col>45</xdr:col>
      <xdr:colOff>177800</xdr:colOff>
      <xdr:row>58</xdr:row>
      <xdr:rowOff>62443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004106"/>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60006</xdr:rowOff>
    </xdr:from>
    <xdr:to>
      <xdr:col>41</xdr:col>
      <xdr:colOff>50800</xdr:colOff>
      <xdr:row>58</xdr:row>
      <xdr:rowOff>153674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04106"/>
          <a:ext cx="889000" cy="9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90944</xdr:rowOff>
    </xdr:from>
    <xdr:to>
      <xdr:col>55</xdr:col>
      <xdr:colOff>50800</xdr:colOff>
      <xdr:row>59</xdr:row>
      <xdr:rowOff>21094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3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5871</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4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55214</xdr:rowOff>
    </xdr:from>
    <xdr:to>
      <xdr:col>50</xdr:col>
      <xdr:colOff>165100</xdr:colOff>
      <xdr:row>58</xdr:row>
      <xdr:rowOff>156814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9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147941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9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11643</xdr:rowOff>
    </xdr:from>
    <xdr:to>
      <xdr:col>46</xdr:col>
      <xdr:colOff>38100</xdr:colOff>
      <xdr:row>58</xdr:row>
      <xdr:rowOff>113243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5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104370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9206</xdr:rowOff>
    </xdr:from>
    <xdr:to>
      <xdr:col>41</xdr:col>
      <xdr:colOff>101600</xdr:colOff>
      <xdr:row>58</xdr:row>
      <xdr:rowOff>110806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5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101933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102874</xdr:rowOff>
    </xdr:from>
    <xdr:to>
      <xdr:col>36</xdr:col>
      <xdr:colOff>165100</xdr:colOff>
      <xdr:row>59</xdr:row>
      <xdr:rowOff>33024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4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24151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3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41483</xdr:rowOff>
    </xdr:from>
    <xdr:to>
      <xdr:col>55</xdr:col>
      <xdr:colOff>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86033"/>
          <a:ext cx="838200" cy="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41483</xdr:rowOff>
    </xdr:from>
    <xdr:to>
      <xdr:col>50</xdr:col>
      <xdr:colOff>114300</xdr:colOff>
      <xdr:row>79</xdr:row>
      <xdr:rowOff>43368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86033"/>
          <a:ext cx="8890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42053</xdr:rowOff>
    </xdr:from>
    <xdr:to>
      <xdr:col>45</xdr:col>
      <xdr:colOff>177800</xdr:colOff>
      <xdr:row>79</xdr:row>
      <xdr:rowOff>43368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86603"/>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33786</xdr:rowOff>
    </xdr:from>
    <xdr:to>
      <xdr:col>41</xdr:col>
      <xdr:colOff>50800</xdr:colOff>
      <xdr:row>79</xdr:row>
      <xdr:rowOff>42053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78336"/>
          <a:ext cx="8890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162133</xdr:rowOff>
    </xdr:from>
    <xdr:to>
      <xdr:col>50</xdr:col>
      <xdr:colOff>165100</xdr:colOff>
      <xdr:row>79</xdr:row>
      <xdr:rowOff>92283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83410</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50017" y="1362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164018</xdr:rowOff>
    </xdr:from>
    <xdr:to>
      <xdr:col>46</xdr:col>
      <xdr:colOff>38100</xdr:colOff>
      <xdr:row>79</xdr:row>
      <xdr:rowOff>94168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85295</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61017" y="13629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162703</xdr:rowOff>
    </xdr:from>
    <xdr:to>
      <xdr:col>41</xdr:col>
      <xdr:colOff>101600</xdr:colOff>
      <xdr:row>79</xdr:row>
      <xdr:rowOff>92853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83980</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72017" y="13628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154436</xdr:rowOff>
    </xdr:from>
    <xdr:to>
      <xdr:col>36</xdr:col>
      <xdr:colOff>165100</xdr:colOff>
      <xdr:row>79</xdr:row>
      <xdr:rowOff>84586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75713</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2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123602</xdr:rowOff>
    </xdr:from>
    <xdr:to>
      <xdr:col>55</xdr:col>
      <xdr:colOff>0</xdr:colOff>
      <xdr:row>97</xdr:row>
      <xdr:rowOff>167411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754252"/>
          <a:ext cx="838200" cy="4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55535</xdr:rowOff>
    </xdr:from>
    <xdr:to>
      <xdr:col>50</xdr:col>
      <xdr:colOff>114300</xdr:colOff>
      <xdr:row>97</xdr:row>
      <xdr:rowOff>123602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686185"/>
          <a:ext cx="889000" cy="6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38897</xdr:rowOff>
    </xdr:from>
    <xdr:to>
      <xdr:col>45</xdr:col>
      <xdr:colOff>177800</xdr:colOff>
      <xdr:row>97</xdr:row>
      <xdr:rowOff>55535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669547"/>
          <a:ext cx="889000" cy="1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38897</xdr:rowOff>
    </xdr:from>
    <xdr:to>
      <xdr:col>41</xdr:col>
      <xdr:colOff>50800</xdr:colOff>
      <xdr:row>98</xdr:row>
      <xdr:rowOff>7207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669547"/>
          <a:ext cx="889000" cy="13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116611</xdr:rowOff>
    </xdr:from>
    <xdr:to>
      <xdr:col>55</xdr:col>
      <xdr:colOff>50800</xdr:colOff>
      <xdr:row>98</xdr:row>
      <xdr:rowOff>46761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74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31538</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6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72802</xdr:rowOff>
    </xdr:from>
    <xdr:to>
      <xdr:col>50</xdr:col>
      <xdr:colOff>165100</xdr:colOff>
      <xdr:row>98</xdr:row>
      <xdr:rowOff>2952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0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165529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79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4735</xdr:rowOff>
    </xdr:from>
    <xdr:to>
      <xdr:col>46</xdr:col>
      <xdr:colOff>38100</xdr:colOff>
      <xdr:row>97</xdr:row>
      <xdr:rowOff>106335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6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97462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72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159547</xdr:rowOff>
    </xdr:from>
    <xdr:to>
      <xdr:col>41</xdr:col>
      <xdr:colOff>101600</xdr:colOff>
      <xdr:row>97</xdr:row>
      <xdr:rowOff>89697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61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80824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71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127857</xdr:rowOff>
    </xdr:from>
    <xdr:to>
      <xdr:col>36</xdr:col>
      <xdr:colOff>165100</xdr:colOff>
      <xdr:row>98</xdr:row>
      <xdr:rowOff>58007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5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49134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5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116356</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31456"/>
          <a:ext cx="838200" cy="2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116356</xdr:rowOff>
    </xdr:from>
    <xdr:to>
      <xdr:col>81</xdr:col>
      <xdr:colOff>50800</xdr:colOff>
      <xdr:row>38</xdr:row>
      <xdr:rowOff>130195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631456"/>
          <a:ext cx="889000" cy="1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125147</xdr:rowOff>
    </xdr:from>
    <xdr:to>
      <xdr:col>76</xdr:col>
      <xdr:colOff>114300</xdr:colOff>
      <xdr:row>38</xdr:row>
      <xdr:rowOff>130195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40247"/>
          <a:ext cx="889000" cy="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125147</xdr:rowOff>
    </xdr:from>
    <xdr:to>
      <xdr:col>71</xdr:col>
      <xdr:colOff>177800</xdr:colOff>
      <xdr:row>38</xdr:row>
      <xdr:rowOff>132417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40247"/>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65556</xdr:rowOff>
    </xdr:from>
    <xdr:to>
      <xdr:col>81</xdr:col>
      <xdr:colOff>101600</xdr:colOff>
      <xdr:row>38</xdr:row>
      <xdr:rowOff>167156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8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158283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67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79395</xdr:rowOff>
    </xdr:from>
    <xdr:to>
      <xdr:col>76</xdr:col>
      <xdr:colOff>165100</xdr:colOff>
      <xdr:row>39</xdr:row>
      <xdr:rowOff>9545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9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672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68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74347</xdr:rowOff>
    </xdr:from>
    <xdr:to>
      <xdr:col>72</xdr:col>
      <xdr:colOff>38100</xdr:colOff>
      <xdr:row>39</xdr:row>
      <xdr:rowOff>4497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8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167074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68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81617</xdr:rowOff>
    </xdr:from>
    <xdr:to>
      <xdr:col>67</xdr:col>
      <xdr:colOff>101600</xdr:colOff>
      <xdr:row>39</xdr:row>
      <xdr:rowOff>11767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2894</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68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59051</xdr:rowOff>
    </xdr:from>
    <xdr:to>
      <xdr:col>85</xdr:col>
      <xdr:colOff>127000</xdr:colOff>
      <xdr:row>77</xdr:row>
      <xdr:rowOff>68194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6070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68194</xdr:rowOff>
    </xdr:from>
    <xdr:to>
      <xdr:col>81</xdr:col>
      <xdr:colOff>50800</xdr:colOff>
      <xdr:row>77</xdr:row>
      <xdr:rowOff>99622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69844"/>
          <a:ext cx="889000" cy="3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98534</xdr:rowOff>
    </xdr:from>
    <xdr:to>
      <xdr:col>76</xdr:col>
      <xdr:colOff>114300</xdr:colOff>
      <xdr:row>77</xdr:row>
      <xdr:rowOff>99622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00184"/>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98534</xdr:rowOff>
    </xdr:from>
    <xdr:to>
      <xdr:col>71</xdr:col>
      <xdr:colOff>177800</xdr:colOff>
      <xdr:row>77</xdr:row>
      <xdr:rowOff>101726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00184"/>
          <a:ext cx="8890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8251</xdr:rowOff>
    </xdr:from>
    <xdr:to>
      <xdr:col>85</xdr:col>
      <xdr:colOff>177800</xdr:colOff>
      <xdr:row>77</xdr:row>
      <xdr:rowOff>109851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0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158128</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8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17394</xdr:rowOff>
    </xdr:from>
    <xdr:to>
      <xdr:col>81</xdr:col>
      <xdr:colOff>101600</xdr:colOff>
      <xdr:row>77</xdr:row>
      <xdr:rowOff>118994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1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110121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1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48822</xdr:rowOff>
    </xdr:from>
    <xdr:to>
      <xdr:col>76</xdr:col>
      <xdr:colOff>165100</xdr:colOff>
      <xdr:row>77</xdr:row>
      <xdr:rowOff>150422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5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141549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4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47734</xdr:rowOff>
    </xdr:from>
    <xdr:to>
      <xdr:col>72</xdr:col>
      <xdr:colOff>38100</xdr:colOff>
      <xdr:row>77</xdr:row>
      <xdr:rowOff>149334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140461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50926</xdr:rowOff>
    </xdr:from>
    <xdr:to>
      <xdr:col>67</xdr:col>
      <xdr:colOff>101600</xdr:colOff>
      <xdr:row>77</xdr:row>
      <xdr:rowOff>152526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5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143653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70300</xdr:rowOff>
    </xdr:from>
    <xdr:to>
      <xdr:col>85</xdr:col>
      <xdr:colOff>127000</xdr:colOff>
      <xdr:row>98</xdr:row>
      <xdr:rowOff>168177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872400"/>
          <a:ext cx="838200" cy="9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168177</xdr:rowOff>
    </xdr:from>
    <xdr:to>
      <xdr:col>81</xdr:col>
      <xdr:colOff>50800</xdr:colOff>
      <xdr:row>99</xdr:row>
      <xdr:rowOff>20775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70277"/>
          <a:ext cx="889000" cy="2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151695</xdr:rowOff>
    </xdr:from>
    <xdr:to>
      <xdr:col>76</xdr:col>
      <xdr:colOff>114300</xdr:colOff>
      <xdr:row>99</xdr:row>
      <xdr:rowOff>20775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953795"/>
          <a:ext cx="889000" cy="4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151695</xdr:rowOff>
    </xdr:from>
    <xdr:to>
      <xdr:col>71</xdr:col>
      <xdr:colOff>177800</xdr:colOff>
      <xdr:row>99</xdr:row>
      <xdr:rowOff>6786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53795"/>
          <a:ext cx="889000" cy="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19500</xdr:rowOff>
    </xdr:from>
    <xdr:to>
      <xdr:col>85</xdr:col>
      <xdr:colOff>177800</xdr:colOff>
      <xdr:row>98</xdr:row>
      <xdr:rowOff>121100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2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169377</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0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117377</xdr:rowOff>
    </xdr:from>
    <xdr:to>
      <xdr:col>81</xdr:col>
      <xdr:colOff>101600</xdr:colOff>
      <xdr:row>99</xdr:row>
      <xdr:rowOff>47527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1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38654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1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141425</xdr:rowOff>
    </xdr:from>
    <xdr:to>
      <xdr:col>76</xdr:col>
      <xdr:colOff>165100</xdr:colOff>
      <xdr:row>99</xdr:row>
      <xdr:rowOff>71575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4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62702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3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100895</xdr:rowOff>
    </xdr:from>
    <xdr:to>
      <xdr:col>72</xdr:col>
      <xdr:colOff>38100</xdr:colOff>
      <xdr:row>99</xdr:row>
      <xdr:rowOff>31045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0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22172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99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127436</xdr:rowOff>
    </xdr:from>
    <xdr:to>
      <xdr:col>67</xdr:col>
      <xdr:colOff>101600</xdr:colOff>
      <xdr:row>99</xdr:row>
      <xdr:rowOff>57586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2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48713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35878</xdr:rowOff>
    </xdr:from>
    <xdr:to>
      <xdr:col>116</xdr:col>
      <xdr:colOff>63500</xdr:colOff>
      <xdr:row>39</xdr:row>
      <xdr:rowOff>38392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722428"/>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38392</xdr:rowOff>
    </xdr:from>
    <xdr:to>
      <xdr:col>111</xdr:col>
      <xdr:colOff>177800</xdr:colOff>
      <xdr:row>39</xdr:row>
      <xdr:rowOff>40563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724942"/>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40563</xdr:rowOff>
    </xdr:from>
    <xdr:to>
      <xdr:col>107</xdr:col>
      <xdr:colOff>50800</xdr:colOff>
      <xdr:row>39</xdr:row>
      <xdr:rowOff>40907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727113"/>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40525</xdr:rowOff>
    </xdr:from>
    <xdr:to>
      <xdr:col>102</xdr:col>
      <xdr:colOff>114300</xdr:colOff>
      <xdr:row>39</xdr:row>
      <xdr:rowOff>40907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27075"/>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156528</xdr:rowOff>
    </xdr:from>
    <xdr:to>
      <xdr:col>116</xdr:col>
      <xdr:colOff>114300</xdr:colOff>
      <xdr:row>39</xdr:row>
      <xdr:rowOff>86678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7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71455</xdr:rowOff>
    </xdr:from>
    <xdr:ext cx="378565"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86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159042</xdr:rowOff>
    </xdr:from>
    <xdr:to>
      <xdr:col>112</xdr:col>
      <xdr:colOff>38100</xdr:colOff>
      <xdr:row>39</xdr:row>
      <xdr:rowOff>89192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80319</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4017" y="6766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161213</xdr:rowOff>
    </xdr:from>
    <xdr:to>
      <xdr:col>107</xdr:col>
      <xdr:colOff>101600</xdr:colOff>
      <xdr:row>39</xdr:row>
      <xdr:rowOff>91363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82490</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5017" y="6769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161557</xdr:rowOff>
    </xdr:from>
    <xdr:to>
      <xdr:col>102</xdr:col>
      <xdr:colOff>165100</xdr:colOff>
      <xdr:row>39</xdr:row>
      <xdr:rowOff>91707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7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82834</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88333" y="6769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161175</xdr:rowOff>
    </xdr:from>
    <xdr:to>
      <xdr:col>98</xdr:col>
      <xdr:colOff>38100</xdr:colOff>
      <xdr:row>39</xdr:row>
      <xdr:rowOff>91325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82452</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769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3251</xdr:rowOff>
    </xdr:from>
    <xdr:to>
      <xdr:col>116</xdr:col>
      <xdr:colOff>63500</xdr:colOff>
      <xdr:row>59</xdr:row>
      <xdr:rowOff>35446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9947351"/>
          <a:ext cx="838200" cy="20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3251</xdr:rowOff>
    </xdr:from>
    <xdr:to>
      <xdr:col>111</xdr:col>
      <xdr:colOff>177800</xdr:colOff>
      <xdr:row>59</xdr:row>
      <xdr:rowOff>37732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947351"/>
          <a:ext cx="889000" cy="20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41749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5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36487</xdr:rowOff>
    </xdr:from>
    <xdr:to>
      <xdr:col>107</xdr:col>
      <xdr:colOff>50800</xdr:colOff>
      <xdr:row>59</xdr:row>
      <xdr:rowOff>37732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52037"/>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35661</xdr:rowOff>
    </xdr:from>
    <xdr:to>
      <xdr:col>102</xdr:col>
      <xdr:colOff>114300</xdr:colOff>
      <xdr:row>59</xdr:row>
      <xdr:rowOff>36487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51211"/>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156096</xdr:rowOff>
    </xdr:from>
    <xdr:to>
      <xdr:col>116</xdr:col>
      <xdr:colOff>114300</xdr:colOff>
      <xdr:row>59</xdr:row>
      <xdr:rowOff>86246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123901</xdr:rowOff>
    </xdr:from>
    <xdr:to>
      <xdr:col>112</xdr:col>
      <xdr:colOff>38100</xdr:colOff>
      <xdr:row>58</xdr:row>
      <xdr:rowOff>54051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89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70578</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67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158382</xdr:rowOff>
    </xdr:from>
    <xdr:to>
      <xdr:col>107</xdr:col>
      <xdr:colOff>101600</xdr:colOff>
      <xdr:row>59</xdr:row>
      <xdr:rowOff>88532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79659</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9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157137</xdr:rowOff>
    </xdr:from>
    <xdr:to>
      <xdr:col>102</xdr:col>
      <xdr:colOff>165100</xdr:colOff>
      <xdr:row>59</xdr:row>
      <xdr:rowOff>87287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78414</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93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156311</xdr:rowOff>
    </xdr:from>
    <xdr:to>
      <xdr:col>98</xdr:col>
      <xdr:colOff>38100</xdr:colOff>
      <xdr:row>59</xdr:row>
      <xdr:rowOff>86461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77588</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93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142413</xdr:rowOff>
    </xdr:from>
    <xdr:to>
      <xdr:col>116</xdr:col>
      <xdr:colOff>63500</xdr:colOff>
      <xdr:row>76</xdr:row>
      <xdr:rowOff>5314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001163"/>
          <a:ext cx="838200" cy="3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5314</xdr:rowOff>
    </xdr:from>
    <xdr:to>
      <xdr:col>111</xdr:col>
      <xdr:colOff>177800</xdr:colOff>
      <xdr:row>76</xdr:row>
      <xdr:rowOff>67402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035514"/>
          <a:ext cx="889000" cy="6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67402</xdr:rowOff>
    </xdr:from>
    <xdr:to>
      <xdr:col>107</xdr:col>
      <xdr:colOff>50800</xdr:colOff>
      <xdr:row>76</xdr:row>
      <xdr:rowOff>137261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097602"/>
          <a:ext cx="889000" cy="6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115072</xdr:rowOff>
    </xdr:from>
    <xdr:to>
      <xdr:col>102</xdr:col>
      <xdr:colOff>114300</xdr:colOff>
      <xdr:row>76</xdr:row>
      <xdr:rowOff>137261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145272"/>
          <a:ext cx="889000" cy="2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91613</xdr:rowOff>
    </xdr:from>
    <xdr:to>
      <xdr:col>116</xdr:col>
      <xdr:colOff>114300</xdr:colOff>
      <xdr:row>76</xdr:row>
      <xdr:rowOff>21763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95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70040</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92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125964</xdr:rowOff>
    </xdr:from>
    <xdr:to>
      <xdr:col>112</xdr:col>
      <xdr:colOff>38100</xdr:colOff>
      <xdr:row>76</xdr:row>
      <xdr:rowOff>56114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9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47241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16602</xdr:rowOff>
    </xdr:from>
    <xdr:to>
      <xdr:col>107</xdr:col>
      <xdr:colOff>101600</xdr:colOff>
      <xdr:row>76</xdr:row>
      <xdr:rowOff>118202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04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109329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1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86461</xdr:rowOff>
    </xdr:from>
    <xdr:to>
      <xdr:col>102</xdr:col>
      <xdr:colOff>165100</xdr:colOff>
      <xdr:row>77</xdr:row>
      <xdr:rowOff>16611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7738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20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64272</xdr:rowOff>
    </xdr:from>
    <xdr:to>
      <xdr:col>98</xdr:col>
      <xdr:colOff>38100</xdr:colOff>
      <xdr:row>76</xdr:row>
      <xdr:rowOff>165872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156999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8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では、人件費、物件費、維持補修費、扶助費、積立金、繰出金の６項目で住民一人当たりのコスト及び決算額で前年度比増となった。子育て世帯への臨時特別給付金、非課税世帯等に対する臨時特別給付金による扶助費、財政調整基金積立の増額や公共施設整備基金、文教施設整備基金への積立による積立金が大きく増加した。焼却施設清掃点検委託等の増額により物件費が、全項目内唯一、類似団体平均値を上回る結果となった。</a:t>
          </a:r>
        </a:p>
        <a:p>
          <a:r>
            <a:rPr kumimoji="1" lang="ja-JP" altLang="en-US" sz="1300">
              <a:latin typeface="ＭＳ Ｐゴシック" panose="020B0600070205080204" pitchFamily="50" charset="-128"/>
              <a:ea typeface="ＭＳ Ｐゴシック" panose="020B0600070205080204" pitchFamily="50" charset="-128"/>
            </a:rPr>
            <a:t>　人口については令和２年１月１日より令和３年１月１日が▲２０５人、更に令和４年１月１日が▲１５１人と減少傾向に歯止めがかからない状況であるため、今後も各項目において住民一人当たりのコストの増加が見込まれる。普通建設事業費においては、令和２年度から令和３年度では減少となったが、学校給食共同調理場建設事業や補助費等で広域ごみ処理施設建設事業、火葬場建設事業等の大型起債事業が予定されていること、後年度では借入れた地方債償還による公債費の増、高齢化率の上昇に伴う後期高齢者医療保険・介護保険特別会計への繰出金の増が住民一人当たりのコストの増加につながるため、各項目の数値の推移に注意を払いながら、引き続き計画的な財政運営を図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6,151
6,124
85.19
4,200,422
4,049,137
101,892
2,686,021
2,897,774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163513</xdr:rowOff>
    </xdr:from>
    <xdr:to>
      <xdr:col>24</xdr:col>
      <xdr:colOff>63500</xdr:colOff>
      <xdr:row>38</xdr:row>
      <xdr:rowOff>16256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07163"/>
          <a:ext cx="8382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16256</xdr:rowOff>
    </xdr:from>
    <xdr:to>
      <xdr:col>19</xdr:col>
      <xdr:colOff>177800</xdr:colOff>
      <xdr:row>38</xdr:row>
      <xdr:rowOff>29019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31356"/>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151321</xdr:rowOff>
    </xdr:from>
    <xdr:to>
      <xdr:col>15</xdr:col>
      <xdr:colOff>50800</xdr:colOff>
      <xdr:row>38</xdr:row>
      <xdr:rowOff>29019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94971"/>
          <a:ext cx="889000" cy="4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151321</xdr:rowOff>
    </xdr:from>
    <xdr:to>
      <xdr:col>10</xdr:col>
      <xdr:colOff>114300</xdr:colOff>
      <xdr:row>38</xdr:row>
      <xdr:rowOff>34544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94971"/>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112713</xdr:rowOff>
    </xdr:from>
    <xdr:to>
      <xdr:col>24</xdr:col>
      <xdr:colOff>114300</xdr:colOff>
      <xdr:row>38</xdr:row>
      <xdr:rowOff>42863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91140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136906</xdr:rowOff>
    </xdr:from>
    <xdr:to>
      <xdr:col>20</xdr:col>
      <xdr:colOff>38100</xdr:colOff>
      <xdr:row>38</xdr:row>
      <xdr:rowOff>67056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58183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149670</xdr:rowOff>
    </xdr:from>
    <xdr:to>
      <xdr:col>15</xdr:col>
      <xdr:colOff>101600</xdr:colOff>
      <xdr:row>38</xdr:row>
      <xdr:rowOff>79820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70946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8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100521</xdr:rowOff>
    </xdr:from>
    <xdr:to>
      <xdr:col>10</xdr:col>
      <xdr:colOff>165100</xdr:colOff>
      <xdr:row>38</xdr:row>
      <xdr:rowOff>30671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21797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3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155194</xdr:rowOff>
    </xdr:from>
    <xdr:to>
      <xdr:col>6</xdr:col>
      <xdr:colOff>38100</xdr:colOff>
      <xdr:row>38</xdr:row>
      <xdr:rowOff>85344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76471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77308</xdr:rowOff>
    </xdr:from>
    <xdr:to>
      <xdr:col>24</xdr:col>
      <xdr:colOff>63500</xdr:colOff>
      <xdr:row>58</xdr:row>
      <xdr:rowOff>25195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49958"/>
          <a:ext cx="838200" cy="1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77308</xdr:rowOff>
    </xdr:from>
    <xdr:to>
      <xdr:col>19</xdr:col>
      <xdr:colOff>177800</xdr:colOff>
      <xdr:row>58</xdr:row>
      <xdr:rowOff>63121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49958"/>
          <a:ext cx="889000" cy="15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31589</xdr:rowOff>
    </xdr:from>
    <xdr:to>
      <xdr:col>15</xdr:col>
      <xdr:colOff>50800</xdr:colOff>
      <xdr:row>58</xdr:row>
      <xdr:rowOff>63121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75689"/>
          <a:ext cx="889000" cy="3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31589</xdr:rowOff>
    </xdr:from>
    <xdr:to>
      <xdr:col>10</xdr:col>
      <xdr:colOff>114300</xdr:colOff>
      <xdr:row>58</xdr:row>
      <xdr:rowOff>84355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75689"/>
          <a:ext cx="889000" cy="5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145845</xdr:rowOff>
    </xdr:from>
    <xdr:to>
      <xdr:col>24</xdr:col>
      <xdr:colOff>114300</xdr:colOff>
      <xdr:row>58</xdr:row>
      <xdr:rowOff>75995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1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60772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3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26508</xdr:rowOff>
    </xdr:from>
    <xdr:to>
      <xdr:col>20</xdr:col>
      <xdr:colOff>38100</xdr:colOff>
      <xdr:row>57</xdr:row>
      <xdr:rowOff>128108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9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119235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9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12321</xdr:rowOff>
    </xdr:from>
    <xdr:to>
      <xdr:col>15</xdr:col>
      <xdr:colOff>101600</xdr:colOff>
      <xdr:row>58</xdr:row>
      <xdr:rowOff>113921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105048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4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152239</xdr:rowOff>
    </xdr:from>
    <xdr:to>
      <xdr:col>10</xdr:col>
      <xdr:colOff>165100</xdr:colOff>
      <xdr:row>58</xdr:row>
      <xdr:rowOff>82389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73516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1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33555</xdr:rowOff>
    </xdr:from>
    <xdr:to>
      <xdr:col>6</xdr:col>
      <xdr:colOff>38100</xdr:colOff>
      <xdr:row>58</xdr:row>
      <xdr:rowOff>135155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126282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81152</xdr:rowOff>
    </xdr:from>
    <xdr:to>
      <xdr:col>24</xdr:col>
      <xdr:colOff>63500</xdr:colOff>
      <xdr:row>78</xdr:row>
      <xdr:rowOff>58358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282802"/>
          <a:ext cx="838200" cy="14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58358</xdr:rowOff>
    </xdr:from>
    <xdr:to>
      <xdr:col>19</xdr:col>
      <xdr:colOff>177800</xdr:colOff>
      <xdr:row>78</xdr:row>
      <xdr:rowOff>120321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31458"/>
          <a:ext cx="889000" cy="6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120321</xdr:rowOff>
    </xdr:from>
    <xdr:to>
      <xdr:col>15</xdr:col>
      <xdr:colOff>50800</xdr:colOff>
      <xdr:row>78</xdr:row>
      <xdr:rowOff>148569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93421"/>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113581</xdr:rowOff>
    </xdr:from>
    <xdr:to>
      <xdr:col>10</xdr:col>
      <xdr:colOff>114300</xdr:colOff>
      <xdr:row>78</xdr:row>
      <xdr:rowOff>148569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486681"/>
          <a:ext cx="889000" cy="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30352</xdr:rowOff>
    </xdr:from>
    <xdr:to>
      <xdr:col>24</xdr:col>
      <xdr:colOff>114300</xdr:colOff>
      <xdr:row>77</xdr:row>
      <xdr:rowOff>131952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3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8779</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21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7558</xdr:rowOff>
    </xdr:from>
    <xdr:to>
      <xdr:col>20</xdr:col>
      <xdr:colOff>38100</xdr:colOff>
      <xdr:row>78</xdr:row>
      <xdr:rowOff>109158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38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100285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47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69521</xdr:rowOff>
    </xdr:from>
    <xdr:to>
      <xdr:col>15</xdr:col>
      <xdr:colOff>101600</xdr:colOff>
      <xdr:row>78</xdr:row>
      <xdr:rowOff>171121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44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162248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535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97769</xdr:rowOff>
    </xdr:from>
    <xdr:to>
      <xdr:col>10</xdr:col>
      <xdr:colOff>165100</xdr:colOff>
      <xdr:row>79</xdr:row>
      <xdr:rowOff>27919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7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19046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56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62781</xdr:rowOff>
    </xdr:from>
    <xdr:to>
      <xdr:col>6</xdr:col>
      <xdr:colOff>38100</xdr:colOff>
      <xdr:row>78</xdr:row>
      <xdr:rowOff>164381</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3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155508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28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122917</xdr:rowOff>
    </xdr:from>
    <xdr:to>
      <xdr:col>24</xdr:col>
      <xdr:colOff>63500</xdr:colOff>
      <xdr:row>97</xdr:row>
      <xdr:rowOff>172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82117"/>
          <a:ext cx="838200" cy="4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172</xdr:rowOff>
    </xdr:from>
    <xdr:to>
      <xdr:col>19</xdr:col>
      <xdr:colOff>177800</xdr:colOff>
      <xdr:row>97</xdr:row>
      <xdr:rowOff>32172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30822"/>
          <a:ext cx="889000" cy="3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32172</xdr:rowOff>
    </xdr:from>
    <xdr:to>
      <xdr:col>15</xdr:col>
      <xdr:colOff>50800</xdr:colOff>
      <xdr:row>97</xdr:row>
      <xdr:rowOff>41238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62822"/>
          <a:ext cx="889000" cy="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40633</xdr:rowOff>
    </xdr:from>
    <xdr:to>
      <xdr:col>10</xdr:col>
      <xdr:colOff>114300</xdr:colOff>
      <xdr:row>97</xdr:row>
      <xdr:rowOff>41238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71283"/>
          <a:ext cx="8890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72117</xdr:rowOff>
    </xdr:from>
    <xdr:to>
      <xdr:col>24</xdr:col>
      <xdr:colOff>114300</xdr:colOff>
      <xdr:row>97</xdr:row>
      <xdr:rowOff>2267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3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50544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120822</xdr:rowOff>
    </xdr:from>
    <xdr:to>
      <xdr:col>20</xdr:col>
      <xdr:colOff>38100</xdr:colOff>
      <xdr:row>97</xdr:row>
      <xdr:rowOff>50972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42099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152822</xdr:rowOff>
    </xdr:from>
    <xdr:to>
      <xdr:col>15</xdr:col>
      <xdr:colOff>101600</xdr:colOff>
      <xdr:row>97</xdr:row>
      <xdr:rowOff>82972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1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74099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0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161888</xdr:rowOff>
    </xdr:from>
    <xdr:to>
      <xdr:col>10</xdr:col>
      <xdr:colOff>165100</xdr:colOff>
      <xdr:row>97</xdr:row>
      <xdr:rowOff>92038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83165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1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161283</xdr:rowOff>
    </xdr:from>
    <xdr:to>
      <xdr:col>6</xdr:col>
      <xdr:colOff>38100</xdr:colOff>
      <xdr:row>97</xdr:row>
      <xdr:rowOff>91433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2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82560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166753</xdr:rowOff>
    </xdr:from>
    <xdr:to>
      <xdr:col>55</xdr:col>
      <xdr:colOff>0</xdr:colOff>
      <xdr:row>58</xdr:row>
      <xdr:rowOff>4314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939403"/>
          <a:ext cx="8382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166753</xdr:rowOff>
    </xdr:from>
    <xdr:to>
      <xdr:col>50</xdr:col>
      <xdr:colOff>114300</xdr:colOff>
      <xdr:row>58</xdr:row>
      <xdr:rowOff>2654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39403"/>
          <a:ext cx="889000" cy="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2654</xdr:rowOff>
    </xdr:from>
    <xdr:to>
      <xdr:col>45</xdr:col>
      <xdr:colOff>177800</xdr:colOff>
      <xdr:row>58</xdr:row>
      <xdr:rowOff>15168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46754"/>
          <a:ext cx="889000" cy="1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15168</xdr:rowOff>
    </xdr:from>
    <xdr:to>
      <xdr:col>41</xdr:col>
      <xdr:colOff>50800</xdr:colOff>
      <xdr:row>58</xdr:row>
      <xdr:rowOff>19251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59268"/>
          <a:ext cx="889000" cy="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124964</xdr:rowOff>
    </xdr:from>
    <xdr:to>
      <xdr:col>55</xdr:col>
      <xdr:colOff>50800</xdr:colOff>
      <xdr:row>58</xdr:row>
      <xdr:rowOff>55114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9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39891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115953</xdr:rowOff>
    </xdr:from>
    <xdr:to>
      <xdr:col>50</xdr:col>
      <xdr:colOff>165100</xdr:colOff>
      <xdr:row>58</xdr:row>
      <xdr:rowOff>46103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8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37230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123304</xdr:rowOff>
    </xdr:from>
    <xdr:to>
      <xdr:col>46</xdr:col>
      <xdr:colOff>38100</xdr:colOff>
      <xdr:row>58</xdr:row>
      <xdr:rowOff>53454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9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44581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135818</xdr:rowOff>
    </xdr:from>
    <xdr:to>
      <xdr:col>41</xdr:col>
      <xdr:colOff>101600</xdr:colOff>
      <xdr:row>58</xdr:row>
      <xdr:rowOff>65968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0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57095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0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139901</xdr:rowOff>
    </xdr:from>
    <xdr:to>
      <xdr:col>36</xdr:col>
      <xdr:colOff>165100</xdr:colOff>
      <xdr:row>58</xdr:row>
      <xdr:rowOff>70051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1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61178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0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115030</xdr:rowOff>
    </xdr:from>
    <xdr:to>
      <xdr:col>55</xdr:col>
      <xdr:colOff>0</xdr:colOff>
      <xdr:row>77</xdr:row>
      <xdr:rowOff>57472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145230"/>
          <a:ext cx="838200" cy="11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53807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5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115030</xdr:rowOff>
    </xdr:from>
    <xdr:to>
      <xdr:col>50</xdr:col>
      <xdr:colOff>114300</xdr:colOff>
      <xdr:row>77</xdr:row>
      <xdr:rowOff>124544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145230"/>
          <a:ext cx="889000" cy="18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124544</xdr:rowOff>
    </xdr:from>
    <xdr:to>
      <xdr:col>45</xdr:col>
      <xdr:colOff>177800</xdr:colOff>
      <xdr:row>77</xdr:row>
      <xdr:rowOff>150023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326194"/>
          <a:ext cx="889000" cy="2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150023</xdr:rowOff>
    </xdr:from>
    <xdr:to>
      <xdr:col>41</xdr:col>
      <xdr:colOff>50800</xdr:colOff>
      <xdr:row>78</xdr:row>
      <xdr:rowOff>18889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351673"/>
          <a:ext cx="889000" cy="4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47809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6672</xdr:rowOff>
    </xdr:from>
    <xdr:to>
      <xdr:col>55</xdr:col>
      <xdr:colOff>50800</xdr:colOff>
      <xdr:row>77</xdr:row>
      <xdr:rowOff>108272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20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29549</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05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64230</xdr:rowOff>
    </xdr:from>
    <xdr:to>
      <xdr:col>50</xdr:col>
      <xdr:colOff>165100</xdr:colOff>
      <xdr:row>76</xdr:row>
      <xdr:rowOff>165830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0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10906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86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73744</xdr:rowOff>
    </xdr:from>
    <xdr:to>
      <xdr:col>46</xdr:col>
      <xdr:colOff>38100</xdr:colOff>
      <xdr:row>78</xdr:row>
      <xdr:rowOff>3894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27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20421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05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99223</xdr:rowOff>
    </xdr:from>
    <xdr:to>
      <xdr:col>41</xdr:col>
      <xdr:colOff>101600</xdr:colOff>
      <xdr:row>78</xdr:row>
      <xdr:rowOff>29373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0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45900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0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139539</xdr:rowOff>
    </xdr:from>
    <xdr:to>
      <xdr:col>36</xdr:col>
      <xdr:colOff>165100</xdr:colOff>
      <xdr:row>78</xdr:row>
      <xdr:rowOff>69689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4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60816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4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142466</xdr:rowOff>
    </xdr:from>
    <xdr:to>
      <xdr:col>55</xdr:col>
      <xdr:colOff>0</xdr:colOff>
      <xdr:row>97</xdr:row>
      <xdr:rowOff>146627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73116"/>
          <a:ext cx="8382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146627</xdr:rowOff>
    </xdr:from>
    <xdr:to>
      <xdr:col>50</xdr:col>
      <xdr:colOff>114300</xdr:colOff>
      <xdr:row>98</xdr:row>
      <xdr:rowOff>4195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77277"/>
          <a:ext cx="889000" cy="2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4195</xdr:rowOff>
    </xdr:from>
    <xdr:to>
      <xdr:col>45</xdr:col>
      <xdr:colOff>177800</xdr:colOff>
      <xdr:row>98</xdr:row>
      <xdr:rowOff>22658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806295"/>
          <a:ext cx="889000" cy="1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162683</xdr:rowOff>
    </xdr:from>
    <xdr:to>
      <xdr:col>41</xdr:col>
      <xdr:colOff>50800</xdr:colOff>
      <xdr:row>98</xdr:row>
      <xdr:rowOff>22658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93333"/>
          <a:ext cx="889000" cy="3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91666</xdr:rowOff>
    </xdr:from>
    <xdr:to>
      <xdr:col>55</xdr:col>
      <xdr:colOff>50800</xdr:colOff>
      <xdr:row>98</xdr:row>
      <xdr:rowOff>21816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2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6593</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3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95827</xdr:rowOff>
    </xdr:from>
    <xdr:to>
      <xdr:col>50</xdr:col>
      <xdr:colOff>165100</xdr:colOff>
      <xdr:row>98</xdr:row>
      <xdr:rowOff>25977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2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17104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1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124845</xdr:rowOff>
    </xdr:from>
    <xdr:to>
      <xdr:col>46</xdr:col>
      <xdr:colOff>38100</xdr:colOff>
      <xdr:row>98</xdr:row>
      <xdr:rowOff>54995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46122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4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143308</xdr:rowOff>
    </xdr:from>
    <xdr:to>
      <xdr:col>41</xdr:col>
      <xdr:colOff>101600</xdr:colOff>
      <xdr:row>98</xdr:row>
      <xdr:rowOff>73458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64585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6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111883</xdr:rowOff>
    </xdr:from>
    <xdr:to>
      <xdr:col>36</xdr:col>
      <xdr:colOff>165100</xdr:colOff>
      <xdr:row>98</xdr:row>
      <xdr:rowOff>42033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33160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3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102172</xdr:rowOff>
    </xdr:from>
    <xdr:to>
      <xdr:col>85</xdr:col>
      <xdr:colOff>127000</xdr:colOff>
      <xdr:row>37</xdr:row>
      <xdr:rowOff>106562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445822"/>
          <a:ext cx="838200" cy="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49210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92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106562</xdr:rowOff>
    </xdr:from>
    <xdr:to>
      <xdr:col>81</xdr:col>
      <xdr:colOff>50800</xdr:colOff>
      <xdr:row>37</xdr:row>
      <xdr:rowOff>144110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450212"/>
          <a:ext cx="889000" cy="3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151575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4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144110</xdr:rowOff>
    </xdr:from>
    <xdr:to>
      <xdr:col>76</xdr:col>
      <xdr:colOff>114300</xdr:colOff>
      <xdr:row>37</xdr:row>
      <xdr:rowOff>154464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487760"/>
          <a:ext cx="889000" cy="1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154464</xdr:rowOff>
    </xdr:from>
    <xdr:to>
      <xdr:col>71</xdr:col>
      <xdr:colOff>177800</xdr:colOff>
      <xdr:row>38</xdr:row>
      <xdr:rowOff>4169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498114"/>
          <a:ext cx="889000" cy="2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51372</xdr:rowOff>
    </xdr:from>
    <xdr:to>
      <xdr:col>85</xdr:col>
      <xdr:colOff>177800</xdr:colOff>
      <xdr:row>37</xdr:row>
      <xdr:rowOff>152972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9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74249</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4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55762</xdr:rowOff>
    </xdr:from>
    <xdr:to>
      <xdr:col>81</xdr:col>
      <xdr:colOff>101600</xdr:colOff>
      <xdr:row>37</xdr:row>
      <xdr:rowOff>157362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9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2439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17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93310</xdr:rowOff>
    </xdr:from>
    <xdr:to>
      <xdr:col>76</xdr:col>
      <xdr:colOff>165100</xdr:colOff>
      <xdr:row>38</xdr:row>
      <xdr:rowOff>23461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369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14587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5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103664</xdr:rowOff>
    </xdr:from>
    <xdr:to>
      <xdr:col>72</xdr:col>
      <xdr:colOff>38100</xdr:colOff>
      <xdr:row>38</xdr:row>
      <xdr:rowOff>33813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473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24940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124819</xdr:rowOff>
    </xdr:from>
    <xdr:to>
      <xdr:col>67</xdr:col>
      <xdr:colOff>101600</xdr:colOff>
      <xdr:row>38</xdr:row>
      <xdr:rowOff>54969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6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46096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6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9794</xdr:rowOff>
    </xdr:from>
    <xdr:to>
      <xdr:col>85</xdr:col>
      <xdr:colOff>127000</xdr:colOff>
      <xdr:row>57</xdr:row>
      <xdr:rowOff>25286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782444"/>
          <a:ext cx="838200" cy="1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25286</xdr:rowOff>
    </xdr:from>
    <xdr:to>
      <xdr:col>81</xdr:col>
      <xdr:colOff>50800</xdr:colOff>
      <xdr:row>57</xdr:row>
      <xdr:rowOff>90239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797936"/>
          <a:ext cx="889000" cy="6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90239</xdr:rowOff>
    </xdr:from>
    <xdr:to>
      <xdr:col>76</xdr:col>
      <xdr:colOff>114300</xdr:colOff>
      <xdr:row>57</xdr:row>
      <xdr:rowOff>130099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62889"/>
          <a:ext cx="889000" cy="3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122745</xdr:rowOff>
    </xdr:from>
    <xdr:to>
      <xdr:col>71</xdr:col>
      <xdr:colOff>177800</xdr:colOff>
      <xdr:row>57</xdr:row>
      <xdr:rowOff>130099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895395"/>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130444</xdr:rowOff>
    </xdr:from>
    <xdr:to>
      <xdr:col>85</xdr:col>
      <xdr:colOff>177800</xdr:colOff>
      <xdr:row>57</xdr:row>
      <xdr:rowOff>60594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3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45371</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4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145936</xdr:rowOff>
    </xdr:from>
    <xdr:to>
      <xdr:col>81</xdr:col>
      <xdr:colOff>101600</xdr:colOff>
      <xdr:row>57</xdr:row>
      <xdr:rowOff>76086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4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67213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3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39439</xdr:rowOff>
    </xdr:from>
    <xdr:to>
      <xdr:col>76</xdr:col>
      <xdr:colOff>165100</xdr:colOff>
      <xdr:row>57</xdr:row>
      <xdr:rowOff>141039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1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132166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0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79299</xdr:rowOff>
    </xdr:from>
    <xdr:to>
      <xdr:col>72</xdr:col>
      <xdr:colOff>38100</xdr:colOff>
      <xdr:row>58</xdr:row>
      <xdr:rowOff>9449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5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576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4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71945</xdr:rowOff>
    </xdr:from>
    <xdr:to>
      <xdr:col>67</xdr:col>
      <xdr:colOff>101600</xdr:colOff>
      <xdr:row>58</xdr:row>
      <xdr:rowOff>2095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164672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3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116356</xdr:rowOff>
    </xdr:from>
    <xdr:to>
      <xdr:col>85</xdr:col>
      <xdr:colOff>127000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489456"/>
          <a:ext cx="838200" cy="2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116356</xdr:rowOff>
    </xdr:from>
    <xdr:to>
      <xdr:col>81</xdr:col>
      <xdr:colOff>50800</xdr:colOff>
      <xdr:row>78</xdr:row>
      <xdr:rowOff>130195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489456"/>
          <a:ext cx="889000" cy="1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125147</xdr:rowOff>
    </xdr:from>
    <xdr:to>
      <xdr:col>76</xdr:col>
      <xdr:colOff>114300</xdr:colOff>
      <xdr:row>78</xdr:row>
      <xdr:rowOff>130195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498247"/>
          <a:ext cx="889000" cy="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125147</xdr:rowOff>
    </xdr:from>
    <xdr:to>
      <xdr:col>71</xdr:col>
      <xdr:colOff>177800</xdr:colOff>
      <xdr:row>78</xdr:row>
      <xdr:rowOff>132417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498247"/>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65556</xdr:rowOff>
    </xdr:from>
    <xdr:to>
      <xdr:col>81</xdr:col>
      <xdr:colOff>101600</xdr:colOff>
      <xdr:row>78</xdr:row>
      <xdr:rowOff>167156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3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158283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53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79395</xdr:rowOff>
    </xdr:from>
    <xdr:to>
      <xdr:col>76</xdr:col>
      <xdr:colOff>165100</xdr:colOff>
      <xdr:row>79</xdr:row>
      <xdr:rowOff>9545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672</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4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74347</xdr:rowOff>
    </xdr:from>
    <xdr:to>
      <xdr:col>72</xdr:col>
      <xdr:colOff>38100</xdr:colOff>
      <xdr:row>79</xdr:row>
      <xdr:rowOff>4497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167074</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4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81617</xdr:rowOff>
    </xdr:from>
    <xdr:to>
      <xdr:col>67</xdr:col>
      <xdr:colOff>101600</xdr:colOff>
      <xdr:row>79</xdr:row>
      <xdr:rowOff>11767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2894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4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59051</xdr:rowOff>
    </xdr:from>
    <xdr:to>
      <xdr:col>85</xdr:col>
      <xdr:colOff>127000</xdr:colOff>
      <xdr:row>97</xdr:row>
      <xdr:rowOff>68194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68970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68194</xdr:rowOff>
    </xdr:from>
    <xdr:to>
      <xdr:col>81</xdr:col>
      <xdr:colOff>50800</xdr:colOff>
      <xdr:row>97</xdr:row>
      <xdr:rowOff>99613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698844"/>
          <a:ext cx="889000" cy="3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98534</xdr:rowOff>
    </xdr:from>
    <xdr:to>
      <xdr:col>76</xdr:col>
      <xdr:colOff>114300</xdr:colOff>
      <xdr:row>97</xdr:row>
      <xdr:rowOff>99613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29184"/>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98534</xdr:rowOff>
    </xdr:from>
    <xdr:to>
      <xdr:col>71</xdr:col>
      <xdr:colOff>177800</xdr:colOff>
      <xdr:row>97</xdr:row>
      <xdr:rowOff>101721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729184"/>
          <a:ext cx="889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8251</xdr:rowOff>
    </xdr:from>
    <xdr:to>
      <xdr:col>85</xdr:col>
      <xdr:colOff>177800</xdr:colOff>
      <xdr:row>97</xdr:row>
      <xdr:rowOff>109851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158128</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17394</xdr:rowOff>
    </xdr:from>
    <xdr:to>
      <xdr:col>81</xdr:col>
      <xdr:colOff>101600</xdr:colOff>
      <xdr:row>97</xdr:row>
      <xdr:rowOff>118994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110121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4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48813</xdr:rowOff>
    </xdr:from>
    <xdr:to>
      <xdr:col>76</xdr:col>
      <xdr:colOff>165100</xdr:colOff>
      <xdr:row>97</xdr:row>
      <xdr:rowOff>150413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7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141540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7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47734</xdr:rowOff>
    </xdr:from>
    <xdr:to>
      <xdr:col>72</xdr:col>
      <xdr:colOff>38100</xdr:colOff>
      <xdr:row>97</xdr:row>
      <xdr:rowOff>149334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140461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7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50921</xdr:rowOff>
    </xdr:from>
    <xdr:to>
      <xdr:col>67</xdr:col>
      <xdr:colOff>101600</xdr:colOff>
      <xdr:row>97</xdr:row>
      <xdr:rowOff>152521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8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143648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7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7645</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1323300" y="6694195"/>
          <a:ext cx="8382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128295</xdr:rowOff>
    </xdr:from>
    <xdr:to>
      <xdr:col>116</xdr:col>
      <xdr:colOff>114300</xdr:colOff>
      <xdr:row>39</xdr:row>
      <xdr:rowOff>58445</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93158</xdr:rowOff>
    </xdr:from>
    <xdr:ext cx="378565"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労働費、前年度繰上充当金を除く１２項目の中、８項目で住民一人当たりのコストが前年度より上昇している。また、近年類似団体内平均値を上回っている経費は商工費のみだったが、令和２年度から引き続き消防費においても上回る結果となった。新型コロナウイルス関連による子育て世帯への臨時特別給給付金事業や非課税世帯等に対する臨時特別給付金事業により民生費、新型コロナワクチン接種事業により衛生費が前年度より大きく増加している。一方、特別定額給付金事業により総務費や地方創生臨時交付金を活用した事業減により商工費が大きく減少した。</a:t>
          </a:r>
        </a:p>
        <a:p>
          <a:r>
            <a:rPr kumimoji="1" lang="ja-JP" altLang="en-US" sz="1300">
              <a:latin typeface="ＭＳ Ｐゴシック" panose="020B0600070205080204" pitchFamily="50" charset="-128"/>
              <a:ea typeface="ＭＳ Ｐゴシック" panose="020B0600070205080204" pitchFamily="50" charset="-128"/>
            </a:rPr>
            <a:t>　実施事業の精査により歳出の削減に取り組んでいるものの、人口減少・少子高齢化が進む中、住民一人当たりのコストは上昇傾向にあるため、今後実施予定の大型事業（広域ごみ処理施設建設事業（衛生費）、火葬場建設事業（衛生費）、学校給食共同調理場建設事業（教育費））及びその事業実施に当たり借入れる地方債償還に伴う公債費の増加・高齢化率上昇に伴う高齢者福祉事業や後期高齢者医療及び介護保険経費（民生費）の増加、老朽化による公共施設の改修費（総務費・土木費等）の増加等、いずれの事業も財政状況を注視しながら進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３年度末の財政調整基金残高は、２５２百万円増の１，４６４百万円となった。今後も減収補てん財源の確保、災害時の緊急支出への備えを目的に積立をしていく予定であるが、標準財政規模に対して過度な残高にならないよう、その他特定目的基金とバランスを確認しながら、適切な基金管理を行っていく。</a:t>
          </a:r>
        </a:p>
        <a:p>
          <a:r>
            <a:rPr kumimoji="1" lang="ja-JP" altLang="en-US" sz="1200">
              <a:latin typeface="ＭＳ ゴシック" pitchFamily="49" charset="-128"/>
              <a:ea typeface="ＭＳ ゴシック" pitchFamily="49" charset="-128"/>
            </a:rPr>
            <a:t>　実質収支額比率は、標準財政規模額が２０４百万円増となったことで、前年度比１．９％減の３．７９％となった。</a:t>
          </a:r>
        </a:p>
        <a:p>
          <a:r>
            <a:rPr kumimoji="1" lang="ja-JP" altLang="en-US" sz="1200">
              <a:latin typeface="ＭＳ ゴシック" pitchFamily="49" charset="-128"/>
              <a:ea typeface="ＭＳ ゴシック" pitchFamily="49" charset="-128"/>
            </a:rPr>
            <a:t>　実質単年度収支比率がプラス値となった要因は、基金繰入額が皆減のうえ、積立をしたことによるものである。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全会計とも前年度同様に資金不足は生じていない。</a:t>
          </a:r>
        </a:p>
        <a:p>
          <a:r>
            <a:rPr kumimoji="1" lang="ja-JP" altLang="en-US" sz="1400">
              <a:latin typeface="ＭＳ ゴシック" pitchFamily="49" charset="-128"/>
              <a:ea typeface="ＭＳ ゴシック" pitchFamily="49" charset="-128"/>
            </a:rPr>
            <a:t>　令和３年度では、温泉事業会計において前年度比０．６３％減となったが、経常利益を継続し計上できていること、他会計からの貸付金償還収入があること等が挙げられ、安定した事業経営ができている。</a:t>
          </a:r>
        </a:p>
        <a:p>
          <a:r>
            <a:rPr kumimoji="1" lang="ja-JP" altLang="en-US" sz="1400">
              <a:latin typeface="ＭＳ ゴシック" pitchFamily="49" charset="-128"/>
              <a:ea typeface="ＭＳ ゴシック" pitchFamily="49" charset="-128"/>
            </a:rPr>
            <a:t>　水道事業会計においては、人口減少というマイナス要因はあるものの、給水収益の継続確保ができている。今後は施設の老朽化による更新整備が予定されているため、平成３０年度に策定した水道ビジョン・経営戦略に沿った事業経営が求められる。</a:t>
          </a:r>
        </a:p>
        <a:p>
          <a:r>
            <a:rPr kumimoji="1" lang="ja-JP" altLang="en-US" sz="1400">
              <a:latin typeface="ＭＳ ゴシック" pitchFamily="49" charset="-128"/>
              <a:ea typeface="ＭＳ ゴシック" pitchFamily="49" charset="-128"/>
            </a:rPr>
            <a:t>　伊豆まつざき荘事業会計では、平成３０年度から引き続き令和３年度も５２百万円（前年度比▲１５百万円減）の損失（赤字）計上となっている。新型コロナウイルス感染症の影響により、集客が大きく落ち込み減収しているため、慎重かつ計画的な経営改善が急務である。</a:t>
          </a:r>
        </a:p>
        <a:p>
          <a:r>
            <a:rPr kumimoji="1" lang="ja-JP" altLang="en-US" sz="1400">
              <a:latin typeface="ＭＳ ゴシック" pitchFamily="49" charset="-128"/>
              <a:ea typeface="ＭＳ ゴシック" pitchFamily="49" charset="-128"/>
            </a:rPr>
            <a:t>　公営企業会計事業における独立採算の原則や各会計の健全性を保つよう、引き続き収支改善に取り組む。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4200422</v>
      </c>
      <c r="BO4" s="488"/>
      <c r="BP4" s="488"/>
      <c r="BQ4" s="488"/>
      <c r="BR4" s="488"/>
      <c r="BS4" s="488"/>
      <c r="BT4" s="488"/>
      <c r="BU4" s="489"/>
      <c r="BV4" s="487">
        <v>4764078</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3.8</v>
      </c>
      <c r="CU4" s="628"/>
      <c r="CV4" s="628"/>
      <c r="CW4" s="628"/>
      <c r="CX4" s="628"/>
      <c r="CY4" s="628"/>
      <c r="CZ4" s="628"/>
      <c r="DA4" s="629"/>
      <c r="DB4" s="627">
        <v>5.7</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4049137</v>
      </c>
      <c r="BO5" s="459"/>
      <c r="BP5" s="459"/>
      <c r="BQ5" s="459"/>
      <c r="BR5" s="459"/>
      <c r="BS5" s="459"/>
      <c r="BT5" s="459"/>
      <c r="BU5" s="460"/>
      <c r="BV5" s="458">
        <v>4562239</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75.599999999999994</v>
      </c>
      <c r="CU5" s="456"/>
      <c r="CV5" s="456"/>
      <c r="CW5" s="456"/>
      <c r="CX5" s="456"/>
      <c r="CY5" s="456"/>
      <c r="CZ5" s="456"/>
      <c r="DA5" s="457"/>
      <c r="DB5" s="455">
        <v>83.1</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151285</v>
      </c>
      <c r="BO6" s="459"/>
      <c r="BP6" s="459"/>
      <c r="BQ6" s="459"/>
      <c r="BR6" s="459"/>
      <c r="BS6" s="459"/>
      <c r="BT6" s="459"/>
      <c r="BU6" s="460"/>
      <c r="BV6" s="458">
        <v>201839</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78.599999999999994</v>
      </c>
      <c r="CU6" s="602"/>
      <c r="CV6" s="602"/>
      <c r="CW6" s="602"/>
      <c r="CX6" s="602"/>
      <c r="CY6" s="602"/>
      <c r="CZ6" s="602"/>
      <c r="DA6" s="603"/>
      <c r="DB6" s="601">
        <v>85.9</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94</v>
      </c>
      <c r="AV7" s="517"/>
      <c r="AW7" s="517"/>
      <c r="AX7" s="517"/>
      <c r="AY7" s="472" t="s">
        <v>106</v>
      </c>
      <c r="AZ7" s="473"/>
      <c r="BA7" s="473"/>
      <c r="BB7" s="473"/>
      <c r="BC7" s="473"/>
      <c r="BD7" s="473"/>
      <c r="BE7" s="473"/>
      <c r="BF7" s="473"/>
      <c r="BG7" s="473"/>
      <c r="BH7" s="473"/>
      <c r="BI7" s="473"/>
      <c r="BJ7" s="473"/>
      <c r="BK7" s="473"/>
      <c r="BL7" s="473"/>
      <c r="BM7" s="474"/>
      <c r="BN7" s="458">
        <v>49393</v>
      </c>
      <c r="BO7" s="459"/>
      <c r="BP7" s="459"/>
      <c r="BQ7" s="459"/>
      <c r="BR7" s="459"/>
      <c r="BS7" s="459"/>
      <c r="BT7" s="459"/>
      <c r="BU7" s="460"/>
      <c r="BV7" s="458">
        <v>60656</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2686021</v>
      </c>
      <c r="CU7" s="459"/>
      <c r="CV7" s="459"/>
      <c r="CW7" s="459"/>
      <c r="CX7" s="459"/>
      <c r="CY7" s="459"/>
      <c r="CZ7" s="459"/>
      <c r="DA7" s="460"/>
      <c r="DB7" s="458">
        <v>2482001</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101892</v>
      </c>
      <c r="BO8" s="459"/>
      <c r="BP8" s="459"/>
      <c r="BQ8" s="459"/>
      <c r="BR8" s="459"/>
      <c r="BS8" s="459"/>
      <c r="BT8" s="459"/>
      <c r="BU8" s="460"/>
      <c r="BV8" s="458">
        <v>141183</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0.28000000000000003</v>
      </c>
      <c r="CU8" s="562"/>
      <c r="CV8" s="562"/>
      <c r="CW8" s="562"/>
      <c r="CX8" s="562"/>
      <c r="CY8" s="562"/>
      <c r="CZ8" s="562"/>
      <c r="DA8" s="563"/>
      <c r="DB8" s="561">
        <v>0.3</v>
      </c>
      <c r="DC8" s="562"/>
      <c r="DD8" s="562"/>
      <c r="DE8" s="562"/>
      <c r="DF8" s="562"/>
      <c r="DG8" s="562"/>
      <c r="DH8" s="562"/>
      <c r="DI8" s="563"/>
    </row>
    <row r="9" spans="1:119" ht="18.75" customHeight="1" thickBot="1" x14ac:dyDescent="0.2">
      <c r="A9" s="178"/>
      <c r="B9" s="590" t="s">
        <v>112</v>
      </c>
      <c r="C9" s="591"/>
      <c r="D9" s="591"/>
      <c r="E9" s="591"/>
      <c r="F9" s="591"/>
      <c r="G9" s="591"/>
      <c r="H9" s="591"/>
      <c r="I9" s="591"/>
      <c r="J9" s="591"/>
      <c r="K9" s="509"/>
      <c r="L9" s="592" t="s">
        <v>113</v>
      </c>
      <c r="M9" s="593"/>
      <c r="N9" s="593"/>
      <c r="O9" s="593"/>
      <c r="P9" s="593"/>
      <c r="Q9" s="594"/>
      <c r="R9" s="595">
        <v>6038</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116</v>
      </c>
      <c r="AV9" s="517"/>
      <c r="AW9" s="517"/>
      <c r="AX9" s="517"/>
      <c r="AY9" s="472" t="s">
        <v>117</v>
      </c>
      <c r="AZ9" s="473"/>
      <c r="BA9" s="473"/>
      <c r="BB9" s="473"/>
      <c r="BC9" s="473"/>
      <c r="BD9" s="473"/>
      <c r="BE9" s="473"/>
      <c r="BF9" s="473"/>
      <c r="BG9" s="473"/>
      <c r="BH9" s="473"/>
      <c r="BI9" s="473"/>
      <c r="BJ9" s="473"/>
      <c r="BK9" s="473"/>
      <c r="BL9" s="473"/>
      <c r="BM9" s="474"/>
      <c r="BN9" s="458">
        <v>-39291</v>
      </c>
      <c r="BO9" s="459"/>
      <c r="BP9" s="459"/>
      <c r="BQ9" s="459"/>
      <c r="BR9" s="459"/>
      <c r="BS9" s="459"/>
      <c r="BT9" s="459"/>
      <c r="BU9" s="460"/>
      <c r="BV9" s="458">
        <v>1970</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10.4</v>
      </c>
      <c r="CU9" s="456"/>
      <c r="CV9" s="456"/>
      <c r="CW9" s="456"/>
      <c r="CX9" s="456"/>
      <c r="CY9" s="456"/>
      <c r="CZ9" s="456"/>
      <c r="DA9" s="457"/>
      <c r="DB9" s="455">
        <v>9.9</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119</v>
      </c>
      <c r="M10" s="415"/>
      <c r="N10" s="415"/>
      <c r="O10" s="415"/>
      <c r="P10" s="415"/>
      <c r="Q10" s="416"/>
      <c r="R10" s="411">
        <v>6837</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252101</v>
      </c>
      <c r="BO10" s="459"/>
      <c r="BP10" s="459"/>
      <c r="BQ10" s="459"/>
      <c r="BR10" s="459"/>
      <c r="BS10" s="459"/>
      <c r="BT10" s="459"/>
      <c r="BU10" s="460"/>
      <c r="BV10" s="458">
        <v>169467</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127</v>
      </c>
      <c r="AV11" s="517"/>
      <c r="AW11" s="517"/>
      <c r="AX11" s="517"/>
      <c r="AY11" s="472" t="s">
        <v>128</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129</v>
      </c>
      <c r="CE11" s="418"/>
      <c r="CF11" s="418"/>
      <c r="CG11" s="418"/>
      <c r="CH11" s="418"/>
      <c r="CI11" s="418"/>
      <c r="CJ11" s="418"/>
      <c r="CK11" s="418"/>
      <c r="CL11" s="418"/>
      <c r="CM11" s="418"/>
      <c r="CN11" s="418"/>
      <c r="CO11" s="418"/>
      <c r="CP11" s="418"/>
      <c r="CQ11" s="418"/>
      <c r="CR11" s="418"/>
      <c r="CS11" s="499"/>
      <c r="CT11" s="561" t="s">
        <v>130</v>
      </c>
      <c r="CU11" s="562"/>
      <c r="CV11" s="562"/>
      <c r="CW11" s="562"/>
      <c r="CX11" s="562"/>
      <c r="CY11" s="562"/>
      <c r="CZ11" s="562"/>
      <c r="DA11" s="563"/>
      <c r="DB11" s="561" t="s">
        <v>131</v>
      </c>
      <c r="DC11" s="562"/>
      <c r="DD11" s="562"/>
      <c r="DE11" s="562"/>
      <c r="DF11" s="562"/>
      <c r="DG11" s="562"/>
      <c r="DH11" s="562"/>
      <c r="DI11" s="563"/>
    </row>
    <row r="12" spans="1:119" ht="18.75" customHeight="1" x14ac:dyDescent="0.15">
      <c r="A12" s="178"/>
      <c r="B12" s="564" t="s">
        <v>132</v>
      </c>
      <c r="C12" s="565"/>
      <c r="D12" s="565"/>
      <c r="E12" s="565"/>
      <c r="F12" s="565"/>
      <c r="G12" s="565"/>
      <c r="H12" s="565"/>
      <c r="I12" s="565"/>
      <c r="J12" s="565"/>
      <c r="K12" s="566"/>
      <c r="L12" s="573" t="s">
        <v>133</v>
      </c>
      <c r="M12" s="574"/>
      <c r="N12" s="574"/>
      <c r="O12" s="574"/>
      <c r="P12" s="574"/>
      <c r="Q12" s="575"/>
      <c r="R12" s="576">
        <v>6151</v>
      </c>
      <c r="S12" s="577"/>
      <c r="T12" s="577"/>
      <c r="U12" s="577"/>
      <c r="V12" s="578"/>
      <c r="W12" s="579" t="s">
        <v>1</v>
      </c>
      <c r="X12" s="517"/>
      <c r="Y12" s="517"/>
      <c r="Z12" s="517"/>
      <c r="AA12" s="517"/>
      <c r="AB12" s="580"/>
      <c r="AC12" s="581" t="s">
        <v>134</v>
      </c>
      <c r="AD12" s="582"/>
      <c r="AE12" s="582"/>
      <c r="AF12" s="582"/>
      <c r="AG12" s="583"/>
      <c r="AH12" s="581" t="s">
        <v>135</v>
      </c>
      <c r="AI12" s="582"/>
      <c r="AJ12" s="582"/>
      <c r="AK12" s="582"/>
      <c r="AL12" s="584"/>
      <c r="AM12" s="515" t="s">
        <v>136</v>
      </c>
      <c r="AN12" s="415"/>
      <c r="AO12" s="415"/>
      <c r="AP12" s="415"/>
      <c r="AQ12" s="415"/>
      <c r="AR12" s="415"/>
      <c r="AS12" s="415"/>
      <c r="AT12" s="416"/>
      <c r="AU12" s="516" t="s">
        <v>102</v>
      </c>
      <c r="AV12" s="517"/>
      <c r="AW12" s="517"/>
      <c r="AX12" s="517"/>
      <c r="AY12" s="472" t="s">
        <v>137</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100000</v>
      </c>
      <c r="BW12" s="459"/>
      <c r="BX12" s="459"/>
      <c r="BY12" s="459"/>
      <c r="BZ12" s="459"/>
      <c r="CA12" s="459"/>
      <c r="CB12" s="459"/>
      <c r="CC12" s="460"/>
      <c r="CD12" s="498" t="s">
        <v>138</v>
      </c>
      <c r="CE12" s="418"/>
      <c r="CF12" s="418"/>
      <c r="CG12" s="418"/>
      <c r="CH12" s="418"/>
      <c r="CI12" s="418"/>
      <c r="CJ12" s="418"/>
      <c r="CK12" s="418"/>
      <c r="CL12" s="418"/>
      <c r="CM12" s="418"/>
      <c r="CN12" s="418"/>
      <c r="CO12" s="418"/>
      <c r="CP12" s="418"/>
      <c r="CQ12" s="418"/>
      <c r="CR12" s="418"/>
      <c r="CS12" s="499"/>
      <c r="CT12" s="561" t="s">
        <v>139</v>
      </c>
      <c r="CU12" s="562"/>
      <c r="CV12" s="562"/>
      <c r="CW12" s="562"/>
      <c r="CX12" s="562"/>
      <c r="CY12" s="562"/>
      <c r="CZ12" s="562"/>
      <c r="DA12" s="563"/>
      <c r="DB12" s="561" t="s">
        <v>131</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140</v>
      </c>
      <c r="N13" s="543"/>
      <c r="O13" s="543"/>
      <c r="P13" s="543"/>
      <c r="Q13" s="544"/>
      <c r="R13" s="545">
        <v>6124</v>
      </c>
      <c r="S13" s="546"/>
      <c r="T13" s="546"/>
      <c r="U13" s="546"/>
      <c r="V13" s="547"/>
      <c r="W13" s="548" t="s">
        <v>141</v>
      </c>
      <c r="X13" s="444"/>
      <c r="Y13" s="444"/>
      <c r="Z13" s="444"/>
      <c r="AA13" s="444"/>
      <c r="AB13" s="445"/>
      <c r="AC13" s="411">
        <v>175</v>
      </c>
      <c r="AD13" s="412"/>
      <c r="AE13" s="412"/>
      <c r="AF13" s="412"/>
      <c r="AG13" s="413"/>
      <c r="AH13" s="411">
        <v>222</v>
      </c>
      <c r="AI13" s="412"/>
      <c r="AJ13" s="412"/>
      <c r="AK13" s="412"/>
      <c r="AL13" s="471"/>
      <c r="AM13" s="515" t="s">
        <v>142</v>
      </c>
      <c r="AN13" s="415"/>
      <c r="AO13" s="415"/>
      <c r="AP13" s="415"/>
      <c r="AQ13" s="415"/>
      <c r="AR13" s="415"/>
      <c r="AS13" s="415"/>
      <c r="AT13" s="416"/>
      <c r="AU13" s="516" t="s">
        <v>143</v>
      </c>
      <c r="AV13" s="517"/>
      <c r="AW13" s="517"/>
      <c r="AX13" s="517"/>
      <c r="AY13" s="472" t="s">
        <v>144</v>
      </c>
      <c r="AZ13" s="473"/>
      <c r="BA13" s="473"/>
      <c r="BB13" s="473"/>
      <c r="BC13" s="473"/>
      <c r="BD13" s="473"/>
      <c r="BE13" s="473"/>
      <c r="BF13" s="473"/>
      <c r="BG13" s="473"/>
      <c r="BH13" s="473"/>
      <c r="BI13" s="473"/>
      <c r="BJ13" s="473"/>
      <c r="BK13" s="473"/>
      <c r="BL13" s="473"/>
      <c r="BM13" s="474"/>
      <c r="BN13" s="458">
        <v>212810</v>
      </c>
      <c r="BO13" s="459"/>
      <c r="BP13" s="459"/>
      <c r="BQ13" s="459"/>
      <c r="BR13" s="459"/>
      <c r="BS13" s="459"/>
      <c r="BT13" s="459"/>
      <c r="BU13" s="460"/>
      <c r="BV13" s="458">
        <v>71437</v>
      </c>
      <c r="BW13" s="459"/>
      <c r="BX13" s="459"/>
      <c r="BY13" s="459"/>
      <c r="BZ13" s="459"/>
      <c r="CA13" s="459"/>
      <c r="CB13" s="459"/>
      <c r="CC13" s="460"/>
      <c r="CD13" s="498" t="s">
        <v>145</v>
      </c>
      <c r="CE13" s="418"/>
      <c r="CF13" s="418"/>
      <c r="CG13" s="418"/>
      <c r="CH13" s="418"/>
      <c r="CI13" s="418"/>
      <c r="CJ13" s="418"/>
      <c r="CK13" s="418"/>
      <c r="CL13" s="418"/>
      <c r="CM13" s="418"/>
      <c r="CN13" s="418"/>
      <c r="CO13" s="418"/>
      <c r="CP13" s="418"/>
      <c r="CQ13" s="418"/>
      <c r="CR13" s="418"/>
      <c r="CS13" s="499"/>
      <c r="CT13" s="455">
        <v>4.5</v>
      </c>
      <c r="CU13" s="456"/>
      <c r="CV13" s="456"/>
      <c r="CW13" s="456"/>
      <c r="CX13" s="456"/>
      <c r="CY13" s="456"/>
      <c r="CZ13" s="456"/>
      <c r="DA13" s="457"/>
      <c r="DB13" s="455">
        <v>4.0999999999999996</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146</v>
      </c>
      <c r="M14" s="585"/>
      <c r="N14" s="585"/>
      <c r="O14" s="585"/>
      <c r="P14" s="585"/>
      <c r="Q14" s="586"/>
      <c r="R14" s="545">
        <v>6302</v>
      </c>
      <c r="S14" s="546"/>
      <c r="T14" s="546"/>
      <c r="U14" s="546"/>
      <c r="V14" s="547"/>
      <c r="W14" s="549"/>
      <c r="X14" s="447"/>
      <c r="Y14" s="447"/>
      <c r="Z14" s="447"/>
      <c r="AA14" s="447"/>
      <c r="AB14" s="448"/>
      <c r="AC14" s="538">
        <v>6.5</v>
      </c>
      <c r="AD14" s="539"/>
      <c r="AE14" s="539"/>
      <c r="AF14" s="539"/>
      <c r="AG14" s="540"/>
      <c r="AH14" s="538">
        <v>7.2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147</v>
      </c>
      <c r="CE14" s="496"/>
      <c r="CF14" s="496"/>
      <c r="CG14" s="496"/>
      <c r="CH14" s="496"/>
      <c r="CI14" s="496"/>
      <c r="CJ14" s="496"/>
      <c r="CK14" s="496"/>
      <c r="CL14" s="496"/>
      <c r="CM14" s="496"/>
      <c r="CN14" s="496"/>
      <c r="CO14" s="496"/>
      <c r="CP14" s="496"/>
      <c r="CQ14" s="496"/>
      <c r="CR14" s="496"/>
      <c r="CS14" s="497"/>
      <c r="CT14" s="555" t="s">
        <v>148</v>
      </c>
      <c r="CU14" s="556"/>
      <c r="CV14" s="556"/>
      <c r="CW14" s="556"/>
      <c r="CX14" s="556"/>
      <c r="CY14" s="556"/>
      <c r="CZ14" s="556"/>
      <c r="DA14" s="557"/>
      <c r="DB14" s="555" t="s">
        <v>139</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140</v>
      </c>
      <c r="N15" s="543"/>
      <c r="O15" s="543"/>
      <c r="P15" s="543"/>
      <c r="Q15" s="544"/>
      <c r="R15" s="545">
        <v>6274</v>
      </c>
      <c r="S15" s="546"/>
      <c r="T15" s="546"/>
      <c r="U15" s="546"/>
      <c r="V15" s="547"/>
      <c r="W15" s="548" t="s">
        <v>149</v>
      </c>
      <c r="X15" s="444"/>
      <c r="Y15" s="444"/>
      <c r="Z15" s="444"/>
      <c r="AA15" s="444"/>
      <c r="AB15" s="445"/>
      <c r="AC15" s="411">
        <v>442</v>
      </c>
      <c r="AD15" s="412"/>
      <c r="AE15" s="412"/>
      <c r="AF15" s="412"/>
      <c r="AG15" s="413"/>
      <c r="AH15" s="411">
        <v>531</v>
      </c>
      <c r="AI15" s="412"/>
      <c r="AJ15" s="412"/>
      <c r="AK15" s="412"/>
      <c r="AL15" s="471"/>
      <c r="AM15" s="515"/>
      <c r="AN15" s="415"/>
      <c r="AO15" s="415"/>
      <c r="AP15" s="415"/>
      <c r="AQ15" s="415"/>
      <c r="AR15" s="415"/>
      <c r="AS15" s="415"/>
      <c r="AT15" s="416"/>
      <c r="AU15" s="516"/>
      <c r="AV15" s="517"/>
      <c r="AW15" s="517"/>
      <c r="AX15" s="517"/>
      <c r="AY15" s="484" t="s">
        <v>150</v>
      </c>
      <c r="AZ15" s="485"/>
      <c r="BA15" s="485"/>
      <c r="BB15" s="485"/>
      <c r="BC15" s="485"/>
      <c r="BD15" s="485"/>
      <c r="BE15" s="485"/>
      <c r="BF15" s="485"/>
      <c r="BG15" s="485"/>
      <c r="BH15" s="485"/>
      <c r="BI15" s="485"/>
      <c r="BJ15" s="485"/>
      <c r="BK15" s="485"/>
      <c r="BL15" s="485"/>
      <c r="BM15" s="486"/>
      <c r="BN15" s="487">
        <v>625739</v>
      </c>
      <c r="BO15" s="488"/>
      <c r="BP15" s="488"/>
      <c r="BQ15" s="488"/>
      <c r="BR15" s="488"/>
      <c r="BS15" s="488"/>
      <c r="BT15" s="488"/>
      <c r="BU15" s="489"/>
      <c r="BV15" s="487">
        <v>652828</v>
      </c>
      <c r="BW15" s="488"/>
      <c r="BX15" s="488"/>
      <c r="BY15" s="488"/>
      <c r="BZ15" s="488"/>
      <c r="CA15" s="488"/>
      <c r="CB15" s="488"/>
      <c r="CC15" s="489"/>
      <c r="CD15" s="558" t="s">
        <v>151</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152</v>
      </c>
      <c r="M16" s="533"/>
      <c r="N16" s="533"/>
      <c r="O16" s="533"/>
      <c r="P16" s="533"/>
      <c r="Q16" s="534"/>
      <c r="R16" s="535" t="s">
        <v>153</v>
      </c>
      <c r="S16" s="536"/>
      <c r="T16" s="536"/>
      <c r="U16" s="536"/>
      <c r="V16" s="537"/>
      <c r="W16" s="549"/>
      <c r="X16" s="447"/>
      <c r="Y16" s="447"/>
      <c r="Z16" s="447"/>
      <c r="AA16" s="447"/>
      <c r="AB16" s="448"/>
      <c r="AC16" s="538">
        <v>16.3</v>
      </c>
      <c r="AD16" s="539"/>
      <c r="AE16" s="539"/>
      <c r="AF16" s="539"/>
      <c r="AG16" s="540"/>
      <c r="AH16" s="538">
        <v>17.100000000000001</v>
      </c>
      <c r="AI16" s="539"/>
      <c r="AJ16" s="539"/>
      <c r="AK16" s="539"/>
      <c r="AL16" s="541"/>
      <c r="AM16" s="515"/>
      <c r="AN16" s="415"/>
      <c r="AO16" s="415"/>
      <c r="AP16" s="415"/>
      <c r="AQ16" s="415"/>
      <c r="AR16" s="415"/>
      <c r="AS16" s="415"/>
      <c r="AT16" s="416"/>
      <c r="AU16" s="516"/>
      <c r="AV16" s="517"/>
      <c r="AW16" s="517"/>
      <c r="AX16" s="517"/>
      <c r="AY16" s="472" t="s">
        <v>154</v>
      </c>
      <c r="AZ16" s="473"/>
      <c r="BA16" s="473"/>
      <c r="BB16" s="473"/>
      <c r="BC16" s="473"/>
      <c r="BD16" s="473"/>
      <c r="BE16" s="473"/>
      <c r="BF16" s="473"/>
      <c r="BG16" s="473"/>
      <c r="BH16" s="473"/>
      <c r="BI16" s="473"/>
      <c r="BJ16" s="473"/>
      <c r="BK16" s="473"/>
      <c r="BL16" s="473"/>
      <c r="BM16" s="474"/>
      <c r="BN16" s="458">
        <v>2429005</v>
      </c>
      <c r="BO16" s="459"/>
      <c r="BP16" s="459"/>
      <c r="BQ16" s="459"/>
      <c r="BR16" s="459"/>
      <c r="BS16" s="459"/>
      <c r="BT16" s="459"/>
      <c r="BU16" s="460"/>
      <c r="BV16" s="458">
        <v>2241384</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155</v>
      </c>
      <c r="N17" s="552"/>
      <c r="O17" s="552"/>
      <c r="P17" s="552"/>
      <c r="Q17" s="553"/>
      <c r="R17" s="535" t="s">
        <v>156</v>
      </c>
      <c r="S17" s="536"/>
      <c r="T17" s="536"/>
      <c r="U17" s="536"/>
      <c r="V17" s="537"/>
      <c r="W17" s="548" t="s">
        <v>157</v>
      </c>
      <c r="X17" s="444"/>
      <c r="Y17" s="444"/>
      <c r="Z17" s="444"/>
      <c r="AA17" s="444"/>
      <c r="AB17" s="445"/>
      <c r="AC17" s="411">
        <v>2094</v>
      </c>
      <c r="AD17" s="412"/>
      <c r="AE17" s="412"/>
      <c r="AF17" s="412"/>
      <c r="AG17" s="413"/>
      <c r="AH17" s="411">
        <v>2350</v>
      </c>
      <c r="AI17" s="412"/>
      <c r="AJ17" s="412"/>
      <c r="AK17" s="412"/>
      <c r="AL17" s="471"/>
      <c r="AM17" s="515"/>
      <c r="AN17" s="415"/>
      <c r="AO17" s="415"/>
      <c r="AP17" s="415"/>
      <c r="AQ17" s="415"/>
      <c r="AR17" s="415"/>
      <c r="AS17" s="415"/>
      <c r="AT17" s="416"/>
      <c r="AU17" s="516"/>
      <c r="AV17" s="517"/>
      <c r="AW17" s="517"/>
      <c r="AX17" s="517"/>
      <c r="AY17" s="472" t="s">
        <v>158</v>
      </c>
      <c r="AZ17" s="473"/>
      <c r="BA17" s="473"/>
      <c r="BB17" s="473"/>
      <c r="BC17" s="473"/>
      <c r="BD17" s="473"/>
      <c r="BE17" s="473"/>
      <c r="BF17" s="473"/>
      <c r="BG17" s="473"/>
      <c r="BH17" s="473"/>
      <c r="BI17" s="473"/>
      <c r="BJ17" s="473"/>
      <c r="BK17" s="473"/>
      <c r="BL17" s="473"/>
      <c r="BM17" s="474"/>
      <c r="BN17" s="458">
        <v>778244</v>
      </c>
      <c r="BO17" s="459"/>
      <c r="BP17" s="459"/>
      <c r="BQ17" s="459"/>
      <c r="BR17" s="459"/>
      <c r="BS17" s="459"/>
      <c r="BT17" s="459"/>
      <c r="BU17" s="460"/>
      <c r="BV17" s="458">
        <v>812934</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159</v>
      </c>
      <c r="C18" s="509"/>
      <c r="D18" s="509"/>
      <c r="E18" s="510"/>
      <c r="F18" s="510"/>
      <c r="G18" s="510"/>
      <c r="H18" s="510"/>
      <c r="I18" s="510"/>
      <c r="J18" s="510"/>
      <c r="K18" s="510"/>
      <c r="L18" s="511">
        <v>85.19</v>
      </c>
      <c r="M18" s="511"/>
      <c r="N18" s="511"/>
      <c r="O18" s="511"/>
      <c r="P18" s="511"/>
      <c r="Q18" s="511"/>
      <c r="R18" s="512"/>
      <c r="S18" s="512"/>
      <c r="T18" s="512"/>
      <c r="U18" s="512"/>
      <c r="V18" s="513"/>
      <c r="W18" s="529"/>
      <c r="X18" s="530"/>
      <c r="Y18" s="530"/>
      <c r="Z18" s="530"/>
      <c r="AA18" s="530"/>
      <c r="AB18" s="554"/>
      <c r="AC18" s="428">
        <v>77.2</v>
      </c>
      <c r="AD18" s="429"/>
      <c r="AE18" s="429"/>
      <c r="AF18" s="429"/>
      <c r="AG18" s="514"/>
      <c r="AH18" s="428">
        <v>75.7</v>
      </c>
      <c r="AI18" s="429"/>
      <c r="AJ18" s="429"/>
      <c r="AK18" s="429"/>
      <c r="AL18" s="430"/>
      <c r="AM18" s="515"/>
      <c r="AN18" s="415"/>
      <c r="AO18" s="415"/>
      <c r="AP18" s="415"/>
      <c r="AQ18" s="415"/>
      <c r="AR18" s="415"/>
      <c r="AS18" s="415"/>
      <c r="AT18" s="416"/>
      <c r="AU18" s="516"/>
      <c r="AV18" s="517"/>
      <c r="AW18" s="517"/>
      <c r="AX18" s="517"/>
      <c r="AY18" s="472" t="s">
        <v>160</v>
      </c>
      <c r="AZ18" s="473"/>
      <c r="BA18" s="473"/>
      <c r="BB18" s="473"/>
      <c r="BC18" s="473"/>
      <c r="BD18" s="473"/>
      <c r="BE18" s="473"/>
      <c r="BF18" s="473"/>
      <c r="BG18" s="473"/>
      <c r="BH18" s="473"/>
      <c r="BI18" s="473"/>
      <c r="BJ18" s="473"/>
      <c r="BK18" s="473"/>
      <c r="BL18" s="473"/>
      <c r="BM18" s="474"/>
      <c r="BN18" s="458">
        <v>2073894</v>
      </c>
      <c r="BO18" s="459"/>
      <c r="BP18" s="459"/>
      <c r="BQ18" s="459"/>
      <c r="BR18" s="459"/>
      <c r="BS18" s="459"/>
      <c r="BT18" s="459"/>
      <c r="BU18" s="460"/>
      <c r="BV18" s="458">
        <v>2075622</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161</v>
      </c>
      <c r="C19" s="509"/>
      <c r="D19" s="509"/>
      <c r="E19" s="510"/>
      <c r="F19" s="510"/>
      <c r="G19" s="510"/>
      <c r="H19" s="510"/>
      <c r="I19" s="510"/>
      <c r="J19" s="510"/>
      <c r="K19" s="510"/>
      <c r="L19" s="518">
        <v>71</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162</v>
      </c>
      <c r="AZ19" s="473"/>
      <c r="BA19" s="473"/>
      <c r="BB19" s="473"/>
      <c r="BC19" s="473"/>
      <c r="BD19" s="473"/>
      <c r="BE19" s="473"/>
      <c r="BF19" s="473"/>
      <c r="BG19" s="473"/>
      <c r="BH19" s="473"/>
      <c r="BI19" s="473"/>
      <c r="BJ19" s="473"/>
      <c r="BK19" s="473"/>
      <c r="BL19" s="473"/>
      <c r="BM19" s="474"/>
      <c r="BN19" s="458">
        <v>3266239</v>
      </c>
      <c r="BO19" s="459"/>
      <c r="BP19" s="459"/>
      <c r="BQ19" s="459"/>
      <c r="BR19" s="459"/>
      <c r="BS19" s="459"/>
      <c r="BT19" s="459"/>
      <c r="BU19" s="460"/>
      <c r="BV19" s="458">
        <v>3377094</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163</v>
      </c>
      <c r="C20" s="509"/>
      <c r="D20" s="509"/>
      <c r="E20" s="510"/>
      <c r="F20" s="510"/>
      <c r="G20" s="510"/>
      <c r="H20" s="510"/>
      <c r="I20" s="510"/>
      <c r="J20" s="510"/>
      <c r="K20" s="510"/>
      <c r="L20" s="518">
        <v>2663</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164</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165</v>
      </c>
      <c r="C22" s="435"/>
      <c r="D22" s="436"/>
      <c r="E22" s="443" t="s">
        <v>1</v>
      </c>
      <c r="F22" s="444"/>
      <c r="G22" s="444"/>
      <c r="H22" s="444"/>
      <c r="I22" s="444"/>
      <c r="J22" s="444"/>
      <c r="K22" s="445"/>
      <c r="L22" s="443" t="s">
        <v>166</v>
      </c>
      <c r="M22" s="444"/>
      <c r="N22" s="444"/>
      <c r="O22" s="444"/>
      <c r="P22" s="445"/>
      <c r="Q22" s="449" t="s">
        <v>167</v>
      </c>
      <c r="R22" s="450"/>
      <c r="S22" s="450"/>
      <c r="T22" s="450"/>
      <c r="U22" s="450"/>
      <c r="V22" s="451"/>
      <c r="W22" s="500" t="s">
        <v>168</v>
      </c>
      <c r="X22" s="435"/>
      <c r="Y22" s="436"/>
      <c r="Z22" s="443" t="s">
        <v>1</v>
      </c>
      <c r="AA22" s="444"/>
      <c r="AB22" s="444"/>
      <c r="AC22" s="444"/>
      <c r="AD22" s="444"/>
      <c r="AE22" s="444"/>
      <c r="AF22" s="444"/>
      <c r="AG22" s="445"/>
      <c r="AH22" s="461" t="s">
        <v>169</v>
      </c>
      <c r="AI22" s="444"/>
      <c r="AJ22" s="444"/>
      <c r="AK22" s="444"/>
      <c r="AL22" s="445"/>
      <c r="AM22" s="461" t="s">
        <v>170</v>
      </c>
      <c r="AN22" s="462"/>
      <c r="AO22" s="462"/>
      <c r="AP22" s="462"/>
      <c r="AQ22" s="462"/>
      <c r="AR22" s="463"/>
      <c r="AS22" s="449" t="s">
        <v>167</v>
      </c>
      <c r="AT22" s="450"/>
      <c r="AU22" s="450"/>
      <c r="AV22" s="450"/>
      <c r="AW22" s="450"/>
      <c r="AX22" s="467"/>
      <c r="AY22" s="484" t="s">
        <v>171</v>
      </c>
      <c r="AZ22" s="485"/>
      <c r="BA22" s="485"/>
      <c r="BB22" s="485"/>
      <c r="BC22" s="485"/>
      <c r="BD22" s="485"/>
      <c r="BE22" s="485"/>
      <c r="BF22" s="485"/>
      <c r="BG22" s="485"/>
      <c r="BH22" s="485"/>
      <c r="BI22" s="485"/>
      <c r="BJ22" s="485"/>
      <c r="BK22" s="485"/>
      <c r="BL22" s="485"/>
      <c r="BM22" s="486"/>
      <c r="BN22" s="487">
        <v>2897774</v>
      </c>
      <c r="BO22" s="488"/>
      <c r="BP22" s="488"/>
      <c r="BQ22" s="488"/>
      <c r="BR22" s="488"/>
      <c r="BS22" s="488"/>
      <c r="BT22" s="488"/>
      <c r="BU22" s="489"/>
      <c r="BV22" s="487">
        <v>3079071</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172</v>
      </c>
      <c r="AZ23" s="473"/>
      <c r="BA23" s="473"/>
      <c r="BB23" s="473"/>
      <c r="BC23" s="473"/>
      <c r="BD23" s="473"/>
      <c r="BE23" s="473"/>
      <c r="BF23" s="473"/>
      <c r="BG23" s="473"/>
      <c r="BH23" s="473"/>
      <c r="BI23" s="473"/>
      <c r="BJ23" s="473"/>
      <c r="BK23" s="473"/>
      <c r="BL23" s="473"/>
      <c r="BM23" s="474"/>
      <c r="BN23" s="458">
        <v>2823564</v>
      </c>
      <c r="BO23" s="459"/>
      <c r="BP23" s="459"/>
      <c r="BQ23" s="459"/>
      <c r="BR23" s="459"/>
      <c r="BS23" s="459"/>
      <c r="BT23" s="459"/>
      <c r="BU23" s="460"/>
      <c r="BV23" s="458">
        <v>2991558</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173</v>
      </c>
      <c r="F24" s="415"/>
      <c r="G24" s="415"/>
      <c r="H24" s="415"/>
      <c r="I24" s="415"/>
      <c r="J24" s="415"/>
      <c r="K24" s="416"/>
      <c r="L24" s="411">
        <v>1</v>
      </c>
      <c r="M24" s="412"/>
      <c r="N24" s="412"/>
      <c r="O24" s="412"/>
      <c r="P24" s="413"/>
      <c r="Q24" s="411">
        <v>3060</v>
      </c>
      <c r="R24" s="412"/>
      <c r="S24" s="412"/>
      <c r="T24" s="412"/>
      <c r="U24" s="412"/>
      <c r="V24" s="413"/>
      <c r="W24" s="501"/>
      <c r="X24" s="438"/>
      <c r="Y24" s="439"/>
      <c r="Z24" s="414" t="s">
        <v>174</v>
      </c>
      <c r="AA24" s="415"/>
      <c r="AB24" s="415"/>
      <c r="AC24" s="415"/>
      <c r="AD24" s="415"/>
      <c r="AE24" s="415"/>
      <c r="AF24" s="415"/>
      <c r="AG24" s="416"/>
      <c r="AH24" s="411">
        <v>68</v>
      </c>
      <c r="AI24" s="412"/>
      <c r="AJ24" s="412"/>
      <c r="AK24" s="412"/>
      <c r="AL24" s="413"/>
      <c r="AM24" s="411">
        <v>190740</v>
      </c>
      <c r="AN24" s="412"/>
      <c r="AO24" s="412"/>
      <c r="AP24" s="412"/>
      <c r="AQ24" s="412"/>
      <c r="AR24" s="413"/>
      <c r="AS24" s="411">
        <v>2805</v>
      </c>
      <c r="AT24" s="412"/>
      <c r="AU24" s="412"/>
      <c r="AV24" s="412"/>
      <c r="AW24" s="412"/>
      <c r="AX24" s="471"/>
      <c r="AY24" s="431" t="s">
        <v>175</v>
      </c>
      <c r="AZ24" s="432"/>
      <c r="BA24" s="432"/>
      <c r="BB24" s="432"/>
      <c r="BC24" s="432"/>
      <c r="BD24" s="432"/>
      <c r="BE24" s="432"/>
      <c r="BF24" s="432"/>
      <c r="BG24" s="432"/>
      <c r="BH24" s="432"/>
      <c r="BI24" s="432"/>
      <c r="BJ24" s="432"/>
      <c r="BK24" s="432"/>
      <c r="BL24" s="432"/>
      <c r="BM24" s="433"/>
      <c r="BN24" s="458">
        <v>1217059</v>
      </c>
      <c r="BO24" s="459"/>
      <c r="BP24" s="459"/>
      <c r="BQ24" s="459"/>
      <c r="BR24" s="459"/>
      <c r="BS24" s="459"/>
      <c r="BT24" s="459"/>
      <c r="BU24" s="460"/>
      <c r="BV24" s="458">
        <v>1329102</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176</v>
      </c>
      <c r="F25" s="415"/>
      <c r="G25" s="415"/>
      <c r="H25" s="415"/>
      <c r="I25" s="415"/>
      <c r="J25" s="415"/>
      <c r="K25" s="416"/>
      <c r="L25" s="411">
        <v>1</v>
      </c>
      <c r="M25" s="412"/>
      <c r="N25" s="412"/>
      <c r="O25" s="412"/>
      <c r="P25" s="413"/>
      <c r="Q25" s="411">
        <v>4950</v>
      </c>
      <c r="R25" s="412"/>
      <c r="S25" s="412"/>
      <c r="T25" s="412"/>
      <c r="U25" s="412"/>
      <c r="V25" s="413"/>
      <c r="W25" s="501"/>
      <c r="X25" s="438"/>
      <c r="Y25" s="439"/>
      <c r="Z25" s="414" t="s">
        <v>177</v>
      </c>
      <c r="AA25" s="415"/>
      <c r="AB25" s="415"/>
      <c r="AC25" s="415"/>
      <c r="AD25" s="415"/>
      <c r="AE25" s="415"/>
      <c r="AF25" s="415"/>
      <c r="AG25" s="416"/>
      <c r="AH25" s="411" t="s">
        <v>131</v>
      </c>
      <c r="AI25" s="412"/>
      <c r="AJ25" s="412"/>
      <c r="AK25" s="412"/>
      <c r="AL25" s="413"/>
      <c r="AM25" s="411" t="s">
        <v>139</v>
      </c>
      <c r="AN25" s="412"/>
      <c r="AO25" s="412"/>
      <c r="AP25" s="412"/>
      <c r="AQ25" s="412"/>
      <c r="AR25" s="413"/>
      <c r="AS25" s="411" t="s">
        <v>178</v>
      </c>
      <c r="AT25" s="412"/>
      <c r="AU25" s="412"/>
      <c r="AV25" s="412"/>
      <c r="AW25" s="412"/>
      <c r="AX25" s="471"/>
      <c r="AY25" s="484" t="s">
        <v>179</v>
      </c>
      <c r="AZ25" s="485"/>
      <c r="BA25" s="485"/>
      <c r="BB25" s="485"/>
      <c r="BC25" s="485"/>
      <c r="BD25" s="485"/>
      <c r="BE25" s="485"/>
      <c r="BF25" s="485"/>
      <c r="BG25" s="485"/>
      <c r="BH25" s="485"/>
      <c r="BI25" s="485"/>
      <c r="BJ25" s="485"/>
      <c r="BK25" s="485"/>
      <c r="BL25" s="485"/>
      <c r="BM25" s="486"/>
      <c r="BN25" s="487">
        <v>421238</v>
      </c>
      <c r="BO25" s="488"/>
      <c r="BP25" s="488"/>
      <c r="BQ25" s="488"/>
      <c r="BR25" s="488"/>
      <c r="BS25" s="488"/>
      <c r="BT25" s="488"/>
      <c r="BU25" s="489"/>
      <c r="BV25" s="487">
        <v>507475</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180</v>
      </c>
      <c r="F26" s="415"/>
      <c r="G26" s="415"/>
      <c r="H26" s="415"/>
      <c r="I26" s="415"/>
      <c r="J26" s="415"/>
      <c r="K26" s="416"/>
      <c r="L26" s="411">
        <v>1</v>
      </c>
      <c r="M26" s="412"/>
      <c r="N26" s="412"/>
      <c r="O26" s="412"/>
      <c r="P26" s="413"/>
      <c r="Q26" s="411">
        <v>4370</v>
      </c>
      <c r="R26" s="412"/>
      <c r="S26" s="412"/>
      <c r="T26" s="412"/>
      <c r="U26" s="412"/>
      <c r="V26" s="413"/>
      <c r="W26" s="501"/>
      <c r="X26" s="438"/>
      <c r="Y26" s="439"/>
      <c r="Z26" s="414" t="s">
        <v>181</v>
      </c>
      <c r="AA26" s="469"/>
      <c r="AB26" s="469"/>
      <c r="AC26" s="469"/>
      <c r="AD26" s="469"/>
      <c r="AE26" s="469"/>
      <c r="AF26" s="469"/>
      <c r="AG26" s="470"/>
      <c r="AH26" s="411">
        <v>4</v>
      </c>
      <c r="AI26" s="412"/>
      <c r="AJ26" s="412"/>
      <c r="AK26" s="412"/>
      <c r="AL26" s="413"/>
      <c r="AM26" s="411">
        <v>10724</v>
      </c>
      <c r="AN26" s="412"/>
      <c r="AO26" s="412"/>
      <c r="AP26" s="412"/>
      <c r="AQ26" s="412"/>
      <c r="AR26" s="413"/>
      <c r="AS26" s="411">
        <v>2681</v>
      </c>
      <c r="AT26" s="412"/>
      <c r="AU26" s="412"/>
      <c r="AV26" s="412"/>
      <c r="AW26" s="412"/>
      <c r="AX26" s="471"/>
      <c r="AY26" s="498" t="s">
        <v>182</v>
      </c>
      <c r="AZ26" s="418"/>
      <c r="BA26" s="418"/>
      <c r="BB26" s="418"/>
      <c r="BC26" s="418"/>
      <c r="BD26" s="418"/>
      <c r="BE26" s="418"/>
      <c r="BF26" s="418"/>
      <c r="BG26" s="418"/>
      <c r="BH26" s="418"/>
      <c r="BI26" s="418"/>
      <c r="BJ26" s="418"/>
      <c r="BK26" s="418"/>
      <c r="BL26" s="418"/>
      <c r="BM26" s="499"/>
      <c r="BN26" s="458" t="s">
        <v>139</v>
      </c>
      <c r="BO26" s="459"/>
      <c r="BP26" s="459"/>
      <c r="BQ26" s="459"/>
      <c r="BR26" s="459"/>
      <c r="BS26" s="459"/>
      <c r="BT26" s="459"/>
      <c r="BU26" s="460"/>
      <c r="BV26" s="458" t="s">
        <v>178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183</v>
      </c>
      <c r="F27" s="415"/>
      <c r="G27" s="415"/>
      <c r="H27" s="415"/>
      <c r="I27" s="415"/>
      <c r="J27" s="415"/>
      <c r="K27" s="416"/>
      <c r="L27" s="411">
        <v>1</v>
      </c>
      <c r="M27" s="412"/>
      <c r="N27" s="412"/>
      <c r="O27" s="412"/>
      <c r="P27" s="413"/>
      <c r="Q27" s="411">
        <v>2730</v>
      </c>
      <c r="R27" s="412"/>
      <c r="S27" s="412"/>
      <c r="T27" s="412"/>
      <c r="U27" s="412"/>
      <c r="V27" s="413"/>
      <c r="W27" s="501"/>
      <c r="X27" s="438"/>
      <c r="Y27" s="439"/>
      <c r="Z27" s="414" t="s">
        <v>184</v>
      </c>
      <c r="AA27" s="415"/>
      <c r="AB27" s="415"/>
      <c r="AC27" s="415"/>
      <c r="AD27" s="415"/>
      <c r="AE27" s="415"/>
      <c r="AF27" s="415"/>
      <c r="AG27" s="416"/>
      <c r="AH27" s="411">
        <v>6</v>
      </c>
      <c r="AI27" s="412"/>
      <c r="AJ27" s="412"/>
      <c r="AK27" s="412"/>
      <c r="AL27" s="413"/>
      <c r="AM27" s="411">
        <v>19434</v>
      </c>
      <c r="AN27" s="412"/>
      <c r="AO27" s="412"/>
      <c r="AP27" s="412"/>
      <c r="AQ27" s="412"/>
      <c r="AR27" s="413"/>
      <c r="AS27" s="411">
        <v>3239</v>
      </c>
      <c r="AT27" s="412"/>
      <c r="AU27" s="412"/>
      <c r="AV27" s="412"/>
      <c r="AW27" s="412"/>
      <c r="AX27" s="471"/>
      <c r="AY27" s="495" t="s">
        <v>185</v>
      </c>
      <c r="AZ27" s="496"/>
      <c r="BA27" s="496"/>
      <c r="BB27" s="496"/>
      <c r="BC27" s="496"/>
      <c r="BD27" s="496"/>
      <c r="BE27" s="496"/>
      <c r="BF27" s="496"/>
      <c r="BG27" s="496"/>
      <c r="BH27" s="496"/>
      <c r="BI27" s="496"/>
      <c r="BJ27" s="496"/>
      <c r="BK27" s="496"/>
      <c r="BL27" s="496"/>
      <c r="BM27" s="497"/>
      <c r="BN27" s="492" t="s">
        <v>186</v>
      </c>
      <c r="BO27" s="493"/>
      <c r="BP27" s="493"/>
      <c r="BQ27" s="493"/>
      <c r="BR27" s="493"/>
      <c r="BS27" s="493"/>
      <c r="BT27" s="493"/>
      <c r="BU27" s="494"/>
      <c r="BV27" s="492" t="s">
        <v>139</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187</v>
      </c>
      <c r="F28" s="415"/>
      <c r="G28" s="415"/>
      <c r="H28" s="415"/>
      <c r="I28" s="415"/>
      <c r="J28" s="415"/>
      <c r="K28" s="416"/>
      <c r="L28" s="411">
        <v>1</v>
      </c>
      <c r="M28" s="412"/>
      <c r="N28" s="412"/>
      <c r="O28" s="412"/>
      <c r="P28" s="413"/>
      <c r="Q28" s="411">
        <v>2080</v>
      </c>
      <c r="R28" s="412"/>
      <c r="S28" s="412"/>
      <c r="T28" s="412"/>
      <c r="U28" s="412"/>
      <c r="V28" s="413"/>
      <c r="W28" s="501"/>
      <c r="X28" s="438"/>
      <c r="Y28" s="439"/>
      <c r="Z28" s="414" t="s">
        <v>188</v>
      </c>
      <c r="AA28" s="415"/>
      <c r="AB28" s="415"/>
      <c r="AC28" s="415"/>
      <c r="AD28" s="415"/>
      <c r="AE28" s="415"/>
      <c r="AF28" s="415"/>
      <c r="AG28" s="416"/>
      <c r="AH28" s="411" t="s">
        <v>139</v>
      </c>
      <c r="AI28" s="412"/>
      <c r="AJ28" s="412"/>
      <c r="AK28" s="412"/>
      <c r="AL28" s="413"/>
      <c r="AM28" s="411" t="s">
        <v>131</v>
      </c>
      <c r="AN28" s="412"/>
      <c r="AO28" s="412"/>
      <c r="AP28" s="412"/>
      <c r="AQ28" s="412"/>
      <c r="AR28" s="413"/>
      <c r="AS28" s="411" t="s">
        <v>178</v>
      </c>
      <c r="AT28" s="412"/>
      <c r="AU28" s="412"/>
      <c r="AV28" s="412"/>
      <c r="AW28" s="412"/>
      <c r="AX28" s="471"/>
      <c r="AY28" s="475" t="s">
        <v>189</v>
      </c>
      <c r="AZ28" s="476"/>
      <c r="BA28" s="476"/>
      <c r="BB28" s="477"/>
      <c r="BC28" s="484" t="s">
        <v>48</v>
      </c>
      <c r="BD28" s="485"/>
      <c r="BE28" s="485"/>
      <c r="BF28" s="485"/>
      <c r="BG28" s="485"/>
      <c r="BH28" s="485"/>
      <c r="BI28" s="485"/>
      <c r="BJ28" s="485"/>
      <c r="BK28" s="485"/>
      <c r="BL28" s="485"/>
      <c r="BM28" s="486"/>
      <c r="BN28" s="487">
        <v>1463960</v>
      </c>
      <c r="BO28" s="488"/>
      <c r="BP28" s="488"/>
      <c r="BQ28" s="488"/>
      <c r="BR28" s="488"/>
      <c r="BS28" s="488"/>
      <c r="BT28" s="488"/>
      <c r="BU28" s="489"/>
      <c r="BV28" s="487">
        <v>1211859</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190</v>
      </c>
      <c r="F29" s="415"/>
      <c r="G29" s="415"/>
      <c r="H29" s="415"/>
      <c r="I29" s="415"/>
      <c r="J29" s="415"/>
      <c r="K29" s="416"/>
      <c r="L29" s="411">
        <v>6</v>
      </c>
      <c r="M29" s="412"/>
      <c r="N29" s="412"/>
      <c r="O29" s="412"/>
      <c r="P29" s="413"/>
      <c r="Q29" s="411">
        <v>1870</v>
      </c>
      <c r="R29" s="412"/>
      <c r="S29" s="412"/>
      <c r="T29" s="412"/>
      <c r="U29" s="412"/>
      <c r="V29" s="413"/>
      <c r="W29" s="502"/>
      <c r="X29" s="503"/>
      <c r="Y29" s="504"/>
      <c r="Z29" s="414" t="s">
        <v>191</v>
      </c>
      <c r="AA29" s="415"/>
      <c r="AB29" s="415"/>
      <c r="AC29" s="415"/>
      <c r="AD29" s="415"/>
      <c r="AE29" s="415"/>
      <c r="AF29" s="415"/>
      <c r="AG29" s="416"/>
      <c r="AH29" s="411">
        <v>74</v>
      </c>
      <c r="AI29" s="412"/>
      <c r="AJ29" s="412"/>
      <c r="AK29" s="412"/>
      <c r="AL29" s="413"/>
      <c r="AM29" s="411">
        <v>210174</v>
      </c>
      <c r="AN29" s="412"/>
      <c r="AO29" s="412"/>
      <c r="AP29" s="412"/>
      <c r="AQ29" s="412"/>
      <c r="AR29" s="413"/>
      <c r="AS29" s="411">
        <v>2840</v>
      </c>
      <c r="AT29" s="412"/>
      <c r="AU29" s="412"/>
      <c r="AV29" s="412"/>
      <c r="AW29" s="412"/>
      <c r="AX29" s="471"/>
      <c r="AY29" s="478"/>
      <c r="AZ29" s="479"/>
      <c r="BA29" s="479"/>
      <c r="BB29" s="480"/>
      <c r="BC29" s="472" t="s">
        <v>192</v>
      </c>
      <c r="BD29" s="473"/>
      <c r="BE29" s="473"/>
      <c r="BF29" s="473"/>
      <c r="BG29" s="473"/>
      <c r="BH29" s="473"/>
      <c r="BI29" s="473"/>
      <c r="BJ29" s="473"/>
      <c r="BK29" s="473"/>
      <c r="BL29" s="473"/>
      <c r="BM29" s="474"/>
      <c r="BN29" s="458" t="s">
        <v>131</v>
      </c>
      <c r="BO29" s="459"/>
      <c r="BP29" s="459"/>
      <c r="BQ29" s="459"/>
      <c r="BR29" s="459"/>
      <c r="BS29" s="459"/>
      <c r="BT29" s="459"/>
      <c r="BU29" s="460"/>
      <c r="BV29" s="458" t="s">
        <v>139</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193</v>
      </c>
      <c r="X30" s="426"/>
      <c r="Y30" s="426"/>
      <c r="Z30" s="426"/>
      <c r="AA30" s="426"/>
      <c r="AB30" s="426"/>
      <c r="AC30" s="426"/>
      <c r="AD30" s="426"/>
      <c r="AE30" s="426"/>
      <c r="AF30" s="426"/>
      <c r="AG30" s="427"/>
      <c r="AH30" s="428">
        <v>97.2</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908681</v>
      </c>
      <c r="BO30" s="493"/>
      <c r="BP30" s="493"/>
      <c r="BQ30" s="493"/>
      <c r="BR30" s="493"/>
      <c r="BS30" s="493"/>
      <c r="BT30" s="493"/>
      <c r="BU30" s="494"/>
      <c r="BV30" s="492">
        <v>878599</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194</v>
      </c>
      <c r="D32" s="417"/>
      <c r="E32" s="417"/>
      <c r="F32" s="417"/>
      <c r="G32" s="417"/>
      <c r="H32" s="417"/>
      <c r="I32" s="417"/>
      <c r="J32" s="417"/>
      <c r="K32" s="417"/>
      <c r="L32" s="417"/>
      <c r="M32" s="417"/>
      <c r="N32" s="417"/>
      <c r="O32" s="417"/>
      <c r="P32" s="417"/>
      <c r="Q32" s="417"/>
      <c r="R32" s="417"/>
      <c r="S32" s="417"/>
      <c r="U32" s="418" t="s">
        <v>195</v>
      </c>
      <c r="V32" s="418"/>
      <c r="W32" s="418"/>
      <c r="X32" s="418"/>
      <c r="Y32" s="418"/>
      <c r="Z32" s="418"/>
      <c r="AA32" s="418"/>
      <c r="AB32" s="418"/>
      <c r="AC32" s="418"/>
      <c r="AD32" s="418"/>
      <c r="AE32" s="418"/>
      <c r="AF32" s="418"/>
      <c r="AG32" s="418"/>
      <c r="AH32" s="418"/>
      <c r="AI32" s="418"/>
      <c r="AJ32" s="418"/>
      <c r="AK32" s="418"/>
      <c r="AM32" s="418" t="s">
        <v>196</v>
      </c>
      <c r="AN32" s="418"/>
      <c r="AO32" s="418"/>
      <c r="AP32" s="418"/>
      <c r="AQ32" s="418"/>
      <c r="AR32" s="418"/>
      <c r="AS32" s="418"/>
      <c r="AT32" s="418"/>
      <c r="AU32" s="418"/>
      <c r="AV32" s="418"/>
      <c r="AW32" s="418"/>
      <c r="AX32" s="418"/>
      <c r="AY32" s="418"/>
      <c r="AZ32" s="418"/>
      <c r="BA32" s="418"/>
      <c r="BB32" s="418"/>
      <c r="BC32" s="418"/>
      <c r="BE32" s="418" t="s">
        <v>197</v>
      </c>
      <c r="BF32" s="418"/>
      <c r="BG32" s="418"/>
      <c r="BH32" s="418"/>
      <c r="BI32" s="418"/>
      <c r="BJ32" s="418"/>
      <c r="BK32" s="418"/>
      <c r="BL32" s="418"/>
      <c r="BM32" s="418"/>
      <c r="BN32" s="418"/>
      <c r="BO32" s="418"/>
      <c r="BP32" s="418"/>
      <c r="BQ32" s="418"/>
      <c r="BR32" s="418"/>
      <c r="BS32" s="418"/>
      <c r="BT32" s="418"/>
      <c r="BU32" s="418"/>
      <c r="BW32" s="418" t="s">
        <v>198</v>
      </c>
      <c r="BX32" s="418"/>
      <c r="BY32" s="418"/>
      <c r="BZ32" s="418"/>
      <c r="CA32" s="418"/>
      <c r="CB32" s="418"/>
      <c r="CC32" s="418"/>
      <c r="CD32" s="418"/>
      <c r="CE32" s="418"/>
      <c r="CF32" s="418"/>
      <c r="CG32" s="418"/>
      <c r="CH32" s="418"/>
      <c r="CI32" s="418"/>
      <c r="CJ32" s="418"/>
      <c r="CK32" s="418"/>
      <c r="CL32" s="418"/>
      <c r="CM32" s="418"/>
      <c r="CO32" s="418" t="s">
        <v>199</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200</v>
      </c>
      <c r="D33" s="410"/>
      <c r="E33" s="409" t="s">
        <v>201</v>
      </c>
      <c r="F33" s="409"/>
      <c r="G33" s="409"/>
      <c r="H33" s="409"/>
      <c r="I33" s="409"/>
      <c r="J33" s="409"/>
      <c r="K33" s="409"/>
      <c r="L33" s="409"/>
      <c r="M33" s="409"/>
      <c r="N33" s="409"/>
      <c r="O33" s="409"/>
      <c r="P33" s="409"/>
      <c r="Q33" s="409"/>
      <c r="R33" s="409"/>
      <c r="S33" s="409"/>
      <c r="T33" s="203"/>
      <c r="U33" s="410" t="s">
        <v>202</v>
      </c>
      <c r="V33" s="410"/>
      <c r="W33" s="409" t="s">
        <v>203</v>
      </c>
      <c r="X33" s="409"/>
      <c r="Y33" s="409"/>
      <c r="Z33" s="409"/>
      <c r="AA33" s="409"/>
      <c r="AB33" s="409"/>
      <c r="AC33" s="409"/>
      <c r="AD33" s="409"/>
      <c r="AE33" s="409"/>
      <c r="AF33" s="409"/>
      <c r="AG33" s="409"/>
      <c r="AH33" s="409"/>
      <c r="AI33" s="409"/>
      <c r="AJ33" s="409"/>
      <c r="AK33" s="409"/>
      <c r="AL33" s="203"/>
      <c r="AM33" s="410" t="s">
        <v>202</v>
      </c>
      <c r="AN33" s="410"/>
      <c r="AO33" s="409" t="s">
        <v>203</v>
      </c>
      <c r="AP33" s="409"/>
      <c r="AQ33" s="409"/>
      <c r="AR33" s="409"/>
      <c r="AS33" s="409"/>
      <c r="AT33" s="409"/>
      <c r="AU33" s="409"/>
      <c r="AV33" s="409"/>
      <c r="AW33" s="409"/>
      <c r="AX33" s="409"/>
      <c r="AY33" s="409"/>
      <c r="AZ33" s="409"/>
      <c r="BA33" s="409"/>
      <c r="BB33" s="409"/>
      <c r="BC33" s="409"/>
      <c r="BD33" s="204"/>
      <c r="BE33" s="409" t="s">
        <v>204</v>
      </c>
      <c r="BF33" s="409"/>
      <c r="BG33" s="409" t="s">
        <v>205</v>
      </c>
      <c r="BH33" s="409"/>
      <c r="BI33" s="409"/>
      <c r="BJ33" s="409"/>
      <c r="BK33" s="409"/>
      <c r="BL33" s="409"/>
      <c r="BM33" s="409"/>
      <c r="BN33" s="409"/>
      <c r="BO33" s="409"/>
      <c r="BP33" s="409"/>
      <c r="BQ33" s="409"/>
      <c r="BR33" s="409"/>
      <c r="BS33" s="409"/>
      <c r="BT33" s="409"/>
      <c r="BU33" s="409"/>
      <c r="BV33" s="204"/>
      <c r="BW33" s="410" t="s">
        <v>204</v>
      </c>
      <c r="BX33" s="410"/>
      <c r="BY33" s="409" t="s">
        <v>206</v>
      </c>
      <c r="BZ33" s="409"/>
      <c r="CA33" s="409"/>
      <c r="CB33" s="409"/>
      <c r="CC33" s="409"/>
      <c r="CD33" s="409"/>
      <c r="CE33" s="409"/>
      <c r="CF33" s="409"/>
      <c r="CG33" s="409"/>
      <c r="CH33" s="409"/>
      <c r="CI33" s="409"/>
      <c r="CJ33" s="409"/>
      <c r="CK33" s="409"/>
      <c r="CL33" s="409"/>
      <c r="CM33" s="409"/>
      <c r="CN33" s="203"/>
      <c r="CO33" s="410" t="s">
        <v>207</v>
      </c>
      <c r="CP33" s="410"/>
      <c r="CQ33" s="409" t="s">
        <v>208</v>
      </c>
      <c r="CR33" s="409"/>
      <c r="CS33" s="409"/>
      <c r="CT33" s="409"/>
      <c r="CU33" s="409"/>
      <c r="CV33" s="409"/>
      <c r="CW33" s="409"/>
      <c r="CX33" s="409"/>
      <c r="CY33" s="409"/>
      <c r="CZ33" s="409"/>
      <c r="DA33" s="409"/>
      <c r="DB33" s="409"/>
      <c r="DC33" s="409"/>
      <c r="DD33" s="409"/>
      <c r="DE33" s="409"/>
      <c r="DF33" s="203"/>
      <c r="DG33" s="408" t="s">
        <v>209</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f>IF(BG34="","",MAX(C34:D43,U34:V43,AM34:AN43)+1)</f>
        <v>8</v>
      </c>
      <c r="BF34" s="406"/>
      <c r="BG34" s="407" t="str">
        <f>IF('各会計、関係団体の財政状況及び健全化判断比率'!B34="","",'各会計、関係団体の財政状況及び健全化判断比率'!B34)</f>
        <v>岩地集落排水事業特別会計</v>
      </c>
      <c r="BH34" s="407"/>
      <c r="BI34" s="407"/>
      <c r="BJ34" s="407"/>
      <c r="BK34" s="407"/>
      <c r="BL34" s="407"/>
      <c r="BM34" s="407"/>
      <c r="BN34" s="407"/>
      <c r="BO34" s="407"/>
      <c r="BP34" s="407"/>
      <c r="BQ34" s="407"/>
      <c r="BR34" s="407"/>
      <c r="BS34" s="407"/>
      <c r="BT34" s="407"/>
      <c r="BU34" s="407"/>
      <c r="BV34" s="178"/>
      <c r="BW34" s="406">
        <f>IF(BY34="","",MAX(C34:D43,U34:V43,AM34:AN43,BE34:BF43)+1)</f>
        <v>11</v>
      </c>
      <c r="BX34" s="406"/>
      <c r="BY34" s="407" t="str">
        <f>IF('各会計、関係団体の財政状況及び健全化判断比率'!B68="","",'各会計、関係団体の財政状況及び健全化判断比率'!B68)</f>
        <v>西豆衛生プラント組合</v>
      </c>
      <c r="BZ34" s="407"/>
      <c r="CA34" s="407"/>
      <c r="CB34" s="407"/>
      <c r="CC34" s="407"/>
      <c r="CD34" s="407"/>
      <c r="CE34" s="407"/>
      <c r="CF34" s="407"/>
      <c r="CG34" s="407"/>
      <c r="CH34" s="407"/>
      <c r="CI34" s="407"/>
      <c r="CJ34" s="407"/>
      <c r="CK34" s="407"/>
      <c r="CL34" s="407"/>
      <c r="CM34" s="407"/>
      <c r="CN34" s="178"/>
      <c r="CO34" s="406">
        <f>IF(CQ34="","",MAX(C34:D43,U34:V43,AM34:AN43,BE34:BF43,BW34:BX43)+1)</f>
        <v>19</v>
      </c>
      <c r="CP34" s="406"/>
      <c r="CQ34" s="407" t="str">
        <f>IF('各会計、関係団体の財政状況及び健全化判断比率'!BS7="","",'各会計、関係団体の財政状況及び健全化判断比率'!BS7)</f>
        <v>（一財）松崎町振興公社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f t="shared" ref="AM35:AM43" si="0">IF(AO35="","",AM34+1)</f>
        <v>6</v>
      </c>
      <c r="AN35" s="406"/>
      <c r="AO35" s="407" t="str">
        <f>IF('各会計、関係団体の財政状況及び健全化判断比率'!B32="","",'各会計、関係団体の財政状況及び健全化判断比率'!B32)</f>
        <v>温泉事業会計</v>
      </c>
      <c r="AP35" s="407"/>
      <c r="AQ35" s="407"/>
      <c r="AR35" s="407"/>
      <c r="AS35" s="407"/>
      <c r="AT35" s="407"/>
      <c r="AU35" s="407"/>
      <c r="AV35" s="407"/>
      <c r="AW35" s="407"/>
      <c r="AX35" s="407"/>
      <c r="AY35" s="407"/>
      <c r="AZ35" s="407"/>
      <c r="BA35" s="407"/>
      <c r="BB35" s="407"/>
      <c r="BC35" s="407"/>
      <c r="BD35" s="178"/>
      <c r="BE35" s="406">
        <f t="shared" ref="BE35:BE43" si="1">IF(BG35="","",BE34+1)</f>
        <v>9</v>
      </c>
      <c r="BF35" s="406"/>
      <c r="BG35" s="407" t="str">
        <f>IF('各会計、関係団体の財政状況及び健全化判断比率'!B35="","",'各会計、関係団体の財政状況及び健全化判断比率'!B35)</f>
        <v>石部集落排水事業特別会計</v>
      </c>
      <c r="BH35" s="407"/>
      <c r="BI35" s="407"/>
      <c r="BJ35" s="407"/>
      <c r="BK35" s="407"/>
      <c r="BL35" s="407"/>
      <c r="BM35" s="407"/>
      <c r="BN35" s="407"/>
      <c r="BO35" s="407"/>
      <c r="BP35" s="407"/>
      <c r="BQ35" s="407"/>
      <c r="BR35" s="407"/>
      <c r="BS35" s="407"/>
      <c r="BT35" s="407"/>
      <c r="BU35" s="407"/>
      <c r="BV35" s="178"/>
      <c r="BW35" s="406">
        <f t="shared" ref="BW35:BW43" si="2">IF(BY35="","",BW34+1)</f>
        <v>12</v>
      </c>
      <c r="BX35" s="406"/>
      <c r="BY35" s="407" t="str">
        <f>IF('各会計、関係団体の財政状況及び健全化判断比率'!B69="","",'各会計、関係団体の財政状況及び健全化判断比率'!B69)</f>
        <v>下田地区消防組合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f t="shared" si="0"/>
        <v>7</v>
      </c>
      <c r="AN36" s="406"/>
      <c r="AO36" s="407" t="str">
        <f>IF('各会計、関係団体の財政状況及び健全化判断比率'!B33="","",'各会計、関係団体の財政状況及び健全化判断比率'!B33)</f>
        <v>伊豆まつざき荘事業会計</v>
      </c>
      <c r="AP36" s="407"/>
      <c r="AQ36" s="407"/>
      <c r="AR36" s="407"/>
      <c r="AS36" s="407"/>
      <c r="AT36" s="407"/>
      <c r="AU36" s="407"/>
      <c r="AV36" s="407"/>
      <c r="AW36" s="407"/>
      <c r="AX36" s="407"/>
      <c r="AY36" s="407"/>
      <c r="AZ36" s="407"/>
      <c r="BA36" s="407"/>
      <c r="BB36" s="407"/>
      <c r="BC36" s="407"/>
      <c r="BD36" s="178"/>
      <c r="BE36" s="406">
        <f t="shared" si="1"/>
        <v>10</v>
      </c>
      <c r="BF36" s="406"/>
      <c r="BG36" s="407" t="str">
        <f>IF('各会計、関係団体の財政状況及び健全化判断比率'!B36="","",'各会計、関係団体の財政状況及び健全化判断比率'!B36)</f>
        <v>雲見集落排水事業特別会計</v>
      </c>
      <c r="BH36" s="407"/>
      <c r="BI36" s="407"/>
      <c r="BJ36" s="407"/>
      <c r="BK36" s="407"/>
      <c r="BL36" s="407"/>
      <c r="BM36" s="407"/>
      <c r="BN36" s="407"/>
      <c r="BO36" s="407"/>
      <c r="BP36" s="407"/>
      <c r="BQ36" s="407"/>
      <c r="BR36" s="407"/>
      <c r="BS36" s="407"/>
      <c r="BT36" s="407"/>
      <c r="BU36" s="407"/>
      <c r="BV36" s="178"/>
      <c r="BW36" s="406">
        <f t="shared" si="2"/>
        <v>13</v>
      </c>
      <c r="BX36" s="406"/>
      <c r="BY36" s="407" t="str">
        <f>IF('各会計、関係団体の財政状況及び健全化判断比率'!B70="","",'各会計、関係団体の財政状況及び健全化判断比率'!B70)</f>
        <v>一部事務組合下田メディカルセンター（事業会計分）</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14</v>
      </c>
      <c r="BX37" s="406"/>
      <c r="BY37" s="407" t="str">
        <f>IF('各会計、関係団体の財政状況及び健全化判断比率'!B71="","",'各会計、関係団体の財政状況及び健全化判断比率'!B71)</f>
        <v>一部事務組合下田メディカルセンター（普通会計分）</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15</v>
      </c>
      <c r="BX38" s="406"/>
      <c r="BY38" s="407" t="str">
        <f>IF('各会計、関係団体の財政状況及び健全化判断比率'!B72="","",'各会計、関係団体の財政状況及び健全化判断比率'!B72)</f>
        <v>静岡県市町総合事務組合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16</v>
      </c>
      <c r="BX39" s="406"/>
      <c r="BY39" s="407" t="str">
        <f>IF('各会計、関係団体の財政状況及び健全化判断比率'!B73="","",'各会計、関係団体の財政状況及び健全化判断比率'!B73)</f>
        <v>静岡県後期高齢者医療広域連合（事業会計分）</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17</v>
      </c>
      <c r="BX40" s="406"/>
      <c r="BY40" s="407" t="str">
        <f>IF('各会計、関係団体の財政状況及び健全化判断比率'!B74="","",'各会計、関係団体の財政状況及び健全化判断比率'!B74)</f>
        <v>静岡県後期高齢者医療広域連合（普通会計分）</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18</v>
      </c>
      <c r="BX41" s="406"/>
      <c r="BY41" s="407" t="str">
        <f>IF('各会計、関係団体の財政状況及び健全化判断比率'!B75="","",'各会計、関係団体の財政状況及び健全化判断比率'!B75)</f>
        <v>静岡県地方税滞納整理機構</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403" t="s">
        <v>211</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212</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213</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214</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215</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216</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217</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595</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15" t="s">
        <v>579</v>
      </c>
      <c r="D34" s="1215"/>
      <c r="E34" s="1216"/>
      <c r="F34" s="32">
        <v>18.03</v>
      </c>
      <c r="G34" s="33">
        <v>20.29</v>
      </c>
      <c r="H34" s="33">
        <v>22.51</v>
      </c>
      <c r="I34" s="33">
        <v>23.07</v>
      </c>
      <c r="J34" s="34">
        <v>22.44</v>
      </c>
      <c r="K34" s="22"/>
      <c r="L34" s="22"/>
      <c r="M34" s="22"/>
      <c r="N34" s="22"/>
      <c r="O34" s="22"/>
      <c r="P34" s="22"/>
    </row>
    <row r="35" spans="1:16" ht="39" customHeight="1" x14ac:dyDescent="0.15">
      <c r="A35" s="22"/>
      <c r="B35" s="35"/>
      <c r="C35" s="1209" t="s">
        <v>580</v>
      </c>
      <c r="D35" s="1210"/>
      <c r="E35" s="1211"/>
      <c r="F35" s="36">
        <v>7.28</v>
      </c>
      <c r="G35" s="37">
        <v>6.61</v>
      </c>
      <c r="H35" s="37">
        <v>5.95</v>
      </c>
      <c r="I35" s="37">
        <v>5.68</v>
      </c>
      <c r="J35" s="38">
        <v>3.79</v>
      </c>
      <c r="K35" s="22"/>
      <c r="L35" s="22"/>
      <c r="M35" s="22"/>
      <c r="N35" s="22"/>
      <c r="O35" s="22"/>
      <c r="P35" s="22"/>
    </row>
    <row r="36" spans="1:16" ht="39" customHeight="1" x14ac:dyDescent="0.15">
      <c r="A36" s="22"/>
      <c r="B36" s="35"/>
      <c r="C36" s="1209" t="s">
        <v>581</v>
      </c>
      <c r="D36" s="1210"/>
      <c r="E36" s="1211"/>
      <c r="F36" s="36">
        <v>5.59</v>
      </c>
      <c r="G36" s="37">
        <v>5.19</v>
      </c>
      <c r="H36" s="37">
        <v>4.29</v>
      </c>
      <c r="I36" s="37">
        <v>2.97</v>
      </c>
      <c r="J36" s="38">
        <v>2.37</v>
      </c>
      <c r="K36" s="22"/>
      <c r="L36" s="22"/>
      <c r="M36" s="22"/>
      <c r="N36" s="22"/>
      <c r="O36" s="22"/>
      <c r="P36" s="22"/>
    </row>
    <row r="37" spans="1:16" ht="39" customHeight="1" x14ac:dyDescent="0.15">
      <c r="A37" s="22"/>
      <c r="B37" s="35"/>
      <c r="C37" s="1209" t="s">
        <v>582</v>
      </c>
      <c r="D37" s="1210"/>
      <c r="E37" s="1211"/>
      <c r="F37" s="36">
        <v>1.4</v>
      </c>
      <c r="G37" s="37">
        <v>1.42</v>
      </c>
      <c r="H37" s="37">
        <v>1.19</v>
      </c>
      <c r="I37" s="37">
        <v>2.58</v>
      </c>
      <c r="J37" s="38">
        <v>1.88</v>
      </c>
      <c r="K37" s="22"/>
      <c r="L37" s="22"/>
      <c r="M37" s="22"/>
      <c r="N37" s="22"/>
      <c r="O37" s="22"/>
      <c r="P37" s="22"/>
    </row>
    <row r="38" spans="1:16" ht="39" customHeight="1" x14ac:dyDescent="0.15">
      <c r="A38" s="22"/>
      <c r="B38" s="35"/>
      <c r="C38" s="1209" t="s">
        <v>583</v>
      </c>
      <c r="D38" s="1210"/>
      <c r="E38" s="1211"/>
      <c r="F38" s="36">
        <v>1.1399999999999999</v>
      </c>
      <c r="G38" s="37">
        <v>1.1599999999999999</v>
      </c>
      <c r="H38" s="37">
        <v>0.37</v>
      </c>
      <c r="I38" s="37">
        <v>0.03</v>
      </c>
      <c r="J38" s="38">
        <v>1.71</v>
      </c>
      <c r="K38" s="22"/>
      <c r="L38" s="22"/>
      <c r="M38" s="22"/>
      <c r="N38" s="22"/>
      <c r="O38" s="22"/>
      <c r="P38" s="22"/>
    </row>
    <row r="39" spans="1:16" ht="39" customHeight="1" x14ac:dyDescent="0.15">
      <c r="A39" s="22"/>
      <c r="B39" s="35"/>
      <c r="C39" s="1209" t="s">
        <v>584</v>
      </c>
      <c r="D39" s="1210"/>
      <c r="E39" s="1211"/>
      <c r="F39" s="36">
        <v>4.2</v>
      </c>
      <c r="G39" s="37">
        <v>1.66</v>
      </c>
      <c r="H39" s="37">
        <v>1.71</v>
      </c>
      <c r="I39" s="37">
        <v>1.1399999999999999</v>
      </c>
      <c r="J39" s="38">
        <v>1.1299999999999999</v>
      </c>
      <c r="K39" s="22"/>
      <c r="L39" s="22"/>
      <c r="M39" s="22"/>
      <c r="N39" s="22"/>
      <c r="O39" s="22"/>
      <c r="P39" s="22"/>
    </row>
    <row r="40" spans="1:16" ht="39" customHeight="1" x14ac:dyDescent="0.15">
      <c r="A40" s="22"/>
      <c r="B40" s="35"/>
      <c r="C40" s="1209" t="s">
        <v>585</v>
      </c>
      <c r="D40" s="1210"/>
      <c r="E40" s="1211"/>
      <c r="F40" s="36">
        <v>0.14000000000000001</v>
      </c>
      <c r="G40" s="37">
        <v>0.08</v>
      </c>
      <c r="H40" s="37">
        <v>0.04</v>
      </c>
      <c r="I40" s="37">
        <v>0</v>
      </c>
      <c r="J40" s="38">
        <v>0.03</v>
      </c>
      <c r="K40" s="22"/>
      <c r="L40" s="22"/>
      <c r="M40" s="22"/>
      <c r="N40" s="22"/>
      <c r="O40" s="22"/>
      <c r="P40" s="22"/>
    </row>
    <row r="41" spans="1:16" ht="39" customHeight="1" x14ac:dyDescent="0.15">
      <c r="A41" s="22"/>
      <c r="B41" s="35"/>
      <c r="C41" s="1209" t="s">
        <v>586</v>
      </c>
      <c r="D41" s="1210"/>
      <c r="E41" s="1211"/>
      <c r="F41" s="36">
        <v>0.03</v>
      </c>
      <c r="G41" s="37">
        <v>0.02</v>
      </c>
      <c r="H41" s="37">
        <v>0.03</v>
      </c>
      <c r="I41" s="37">
        <v>0.03</v>
      </c>
      <c r="J41" s="38">
        <v>0.01</v>
      </c>
      <c r="K41" s="22"/>
      <c r="L41" s="22"/>
      <c r="M41" s="22"/>
      <c r="N41" s="22"/>
      <c r="O41" s="22"/>
      <c r="P41" s="22"/>
    </row>
    <row r="42" spans="1:16" ht="39" customHeight="1" x14ac:dyDescent="0.15">
      <c r="A42" s="22"/>
      <c r="B42" s="39"/>
      <c r="C42" s="1209" t="s">
        <v>587</v>
      </c>
      <c r="D42" s="1210"/>
      <c r="E42" s="1211"/>
      <c r="F42" s="36" t="s">
        <v>531</v>
      </c>
      <c r="G42" s="37" t="s">
        <v>531</v>
      </c>
      <c r="H42" s="37" t="s">
        <v>531</v>
      </c>
      <c r="I42" s="37" t="s">
        <v>531</v>
      </c>
      <c r="J42" s="38" t="s">
        <v>531</v>
      </c>
      <c r="K42" s="22"/>
      <c r="L42" s="22"/>
      <c r="M42" s="22"/>
      <c r="N42" s="22"/>
      <c r="O42" s="22"/>
      <c r="P42" s="22"/>
    </row>
    <row r="43" spans="1:16" ht="39" customHeight="1" thickBot="1" x14ac:dyDescent="0.2">
      <c r="A43" s="22"/>
      <c r="B43" s="40"/>
      <c r="C43" s="1212" t="s">
        <v>588</v>
      </c>
      <c r="D43" s="1213"/>
      <c r="E43" s="1214"/>
      <c r="F43" s="41">
        <v>0.09</v>
      </c>
      <c r="G43" s="42">
        <v>0.06</v>
      </c>
      <c r="H43" s="42">
        <v>0.04</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EWHQlz7r82xwgBhVtUzFHuxoNPaFPVBe6OdrzMBNFjI9d1VqclABYtbGbQn2KvS/6FVqtmaiK5dXI0hfxnC2w==" saltValue="oZSytei/PhVXBfO6Z+m5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313</v>
      </c>
      <c r="L45" s="60">
        <v>311</v>
      </c>
      <c r="M45" s="60">
        <v>301</v>
      </c>
      <c r="N45" s="60">
        <v>335</v>
      </c>
      <c r="O45" s="61">
        <v>339</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531</v>
      </c>
      <c r="L46" s="64" t="s">
        <v>531</v>
      </c>
      <c r="M46" s="64" t="s">
        <v>531</v>
      </c>
      <c r="N46" s="64" t="s">
        <v>531</v>
      </c>
      <c r="O46" s="65" t="s">
        <v>531</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531</v>
      </c>
      <c r="L47" s="64" t="s">
        <v>531</v>
      </c>
      <c r="M47" s="64" t="s">
        <v>531</v>
      </c>
      <c r="N47" s="64" t="s">
        <v>531</v>
      </c>
      <c r="O47" s="65" t="s">
        <v>531</v>
      </c>
      <c r="P47" s="48"/>
      <c r="Q47" s="48"/>
      <c r="R47" s="48"/>
      <c r="S47" s="48"/>
      <c r="T47" s="48"/>
      <c r="U47" s="48"/>
    </row>
    <row r="48" spans="1:21" ht="30.75" customHeight="1" x14ac:dyDescent="0.15">
      <c r="A48" s="48"/>
      <c r="B48" s="1237"/>
      <c r="C48" s="1238"/>
      <c r="D48" s="62"/>
      <c r="E48" s="1219" t="s">
        <v>15</v>
      </c>
      <c r="F48" s="1219"/>
      <c r="G48" s="1219"/>
      <c r="H48" s="1219"/>
      <c r="I48" s="1219"/>
      <c r="J48" s="1220"/>
      <c r="K48" s="63">
        <v>8</v>
      </c>
      <c r="L48" s="64">
        <v>7</v>
      </c>
      <c r="M48" s="64">
        <v>7</v>
      </c>
      <c r="N48" s="64">
        <v>7</v>
      </c>
      <c r="O48" s="65">
        <v>7</v>
      </c>
      <c r="P48" s="48"/>
      <c r="Q48" s="48"/>
      <c r="R48" s="48"/>
      <c r="S48" s="48"/>
      <c r="T48" s="48"/>
      <c r="U48" s="48"/>
    </row>
    <row r="49" spans="1:21" ht="30.75" customHeight="1" x14ac:dyDescent="0.15">
      <c r="A49" s="48"/>
      <c r="B49" s="1237"/>
      <c r="C49" s="1238"/>
      <c r="D49" s="62"/>
      <c r="E49" s="1219" t="s">
        <v>16</v>
      </c>
      <c r="F49" s="1219"/>
      <c r="G49" s="1219"/>
      <c r="H49" s="1219"/>
      <c r="I49" s="1219"/>
      <c r="J49" s="1220"/>
      <c r="K49" s="63">
        <v>47</v>
      </c>
      <c r="L49" s="64">
        <v>53</v>
      </c>
      <c r="M49" s="64">
        <v>53</v>
      </c>
      <c r="N49" s="64">
        <v>48</v>
      </c>
      <c r="O49" s="65">
        <v>35</v>
      </c>
      <c r="P49" s="48"/>
      <c r="Q49" s="48"/>
      <c r="R49" s="48"/>
      <c r="S49" s="48"/>
      <c r="T49" s="48"/>
      <c r="U49" s="48"/>
    </row>
    <row r="50" spans="1:21" ht="30.75" customHeight="1" x14ac:dyDescent="0.15">
      <c r="A50" s="48"/>
      <c r="B50" s="1237"/>
      <c r="C50" s="1238"/>
      <c r="D50" s="62"/>
      <c r="E50" s="1219" t="s">
        <v>17</v>
      </c>
      <c r="F50" s="1219"/>
      <c r="G50" s="1219"/>
      <c r="H50" s="1219"/>
      <c r="I50" s="1219"/>
      <c r="J50" s="1220"/>
      <c r="K50" s="63">
        <v>7</v>
      </c>
      <c r="L50" s="64">
        <v>7</v>
      </c>
      <c r="M50" s="64">
        <v>7</v>
      </c>
      <c r="N50" s="64">
        <v>6</v>
      </c>
      <c r="O50" s="65">
        <v>6</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531</v>
      </c>
      <c r="L51" s="64" t="s">
        <v>531</v>
      </c>
      <c r="M51" s="64" t="s">
        <v>531</v>
      </c>
      <c r="N51" s="64" t="s">
        <v>531</v>
      </c>
      <c r="O51" s="65" t="s">
        <v>531</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306</v>
      </c>
      <c r="L52" s="64">
        <v>302</v>
      </c>
      <c r="M52" s="64">
        <v>280</v>
      </c>
      <c r="N52" s="64">
        <v>297</v>
      </c>
      <c r="O52" s="65">
        <v>268</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69</v>
      </c>
      <c r="L53" s="69">
        <v>76</v>
      </c>
      <c r="M53" s="69">
        <v>88</v>
      </c>
      <c r="N53" s="69">
        <v>99</v>
      </c>
      <c r="O53" s="70">
        <v>119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3jXFUA2lO9BS1g5vsVmH9SGkJeBjU0qMcQONhyo6AauJu9DwmnWXVL8cOm4aJeYuCkx8952RGBNFufrFMrh8w==" saltValue="OgSFdDeLt+6bvhq8uXjqg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55" t="s">
        <v>30</v>
      </c>
      <c r="C41" s="1256"/>
      <c r="D41" s="102"/>
      <c r="E41" s="1257" t="s">
        <v>31</v>
      </c>
      <c r="F41" s="1257"/>
      <c r="G41" s="1257"/>
      <c r="H41" s="1258"/>
      <c r="I41" s="358">
        <v>3260</v>
      </c>
      <c r="J41" s="359">
        <v>3294</v>
      </c>
      <c r="K41" s="359">
        <v>3260</v>
      </c>
      <c r="L41" s="359">
        <v>3079</v>
      </c>
      <c r="M41" s="360">
        <v>2898</v>
      </c>
    </row>
    <row r="42" spans="2:13" ht="27.75" customHeight="1" x14ac:dyDescent="0.15">
      <c r="B42" s="1245"/>
      <c r="C42" s="1246"/>
      <c r="D42" s="103"/>
      <c r="E42" s="1249" t="s">
        <v>32</v>
      </c>
      <c r="F42" s="1249"/>
      <c r="G42" s="1249"/>
      <c r="H42" s="1250"/>
      <c r="I42" s="361">
        <v>72</v>
      </c>
      <c r="J42" s="362">
        <v>66</v>
      </c>
      <c r="K42" s="362">
        <v>59</v>
      </c>
      <c r="L42" s="362">
        <v>54</v>
      </c>
      <c r="M42" s="363">
        <v>48</v>
      </c>
    </row>
    <row r="43" spans="2:13" ht="27.75" customHeight="1" x14ac:dyDescent="0.15">
      <c r="B43" s="1245"/>
      <c r="C43" s="1246"/>
      <c r="D43" s="103"/>
      <c r="E43" s="1249" t="s">
        <v>33</v>
      </c>
      <c r="F43" s="1249"/>
      <c r="G43" s="1249"/>
      <c r="H43" s="1250"/>
      <c r="I43" s="361">
        <v>44</v>
      </c>
      <c r="J43" s="362">
        <v>39</v>
      </c>
      <c r="K43" s="362">
        <v>35</v>
      </c>
      <c r="L43" s="362">
        <v>29</v>
      </c>
      <c r="M43" s="363">
        <v>27</v>
      </c>
    </row>
    <row r="44" spans="2:13" ht="27.75" customHeight="1" x14ac:dyDescent="0.15">
      <c r="B44" s="1245"/>
      <c r="C44" s="1246"/>
      <c r="D44" s="103"/>
      <c r="E44" s="1249" t="s">
        <v>34</v>
      </c>
      <c r="F44" s="1249"/>
      <c r="G44" s="1249"/>
      <c r="H44" s="1250"/>
      <c r="I44" s="361">
        <v>329</v>
      </c>
      <c r="J44" s="362">
        <v>282</v>
      </c>
      <c r="K44" s="362">
        <v>247</v>
      </c>
      <c r="L44" s="362">
        <v>207</v>
      </c>
      <c r="M44" s="363">
        <v>188</v>
      </c>
    </row>
    <row r="45" spans="2:13" ht="27.75" customHeight="1" x14ac:dyDescent="0.15">
      <c r="B45" s="1245"/>
      <c r="C45" s="1246"/>
      <c r="D45" s="103"/>
      <c r="E45" s="1249" t="s">
        <v>35</v>
      </c>
      <c r="F45" s="1249"/>
      <c r="G45" s="1249"/>
      <c r="H45" s="1250"/>
      <c r="I45" s="361">
        <v>1009</v>
      </c>
      <c r="J45" s="362">
        <v>1003</v>
      </c>
      <c r="K45" s="362">
        <v>997</v>
      </c>
      <c r="L45" s="362">
        <v>995</v>
      </c>
      <c r="M45" s="363">
        <v>983</v>
      </c>
    </row>
    <row r="46" spans="2:13" ht="27.75" customHeight="1" x14ac:dyDescent="0.15">
      <c r="B46" s="1245"/>
      <c r="C46" s="1246"/>
      <c r="D46" s="104"/>
      <c r="E46" s="1249" t="s">
        <v>36</v>
      </c>
      <c r="F46" s="1249"/>
      <c r="G46" s="1249"/>
      <c r="H46" s="1250"/>
      <c r="I46" s="361" t="s">
        <v>531</v>
      </c>
      <c r="J46" s="362" t="s">
        <v>531</v>
      </c>
      <c r="K46" s="362" t="s">
        <v>531</v>
      </c>
      <c r="L46" s="362" t="s">
        <v>531</v>
      </c>
      <c r="M46" s="363" t="s">
        <v>531</v>
      </c>
    </row>
    <row r="47" spans="2:13" ht="27.75" customHeight="1" x14ac:dyDescent="0.15">
      <c r="B47" s="1245"/>
      <c r="C47" s="1246"/>
      <c r="D47" s="105"/>
      <c r="E47" s="1259" t="s">
        <v>37</v>
      </c>
      <c r="F47" s="1260"/>
      <c r="G47" s="1260"/>
      <c r="H47" s="1261"/>
      <c r="I47" s="361" t="s">
        <v>531</v>
      </c>
      <c r="J47" s="362" t="s">
        <v>531</v>
      </c>
      <c r="K47" s="362" t="s">
        <v>531</v>
      </c>
      <c r="L47" s="362" t="s">
        <v>531</v>
      </c>
      <c r="M47" s="363" t="s">
        <v>531</v>
      </c>
    </row>
    <row r="48" spans="2:13" ht="27.75" customHeight="1" x14ac:dyDescent="0.15">
      <c r="B48" s="1245"/>
      <c r="C48" s="1246"/>
      <c r="D48" s="103"/>
      <c r="E48" s="1249" t="s">
        <v>38</v>
      </c>
      <c r="F48" s="1249"/>
      <c r="G48" s="1249"/>
      <c r="H48" s="1250"/>
      <c r="I48" s="361" t="s">
        <v>531</v>
      </c>
      <c r="J48" s="362" t="s">
        <v>531</v>
      </c>
      <c r="K48" s="362" t="s">
        <v>531</v>
      </c>
      <c r="L48" s="362" t="s">
        <v>531</v>
      </c>
      <c r="M48" s="363" t="s">
        <v>531</v>
      </c>
    </row>
    <row r="49" spans="2:13" ht="27.75" customHeight="1" x14ac:dyDescent="0.15">
      <c r="B49" s="1247"/>
      <c r="C49" s="1248"/>
      <c r="D49" s="103"/>
      <c r="E49" s="1249" t="s">
        <v>39</v>
      </c>
      <c r="F49" s="1249"/>
      <c r="G49" s="1249"/>
      <c r="H49" s="1250"/>
      <c r="I49" s="361" t="s">
        <v>531</v>
      </c>
      <c r="J49" s="362" t="s">
        <v>531</v>
      </c>
      <c r="K49" s="362" t="s">
        <v>531</v>
      </c>
      <c r="L49" s="362" t="s">
        <v>531</v>
      </c>
      <c r="M49" s="363" t="s">
        <v>531</v>
      </c>
    </row>
    <row r="50" spans="2:13" ht="27.75" customHeight="1" x14ac:dyDescent="0.15">
      <c r="B50" s="1243" t="s">
        <v>40</v>
      </c>
      <c r="C50" s="1244"/>
      <c r="D50" s="106"/>
      <c r="E50" s="1249" t="s">
        <v>41</v>
      </c>
      <c r="F50" s="1249"/>
      <c r="G50" s="1249"/>
      <c r="H50" s="1250"/>
      <c r="I50" s="361">
        <v>2037</v>
      </c>
      <c r="J50" s="362">
        <v>2126</v>
      </c>
      <c r="K50" s="362">
        <v>2032</v>
      </c>
      <c r="L50" s="362">
        <v>2063</v>
      </c>
      <c r="M50" s="363">
        <v>2368</v>
      </c>
    </row>
    <row r="51" spans="2:13" ht="27.75" customHeight="1" x14ac:dyDescent="0.15">
      <c r="B51" s="1245"/>
      <c r="C51" s="1246"/>
      <c r="D51" s="103"/>
      <c r="E51" s="1249" t="s">
        <v>42</v>
      </c>
      <c r="F51" s="1249"/>
      <c r="G51" s="1249"/>
      <c r="H51" s="1250"/>
      <c r="I51" s="361" t="s">
        <v>531</v>
      </c>
      <c r="J51" s="362" t="s">
        <v>531</v>
      </c>
      <c r="K51" s="362" t="s">
        <v>531</v>
      </c>
      <c r="L51" s="362" t="s">
        <v>531</v>
      </c>
      <c r="M51" s="363" t="s">
        <v>531</v>
      </c>
    </row>
    <row r="52" spans="2:13" ht="27.75" customHeight="1" x14ac:dyDescent="0.15">
      <c r="B52" s="1247"/>
      <c r="C52" s="1248"/>
      <c r="D52" s="103"/>
      <c r="E52" s="1249" t="s">
        <v>43</v>
      </c>
      <c r="F52" s="1249"/>
      <c r="G52" s="1249"/>
      <c r="H52" s="1250"/>
      <c r="I52" s="361">
        <v>2948</v>
      </c>
      <c r="J52" s="362">
        <v>2934</v>
      </c>
      <c r="K52" s="362">
        <v>2856</v>
      </c>
      <c r="L52" s="362">
        <v>2692</v>
      </c>
      <c r="M52" s="363">
        <v>2568</v>
      </c>
    </row>
    <row r="53" spans="2:13" ht="27.75" customHeight="1" thickBot="1" x14ac:dyDescent="0.2">
      <c r="B53" s="1251" t="s">
        <v>44</v>
      </c>
      <c r="C53" s="1252"/>
      <c r="D53" s="107"/>
      <c r="E53" s="1253" t="s">
        <v>45</v>
      </c>
      <c r="F53" s="1253"/>
      <c r="G53" s="1253"/>
      <c r="H53" s="1254"/>
      <c r="I53" s="364">
        <v>-269</v>
      </c>
      <c r="J53" s="365">
        <v>-376</v>
      </c>
      <c r="K53" s="365">
        <v>-290</v>
      </c>
      <c r="L53" s="365">
        <v>-391</v>
      </c>
      <c r="M53" s="366">
        <v>-792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yHsCkhvwdtukg5QatpAT6eU//D2ZOeL1PoH8FA4zoPwgOc64jth8xkjYW9opamukFTP/tlHWJcF9iapGqwswlQ==" saltValue="eCTZ7GmgcBJ9y8MX5y8J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575</v>
      </c>
      <c r="G54" s="116" t="s">
        <v>576</v>
      </c>
      <c r="H54" s="117" t="s">
        <v>577</v>
      </c>
    </row>
    <row r="55" spans="2:8" ht="52.5" customHeight="1" x14ac:dyDescent="0.15">
      <c r="B55" s="118"/>
      <c r="C55" s="1270" t="s">
        <v>48</v>
      </c>
      <c r="D55" s="1270"/>
      <c r="E55" s="1271"/>
      <c r="F55" s="119">
        <v>1142</v>
      </c>
      <c r="G55" s="119">
        <v>1212</v>
      </c>
      <c r="H55" s="120">
        <v>1464</v>
      </c>
    </row>
    <row r="56" spans="2:8" ht="52.5" customHeight="1" x14ac:dyDescent="0.15">
      <c r="B56" s="121"/>
      <c r="C56" s="1272" t="s">
        <v>49</v>
      </c>
      <c r="D56" s="1272"/>
      <c r="E56" s="1273"/>
      <c r="F56" s="122" t="s">
        <v>531</v>
      </c>
      <c r="G56" s="122" t="s">
        <v>531</v>
      </c>
      <c r="H56" s="123" t="s">
        <v>531</v>
      </c>
    </row>
    <row r="57" spans="2:8" ht="53.25" customHeight="1" x14ac:dyDescent="0.15">
      <c r="B57" s="121"/>
      <c r="C57" s="1274" t="s">
        <v>50</v>
      </c>
      <c r="D57" s="1274"/>
      <c r="E57" s="1275"/>
      <c r="F57" s="124">
        <v>916</v>
      </c>
      <c r="G57" s="124">
        <v>879</v>
      </c>
      <c r="H57" s="125">
        <v>909</v>
      </c>
    </row>
    <row r="58" spans="2:8" ht="45.75" customHeight="1" x14ac:dyDescent="0.15">
      <c r="B58" s="126"/>
      <c r="C58" s="1262" t="s">
        <v>607</v>
      </c>
      <c r="D58" s="1263"/>
      <c r="E58" s="1264"/>
      <c r="F58" s="127">
        <v>431</v>
      </c>
      <c r="G58" s="127">
        <v>404</v>
      </c>
      <c r="H58" s="128">
        <v>421</v>
      </c>
    </row>
    <row r="59" spans="2:8" ht="45.75" customHeight="1" x14ac:dyDescent="0.15">
      <c r="B59" s="126"/>
      <c r="C59" s="1262" t="s">
        <v>608</v>
      </c>
      <c r="D59" s="1263"/>
      <c r="E59" s="1264"/>
      <c r="F59" s="127">
        <v>264</v>
      </c>
      <c r="G59" s="127">
        <v>258</v>
      </c>
      <c r="H59" s="128">
        <v>304</v>
      </c>
    </row>
    <row r="60" spans="2:8" ht="45.75" customHeight="1" x14ac:dyDescent="0.15">
      <c r="B60" s="126"/>
      <c r="C60" s="1262" t="s">
        <v>609</v>
      </c>
      <c r="D60" s="1263"/>
      <c r="E60" s="1264"/>
      <c r="F60" s="127">
        <v>39</v>
      </c>
      <c r="G60" s="127">
        <v>45</v>
      </c>
      <c r="H60" s="128">
        <v>50</v>
      </c>
    </row>
    <row r="61" spans="2:8" ht="45.75" customHeight="1" x14ac:dyDescent="0.15">
      <c r="B61" s="126"/>
      <c r="C61" s="1262" t="s">
        <v>610</v>
      </c>
      <c r="D61" s="1263"/>
      <c r="E61" s="1264"/>
      <c r="F61" s="127">
        <v>47</v>
      </c>
      <c r="G61" s="127">
        <v>41</v>
      </c>
      <c r="H61" s="128">
        <v>36</v>
      </c>
    </row>
    <row r="62" spans="2:8" ht="45.75" customHeight="1" thickBot="1" x14ac:dyDescent="0.2">
      <c r="B62" s="129"/>
      <c r="C62" s="1265" t="s">
        <v>611</v>
      </c>
      <c r="D62" s="1266"/>
      <c r="E62" s="1267"/>
      <c r="F62" s="130">
        <v>53</v>
      </c>
      <c r="G62" s="130">
        <v>46</v>
      </c>
      <c r="H62" s="131">
        <v>35</v>
      </c>
    </row>
    <row r="63" spans="2:8" ht="52.5" customHeight="1" thickBot="1" x14ac:dyDescent="0.2">
      <c r="B63" s="132"/>
      <c r="C63" s="1268" t="s">
        <v>51</v>
      </c>
      <c r="D63" s="1268"/>
      <c r="E63" s="1269"/>
      <c r="F63" s="133">
        <v>2058</v>
      </c>
      <c r="G63" s="133">
        <v>2090</v>
      </c>
      <c r="H63" s="134">
        <v>2373</v>
      </c>
    </row>
    <row r="64" spans="2:8" x14ac:dyDescent="0.15"/>
  </sheetData>
  <sheetProtection algorithmName="SHA-512" hashValue="4Q70sNLQA4Ieu5lPbeE/7urQ/DvHcvtOWHFyvsGfopvus8bHBWCzEDfK5XgM6YnOm/cbsuRoaOGqOpK/agqWtA==" saltValue="X85xtzqayxV7faWxqrXr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612</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613</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7" t="s">
        <v>627</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5"/>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5"/>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5"/>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5"/>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614</v>
      </c>
    </row>
    <row r="50" spans="1:109" x14ac:dyDescent="0.15">
      <c r="B50" s="375"/>
      <c r="G50" s="1286"/>
      <c r="H50" s="1286"/>
      <c r="I50" s="1286"/>
      <c r="J50" s="1286"/>
      <c r="K50" s="385"/>
      <c r="L50" s="385"/>
      <c r="M50" s="386"/>
      <c r="N50" s="386"/>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573</v>
      </c>
      <c r="BQ50" s="1290"/>
      <c r="BR50" s="1290"/>
      <c r="BS50" s="1290"/>
      <c r="BT50" s="1290"/>
      <c r="BU50" s="1290"/>
      <c r="BV50" s="1290"/>
      <c r="BW50" s="1290"/>
      <c r="BX50" s="1290" t="s">
        <v>574</v>
      </c>
      <c r="BY50" s="1290"/>
      <c r="BZ50" s="1290"/>
      <c r="CA50" s="1290"/>
      <c r="CB50" s="1290"/>
      <c r="CC50" s="1290"/>
      <c r="CD50" s="1290"/>
      <c r="CE50" s="1290"/>
      <c r="CF50" s="1290" t="s">
        <v>575</v>
      </c>
      <c r="CG50" s="1290"/>
      <c r="CH50" s="1290"/>
      <c r="CI50" s="1290"/>
      <c r="CJ50" s="1290"/>
      <c r="CK50" s="1290"/>
      <c r="CL50" s="1290"/>
      <c r="CM50" s="1290"/>
      <c r="CN50" s="1290" t="s">
        <v>576</v>
      </c>
      <c r="CO50" s="1290"/>
      <c r="CP50" s="1290"/>
      <c r="CQ50" s="1290"/>
      <c r="CR50" s="1290"/>
      <c r="CS50" s="1290"/>
      <c r="CT50" s="1290"/>
      <c r="CU50" s="1290"/>
      <c r="CV50" s="1290" t="s">
        <v>577</v>
      </c>
      <c r="CW50" s="1290"/>
      <c r="CX50" s="1290"/>
      <c r="CY50" s="1290"/>
      <c r="CZ50" s="1290"/>
      <c r="DA50" s="1290"/>
      <c r="DB50" s="1290"/>
      <c r="DC50" s="1290"/>
    </row>
    <row r="51" spans="1:109" ht="13.5" customHeight="1" x14ac:dyDescent="0.15">
      <c r="B51" s="375"/>
      <c r="G51" s="1291"/>
      <c r="H51" s="1291"/>
      <c r="I51" s="1294"/>
      <c r="J51" s="1294"/>
      <c r="K51" s="1292"/>
      <c r="L51" s="1292"/>
      <c r="M51" s="1292"/>
      <c r="N51" s="1292"/>
      <c r="AM51" s="384"/>
      <c r="AN51" s="1293" t="s">
        <v>615</v>
      </c>
      <c r="AO51" s="1293"/>
      <c r="AP51" s="1293"/>
      <c r="AQ51" s="1293"/>
      <c r="AR51" s="1293"/>
      <c r="AS51" s="1293"/>
      <c r="AT51" s="1293"/>
      <c r="AU51" s="1293"/>
      <c r="AV51" s="1293"/>
      <c r="AW51" s="1293"/>
      <c r="AX51" s="1293"/>
      <c r="AY51" s="1293"/>
      <c r="AZ51" s="1293"/>
      <c r="BA51" s="1293"/>
      <c r="BB51" s="1293" t="s">
        <v>616</v>
      </c>
      <c r="BC51" s="1293"/>
      <c r="BD51" s="1293"/>
      <c r="BE51" s="1293"/>
      <c r="BF51" s="1293"/>
      <c r="BG51" s="1293"/>
      <c r="BH51" s="1293"/>
      <c r="BI51" s="1293"/>
      <c r="BJ51" s="1293"/>
      <c r="BK51" s="1293"/>
      <c r="BL51" s="1293"/>
      <c r="BM51" s="1293"/>
      <c r="BN51" s="1293"/>
      <c r="BO51" s="1293"/>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5"/>
      <c r="G52" s="1291"/>
      <c r="H52" s="1291"/>
      <c r="I52" s="1294"/>
      <c r="J52" s="1294"/>
      <c r="K52" s="1292"/>
      <c r="L52" s="1292"/>
      <c r="M52" s="1292"/>
      <c r="N52" s="1292"/>
      <c r="AM52" s="384"/>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91"/>
      <c r="H53" s="1291"/>
      <c r="I53" s="1286"/>
      <c r="J53" s="1286"/>
      <c r="K53" s="1292"/>
      <c r="L53" s="1292"/>
      <c r="M53" s="1292"/>
      <c r="N53" s="1292"/>
      <c r="AM53" s="384"/>
      <c r="AN53" s="1293"/>
      <c r="AO53" s="1293"/>
      <c r="AP53" s="1293"/>
      <c r="AQ53" s="1293"/>
      <c r="AR53" s="1293"/>
      <c r="AS53" s="1293"/>
      <c r="AT53" s="1293"/>
      <c r="AU53" s="1293"/>
      <c r="AV53" s="1293"/>
      <c r="AW53" s="1293"/>
      <c r="AX53" s="1293"/>
      <c r="AY53" s="1293"/>
      <c r="AZ53" s="1293"/>
      <c r="BA53" s="1293"/>
      <c r="BB53" s="1293" t="s">
        <v>617</v>
      </c>
      <c r="BC53" s="1293"/>
      <c r="BD53" s="1293"/>
      <c r="BE53" s="1293"/>
      <c r="BF53" s="1293"/>
      <c r="BG53" s="1293"/>
      <c r="BH53" s="1293"/>
      <c r="BI53" s="1293"/>
      <c r="BJ53" s="1293"/>
      <c r="BK53" s="1293"/>
      <c r="BL53" s="1293"/>
      <c r="BM53" s="1293"/>
      <c r="BN53" s="1293"/>
      <c r="BO53" s="1293"/>
      <c r="BP53" s="1276">
        <v>56.7</v>
      </c>
      <c r="BQ53" s="1276"/>
      <c r="BR53" s="1276"/>
      <c r="BS53" s="1276"/>
      <c r="BT53" s="1276"/>
      <c r="BU53" s="1276"/>
      <c r="BV53" s="1276"/>
      <c r="BW53" s="1276"/>
      <c r="BX53" s="1276">
        <v>64.2</v>
      </c>
      <c r="BY53" s="1276"/>
      <c r="BZ53" s="1276"/>
      <c r="CA53" s="1276"/>
      <c r="CB53" s="1276"/>
      <c r="CC53" s="1276"/>
      <c r="CD53" s="1276"/>
      <c r="CE53" s="1276"/>
      <c r="CF53" s="1276">
        <v>65.7</v>
      </c>
      <c r="CG53" s="1276"/>
      <c r="CH53" s="1276"/>
      <c r="CI53" s="1276"/>
      <c r="CJ53" s="1276"/>
      <c r="CK53" s="1276"/>
      <c r="CL53" s="1276"/>
      <c r="CM53" s="1276"/>
      <c r="CN53" s="1276">
        <v>67.5</v>
      </c>
      <c r="CO53" s="1276"/>
      <c r="CP53" s="1276"/>
      <c r="CQ53" s="1276"/>
      <c r="CR53" s="1276"/>
      <c r="CS53" s="1276"/>
      <c r="CT53" s="1276"/>
      <c r="CU53" s="1276"/>
      <c r="CV53" s="1276">
        <v>68.400000000000006</v>
      </c>
      <c r="CW53" s="1276"/>
      <c r="CX53" s="1276"/>
      <c r="CY53" s="1276"/>
      <c r="CZ53" s="1276"/>
      <c r="DA53" s="1276"/>
      <c r="DB53" s="1276"/>
      <c r="DC53" s="1276"/>
    </row>
    <row r="54" spans="1:109" x14ac:dyDescent="0.15">
      <c r="A54" s="383"/>
      <c r="B54" s="375"/>
      <c r="G54" s="1291"/>
      <c r="H54" s="1291"/>
      <c r="I54" s="1286"/>
      <c r="J54" s="1286"/>
      <c r="K54" s="1292"/>
      <c r="L54" s="1292"/>
      <c r="M54" s="1292"/>
      <c r="N54" s="1292"/>
      <c r="AM54" s="384"/>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6"/>
      <c r="H55" s="1286"/>
      <c r="I55" s="1286"/>
      <c r="J55" s="1286"/>
      <c r="K55" s="1292"/>
      <c r="L55" s="1292"/>
      <c r="M55" s="1292"/>
      <c r="N55" s="1292"/>
      <c r="AN55" s="1290" t="s">
        <v>618</v>
      </c>
      <c r="AO55" s="1290"/>
      <c r="AP55" s="1290"/>
      <c r="AQ55" s="1290"/>
      <c r="AR55" s="1290"/>
      <c r="AS55" s="1290"/>
      <c r="AT55" s="1290"/>
      <c r="AU55" s="1290"/>
      <c r="AV55" s="1290"/>
      <c r="AW55" s="1290"/>
      <c r="AX55" s="1290"/>
      <c r="AY55" s="1290"/>
      <c r="AZ55" s="1290"/>
      <c r="BA55" s="1290"/>
      <c r="BB55" s="1293" t="s">
        <v>616</v>
      </c>
      <c r="BC55" s="1293"/>
      <c r="BD55" s="1293"/>
      <c r="BE55" s="1293"/>
      <c r="BF55" s="1293"/>
      <c r="BG55" s="1293"/>
      <c r="BH55" s="1293"/>
      <c r="BI55" s="1293"/>
      <c r="BJ55" s="1293"/>
      <c r="BK55" s="1293"/>
      <c r="BL55" s="1293"/>
      <c r="BM55" s="1293"/>
      <c r="BN55" s="1293"/>
      <c r="BO55" s="1293"/>
      <c r="BP55" s="1276">
        <v>23.4</v>
      </c>
      <c r="BQ55" s="1276"/>
      <c r="BR55" s="1276"/>
      <c r="BS55" s="1276"/>
      <c r="BT55" s="1276"/>
      <c r="BU55" s="1276"/>
      <c r="BV55" s="1276"/>
      <c r="BW55" s="1276"/>
      <c r="BX55" s="1276">
        <v>7.6</v>
      </c>
      <c r="BY55" s="1276"/>
      <c r="BZ55" s="1276"/>
      <c r="CA55" s="1276"/>
      <c r="CB55" s="1276"/>
      <c r="CC55" s="1276"/>
      <c r="CD55" s="1276"/>
      <c r="CE55" s="1276"/>
      <c r="CF55" s="1276">
        <v>3</v>
      </c>
      <c r="CG55" s="1276"/>
      <c r="CH55" s="1276"/>
      <c r="CI55" s="1276"/>
      <c r="CJ55" s="1276"/>
      <c r="CK55" s="1276"/>
      <c r="CL55" s="1276"/>
      <c r="CM55" s="1276"/>
      <c r="CN55" s="1276">
        <v>3.4</v>
      </c>
      <c r="CO55" s="1276"/>
      <c r="CP55" s="1276"/>
      <c r="CQ55" s="1276"/>
      <c r="CR55" s="1276"/>
      <c r="CS55" s="1276"/>
      <c r="CT55" s="1276"/>
      <c r="CU55" s="1276"/>
      <c r="CV55" s="1276">
        <v>0</v>
      </c>
      <c r="CW55" s="1276"/>
      <c r="CX55" s="1276"/>
      <c r="CY55" s="1276"/>
      <c r="CZ55" s="1276"/>
      <c r="DA55" s="1276"/>
      <c r="DB55" s="1276"/>
      <c r="DC55" s="1276"/>
    </row>
    <row r="56" spans="1:109" x14ac:dyDescent="0.15">
      <c r="A56" s="383"/>
      <c r="B56" s="375"/>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6"/>
      <c r="H57" s="1286"/>
      <c r="I57" s="1295"/>
      <c r="J57" s="1295"/>
      <c r="K57" s="1292"/>
      <c r="L57" s="1292"/>
      <c r="M57" s="1292"/>
      <c r="N57" s="1292"/>
      <c r="AM57" s="369"/>
      <c r="AN57" s="1290"/>
      <c r="AO57" s="1290"/>
      <c r="AP57" s="1290"/>
      <c r="AQ57" s="1290"/>
      <c r="AR57" s="1290"/>
      <c r="AS57" s="1290"/>
      <c r="AT57" s="1290"/>
      <c r="AU57" s="1290"/>
      <c r="AV57" s="1290"/>
      <c r="AW57" s="1290"/>
      <c r="AX57" s="1290"/>
      <c r="AY57" s="1290"/>
      <c r="AZ57" s="1290"/>
      <c r="BA57" s="1290"/>
      <c r="BB57" s="1293" t="s">
        <v>619</v>
      </c>
      <c r="BC57" s="1293"/>
      <c r="BD57" s="1293"/>
      <c r="BE57" s="1293"/>
      <c r="BF57" s="1293"/>
      <c r="BG57" s="1293"/>
      <c r="BH57" s="1293"/>
      <c r="BI57" s="1293"/>
      <c r="BJ57" s="1293"/>
      <c r="BK57" s="1293"/>
      <c r="BL57" s="1293"/>
      <c r="BM57" s="1293"/>
      <c r="BN57" s="1293"/>
      <c r="BO57" s="1293"/>
      <c r="BP57" s="1276">
        <v>59.2</v>
      </c>
      <c r="BQ57" s="1276"/>
      <c r="BR57" s="1276"/>
      <c r="BS57" s="1276"/>
      <c r="BT57" s="1276"/>
      <c r="BU57" s="1276"/>
      <c r="BV57" s="1276"/>
      <c r="BW57" s="1276"/>
      <c r="BX57" s="1276">
        <v>63.4</v>
      </c>
      <c r="BY57" s="1276"/>
      <c r="BZ57" s="1276"/>
      <c r="CA57" s="1276"/>
      <c r="CB57" s="1276"/>
      <c r="CC57" s="1276"/>
      <c r="CD57" s="1276"/>
      <c r="CE57" s="1276"/>
      <c r="CF57" s="1276">
        <v>63.3</v>
      </c>
      <c r="CG57" s="1276"/>
      <c r="CH57" s="1276"/>
      <c r="CI57" s="1276"/>
      <c r="CJ57" s="1276"/>
      <c r="CK57" s="1276"/>
      <c r="CL57" s="1276"/>
      <c r="CM57" s="1276"/>
      <c r="CN57" s="1276">
        <v>62.8</v>
      </c>
      <c r="CO57" s="1276"/>
      <c r="CP57" s="1276"/>
      <c r="CQ57" s="1276"/>
      <c r="CR57" s="1276"/>
      <c r="CS57" s="1276"/>
      <c r="CT57" s="1276"/>
      <c r="CU57" s="1276"/>
      <c r="CV57" s="1276">
        <v>62.8</v>
      </c>
      <c r="CW57" s="1276"/>
      <c r="CX57" s="1276"/>
      <c r="CY57" s="1276"/>
      <c r="CZ57" s="1276"/>
      <c r="DA57" s="1276"/>
      <c r="DB57" s="1276"/>
      <c r="DC57" s="1276"/>
      <c r="DD57" s="388"/>
      <c r="DE57" s="387"/>
    </row>
    <row r="58" spans="1:109" s="383" customFormat="1" x14ac:dyDescent="0.15">
      <c r="A58" s="369"/>
      <c r="B58" s="387"/>
      <c r="G58" s="1286"/>
      <c r="H58" s="1286"/>
      <c r="I58" s="1295"/>
      <c r="J58" s="1295"/>
      <c r="K58" s="1292"/>
      <c r="L58" s="1292"/>
      <c r="M58" s="1292"/>
      <c r="N58" s="1292"/>
      <c r="AM58" s="369"/>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620</v>
      </c>
    </row>
    <row r="64" spans="1:109" x14ac:dyDescent="0.15">
      <c r="B64" s="375"/>
      <c r="G64" s="382"/>
      <c r="I64" s="395"/>
      <c r="J64" s="395"/>
      <c r="K64" s="395"/>
      <c r="L64" s="395"/>
      <c r="M64" s="395"/>
      <c r="N64" s="396"/>
      <c r="AM64" s="382"/>
      <c r="AN64" s="382" t="s">
        <v>613</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7" t="s">
        <v>628</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5"/>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5"/>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5"/>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5"/>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614</v>
      </c>
    </row>
    <row r="72" spans="2:107" x14ac:dyDescent="0.15">
      <c r="B72" s="375"/>
      <c r="G72" s="1286"/>
      <c r="H72" s="1286"/>
      <c r="I72" s="1286"/>
      <c r="J72" s="1286"/>
      <c r="K72" s="385"/>
      <c r="L72" s="385"/>
      <c r="M72" s="386"/>
      <c r="N72" s="386"/>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573</v>
      </c>
      <c r="BQ72" s="1290"/>
      <c r="BR72" s="1290"/>
      <c r="BS72" s="1290"/>
      <c r="BT72" s="1290"/>
      <c r="BU72" s="1290"/>
      <c r="BV72" s="1290"/>
      <c r="BW72" s="1290"/>
      <c r="BX72" s="1290" t="s">
        <v>574</v>
      </c>
      <c r="BY72" s="1290"/>
      <c r="BZ72" s="1290"/>
      <c r="CA72" s="1290"/>
      <c r="CB72" s="1290"/>
      <c r="CC72" s="1290"/>
      <c r="CD72" s="1290"/>
      <c r="CE72" s="1290"/>
      <c r="CF72" s="1290" t="s">
        <v>575</v>
      </c>
      <c r="CG72" s="1290"/>
      <c r="CH72" s="1290"/>
      <c r="CI72" s="1290"/>
      <c r="CJ72" s="1290"/>
      <c r="CK72" s="1290"/>
      <c r="CL72" s="1290"/>
      <c r="CM72" s="1290"/>
      <c r="CN72" s="1290" t="s">
        <v>576</v>
      </c>
      <c r="CO72" s="1290"/>
      <c r="CP72" s="1290"/>
      <c r="CQ72" s="1290"/>
      <c r="CR72" s="1290"/>
      <c r="CS72" s="1290"/>
      <c r="CT72" s="1290"/>
      <c r="CU72" s="1290"/>
      <c r="CV72" s="1290" t="s">
        <v>577</v>
      </c>
      <c r="CW72" s="1290"/>
      <c r="CX72" s="1290"/>
      <c r="CY72" s="1290"/>
      <c r="CZ72" s="1290"/>
      <c r="DA72" s="1290"/>
      <c r="DB72" s="1290"/>
      <c r="DC72" s="1290"/>
    </row>
    <row r="73" spans="2:107" x14ac:dyDescent="0.15">
      <c r="B73" s="375"/>
      <c r="G73" s="1291"/>
      <c r="H73" s="1291"/>
      <c r="I73" s="1291"/>
      <c r="J73" s="1291"/>
      <c r="K73" s="1296"/>
      <c r="L73" s="1296"/>
      <c r="M73" s="1296"/>
      <c r="N73" s="1296"/>
      <c r="AM73" s="384"/>
      <c r="AN73" s="1293" t="s">
        <v>615</v>
      </c>
      <c r="AO73" s="1293"/>
      <c r="AP73" s="1293"/>
      <c r="AQ73" s="1293"/>
      <c r="AR73" s="1293"/>
      <c r="AS73" s="1293"/>
      <c r="AT73" s="1293"/>
      <c r="AU73" s="1293"/>
      <c r="AV73" s="1293"/>
      <c r="AW73" s="1293"/>
      <c r="AX73" s="1293"/>
      <c r="AY73" s="1293"/>
      <c r="AZ73" s="1293"/>
      <c r="BA73" s="1293"/>
      <c r="BB73" s="1293" t="s">
        <v>621</v>
      </c>
      <c r="BC73" s="1293"/>
      <c r="BD73" s="1293"/>
      <c r="BE73" s="1293"/>
      <c r="BF73" s="1293"/>
      <c r="BG73" s="1293"/>
      <c r="BH73" s="1293"/>
      <c r="BI73" s="1293"/>
      <c r="BJ73" s="1293"/>
      <c r="BK73" s="1293"/>
      <c r="BL73" s="1293"/>
      <c r="BM73" s="1293"/>
      <c r="BN73" s="1293"/>
      <c r="BO73" s="1293"/>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5"/>
      <c r="G74" s="1291"/>
      <c r="H74" s="1291"/>
      <c r="I74" s="1291"/>
      <c r="J74" s="1291"/>
      <c r="K74" s="1296"/>
      <c r="L74" s="1296"/>
      <c r="M74" s="1296"/>
      <c r="N74" s="1296"/>
      <c r="AM74" s="384"/>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91"/>
      <c r="H75" s="1291"/>
      <c r="I75" s="1286"/>
      <c r="J75" s="1286"/>
      <c r="K75" s="1292"/>
      <c r="L75" s="1292"/>
      <c r="M75" s="1292"/>
      <c r="N75" s="1292"/>
      <c r="AM75" s="384"/>
      <c r="AN75" s="1293"/>
      <c r="AO75" s="1293"/>
      <c r="AP75" s="1293"/>
      <c r="AQ75" s="1293"/>
      <c r="AR75" s="1293"/>
      <c r="AS75" s="1293"/>
      <c r="AT75" s="1293"/>
      <c r="AU75" s="1293"/>
      <c r="AV75" s="1293"/>
      <c r="AW75" s="1293"/>
      <c r="AX75" s="1293"/>
      <c r="AY75" s="1293"/>
      <c r="AZ75" s="1293"/>
      <c r="BA75" s="1293"/>
      <c r="BB75" s="1293" t="s">
        <v>623</v>
      </c>
      <c r="BC75" s="1293"/>
      <c r="BD75" s="1293"/>
      <c r="BE75" s="1293"/>
      <c r="BF75" s="1293"/>
      <c r="BG75" s="1293"/>
      <c r="BH75" s="1293"/>
      <c r="BI75" s="1293"/>
      <c r="BJ75" s="1293"/>
      <c r="BK75" s="1293"/>
      <c r="BL75" s="1293"/>
      <c r="BM75" s="1293"/>
      <c r="BN75" s="1293"/>
      <c r="BO75" s="1293"/>
      <c r="BP75" s="1276">
        <v>2.7</v>
      </c>
      <c r="BQ75" s="1276"/>
      <c r="BR75" s="1276"/>
      <c r="BS75" s="1276"/>
      <c r="BT75" s="1276"/>
      <c r="BU75" s="1276"/>
      <c r="BV75" s="1276"/>
      <c r="BW75" s="1276"/>
      <c r="BX75" s="1276">
        <v>3.2</v>
      </c>
      <c r="BY75" s="1276"/>
      <c r="BZ75" s="1276"/>
      <c r="CA75" s="1276"/>
      <c r="CB75" s="1276"/>
      <c r="CC75" s="1276"/>
      <c r="CD75" s="1276"/>
      <c r="CE75" s="1276"/>
      <c r="CF75" s="1276">
        <v>3.7</v>
      </c>
      <c r="CG75" s="1276"/>
      <c r="CH75" s="1276"/>
      <c r="CI75" s="1276"/>
      <c r="CJ75" s="1276"/>
      <c r="CK75" s="1276"/>
      <c r="CL75" s="1276"/>
      <c r="CM75" s="1276"/>
      <c r="CN75" s="1276">
        <v>4.0999999999999996</v>
      </c>
      <c r="CO75" s="1276"/>
      <c r="CP75" s="1276"/>
      <c r="CQ75" s="1276"/>
      <c r="CR75" s="1276"/>
      <c r="CS75" s="1276"/>
      <c r="CT75" s="1276"/>
      <c r="CU75" s="1276"/>
      <c r="CV75" s="1276">
        <v>4.5</v>
      </c>
      <c r="CW75" s="1276"/>
      <c r="CX75" s="1276"/>
      <c r="CY75" s="1276"/>
      <c r="CZ75" s="1276"/>
      <c r="DA75" s="1276"/>
      <c r="DB75" s="1276"/>
      <c r="DC75" s="1276"/>
    </row>
    <row r="76" spans="2:107" x14ac:dyDescent="0.15">
      <c r="B76" s="375"/>
      <c r="G76" s="1291"/>
      <c r="H76" s="1291"/>
      <c r="I76" s="1286"/>
      <c r="J76" s="1286"/>
      <c r="K76" s="1292"/>
      <c r="L76" s="1292"/>
      <c r="M76" s="1292"/>
      <c r="N76" s="1292"/>
      <c r="AM76" s="384"/>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6"/>
      <c r="H77" s="1286"/>
      <c r="I77" s="1286"/>
      <c r="J77" s="1286"/>
      <c r="K77" s="1296"/>
      <c r="L77" s="1296"/>
      <c r="M77" s="1296"/>
      <c r="N77" s="1296"/>
      <c r="AN77" s="1290" t="s">
        <v>624</v>
      </c>
      <c r="AO77" s="1290"/>
      <c r="AP77" s="1290"/>
      <c r="AQ77" s="1290"/>
      <c r="AR77" s="1290"/>
      <c r="AS77" s="1290"/>
      <c r="AT77" s="1290"/>
      <c r="AU77" s="1290"/>
      <c r="AV77" s="1290"/>
      <c r="AW77" s="1290"/>
      <c r="AX77" s="1290"/>
      <c r="AY77" s="1290"/>
      <c r="AZ77" s="1290"/>
      <c r="BA77" s="1290"/>
      <c r="BB77" s="1293" t="s">
        <v>621</v>
      </c>
      <c r="BC77" s="1293"/>
      <c r="BD77" s="1293"/>
      <c r="BE77" s="1293"/>
      <c r="BF77" s="1293"/>
      <c r="BG77" s="1293"/>
      <c r="BH77" s="1293"/>
      <c r="BI77" s="1293"/>
      <c r="BJ77" s="1293"/>
      <c r="BK77" s="1293"/>
      <c r="BL77" s="1293"/>
      <c r="BM77" s="1293"/>
      <c r="BN77" s="1293"/>
      <c r="BO77" s="1293"/>
      <c r="BP77" s="1276">
        <v>23.4</v>
      </c>
      <c r="BQ77" s="1276"/>
      <c r="BR77" s="1276"/>
      <c r="BS77" s="1276"/>
      <c r="BT77" s="1276"/>
      <c r="BU77" s="1276"/>
      <c r="BV77" s="1276"/>
      <c r="BW77" s="1276"/>
      <c r="BX77" s="1276">
        <v>7.6</v>
      </c>
      <c r="BY77" s="1276"/>
      <c r="BZ77" s="1276"/>
      <c r="CA77" s="1276"/>
      <c r="CB77" s="1276"/>
      <c r="CC77" s="1276"/>
      <c r="CD77" s="1276"/>
      <c r="CE77" s="1276"/>
      <c r="CF77" s="1276">
        <v>3</v>
      </c>
      <c r="CG77" s="1276"/>
      <c r="CH77" s="1276"/>
      <c r="CI77" s="1276"/>
      <c r="CJ77" s="1276"/>
      <c r="CK77" s="1276"/>
      <c r="CL77" s="1276"/>
      <c r="CM77" s="1276"/>
      <c r="CN77" s="1276">
        <v>3.4</v>
      </c>
      <c r="CO77" s="1276"/>
      <c r="CP77" s="1276"/>
      <c r="CQ77" s="1276"/>
      <c r="CR77" s="1276"/>
      <c r="CS77" s="1276"/>
      <c r="CT77" s="1276"/>
      <c r="CU77" s="1276"/>
      <c r="CV77" s="1276">
        <v>0</v>
      </c>
      <c r="CW77" s="1276"/>
      <c r="CX77" s="1276"/>
      <c r="CY77" s="1276"/>
      <c r="CZ77" s="1276"/>
      <c r="DA77" s="1276"/>
      <c r="DB77" s="1276"/>
      <c r="DC77" s="1276"/>
    </row>
    <row r="78" spans="2:107" x14ac:dyDescent="0.15">
      <c r="B78" s="375"/>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622</v>
      </c>
      <c r="BC79" s="1293"/>
      <c r="BD79" s="1293"/>
      <c r="BE79" s="1293"/>
      <c r="BF79" s="1293"/>
      <c r="BG79" s="1293"/>
      <c r="BH79" s="1293"/>
      <c r="BI79" s="1293"/>
      <c r="BJ79" s="1293"/>
      <c r="BK79" s="1293"/>
      <c r="BL79" s="1293"/>
      <c r="BM79" s="1293"/>
      <c r="BN79" s="1293"/>
      <c r="BO79" s="1293"/>
      <c r="BP79" s="1276">
        <v>8.5</v>
      </c>
      <c r="BQ79" s="1276"/>
      <c r="BR79" s="1276"/>
      <c r="BS79" s="1276"/>
      <c r="BT79" s="1276"/>
      <c r="BU79" s="1276"/>
      <c r="BV79" s="1276"/>
      <c r="BW79" s="1276"/>
      <c r="BX79" s="1276">
        <v>8.6</v>
      </c>
      <c r="BY79" s="1276"/>
      <c r="BZ79" s="1276"/>
      <c r="CA79" s="1276"/>
      <c r="CB79" s="1276"/>
      <c r="CC79" s="1276"/>
      <c r="CD79" s="1276"/>
      <c r="CE79" s="1276"/>
      <c r="CF79" s="1276">
        <v>8.8000000000000007</v>
      </c>
      <c r="CG79" s="1276"/>
      <c r="CH79" s="1276"/>
      <c r="CI79" s="1276"/>
      <c r="CJ79" s="1276"/>
      <c r="CK79" s="1276"/>
      <c r="CL79" s="1276"/>
      <c r="CM79" s="1276"/>
      <c r="CN79" s="1276">
        <v>8.8000000000000007</v>
      </c>
      <c r="CO79" s="1276"/>
      <c r="CP79" s="1276"/>
      <c r="CQ79" s="1276"/>
      <c r="CR79" s="1276"/>
      <c r="CS79" s="1276"/>
      <c r="CT79" s="1276"/>
      <c r="CU79" s="1276"/>
      <c r="CV79" s="1276">
        <v>8.3000000000000007</v>
      </c>
      <c r="CW79" s="1276"/>
      <c r="CX79" s="1276"/>
      <c r="CY79" s="1276"/>
      <c r="CZ79" s="1276"/>
      <c r="DA79" s="1276"/>
      <c r="DB79" s="1276"/>
      <c r="DC79" s="1276"/>
    </row>
    <row r="80" spans="2:107" x14ac:dyDescent="0.15">
      <c r="B80" s="375"/>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3ywCgr3trqvRxgLhwn0HiWcsrG550Jc24tf7Bq1s/Fn8p5VsandljWZ+9jVDEF8ntdqoJvO87QFtDFAHYHs8rg==" saltValue="r1JTo6FqF8ZTbk1OENH2c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625</v>
      </c>
    </row>
  </sheetData>
  <sheetProtection algorithmName="SHA-512" hashValue="ypPYTp0+mNMAKZH1ug/o0GBghVCC+TR50pkuwVp9QRMMkLxE5LC85iRgzss507NsmVracMU2hLoqWQ05688P0w==" saltValue="fPZfA9MZs+4kec8kexqA8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626</v>
      </c>
    </row>
  </sheetData>
  <sheetProtection algorithmName="SHA-512" hashValue="JAOfMN31luIMdDRDjrsBSTwjUKDMPSuArLjJkBHR0qg7yfPpl6XRqvDGqUYXl9XKYCwXfJEolHxiwnkWrF31ew==" saltValue="0s4kfv67VmXbigxyuOU5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570</v>
      </c>
      <c r="G2" s="148"/>
      <c r="H2" s="149"/>
    </row>
    <row r="3" spans="1:8" x14ac:dyDescent="0.15">
      <c r="A3" s="145" t="s">
        <v>563</v>
      </c>
      <c r="B3" s="150"/>
      <c r="C3" s="151"/>
      <c r="D3" s="152">
        <v>35721</v>
      </c>
      <c r="E3" s="153"/>
      <c r="F3" s="154">
        <v>116162</v>
      </c>
      <c r="G3" s="155"/>
      <c r="H3" s="156"/>
    </row>
    <row r="4" spans="1:8" x14ac:dyDescent="0.15">
      <c r="A4" s="157"/>
      <c r="B4" s="158"/>
      <c r="C4" s="159"/>
      <c r="D4" s="160">
        <v>24279</v>
      </c>
      <c r="E4" s="161"/>
      <c r="F4" s="162">
        <v>61562</v>
      </c>
      <c r="G4" s="163"/>
      <c r="H4" s="164"/>
    </row>
    <row r="5" spans="1:8" x14ac:dyDescent="0.15">
      <c r="A5" s="145" t="s">
        <v>565</v>
      </c>
      <c r="B5" s="150"/>
      <c r="C5" s="151"/>
      <c r="D5" s="152">
        <v>64403</v>
      </c>
      <c r="E5" s="153"/>
      <c r="F5" s="154">
        <v>121449</v>
      </c>
      <c r="G5" s="155"/>
      <c r="H5" s="156"/>
    </row>
    <row r="6" spans="1:8" x14ac:dyDescent="0.15">
      <c r="A6" s="157"/>
      <c r="B6" s="158"/>
      <c r="C6" s="159"/>
      <c r="D6" s="160">
        <v>56890</v>
      </c>
      <c r="E6" s="161"/>
      <c r="F6" s="162">
        <v>62922</v>
      </c>
      <c r="G6" s="163"/>
      <c r="H6" s="164"/>
    </row>
    <row r="7" spans="1:8" x14ac:dyDescent="0.15">
      <c r="A7" s="145" t="s">
        <v>566</v>
      </c>
      <c r="B7" s="150"/>
      <c r="C7" s="151"/>
      <c r="D7" s="152">
        <v>63657</v>
      </c>
      <c r="E7" s="153"/>
      <c r="F7" s="154">
        <v>145139</v>
      </c>
      <c r="G7" s="155"/>
      <c r="H7" s="156"/>
    </row>
    <row r="8" spans="1:8" x14ac:dyDescent="0.15">
      <c r="A8" s="157"/>
      <c r="B8" s="158"/>
      <c r="C8" s="159"/>
      <c r="D8" s="160">
        <v>46110</v>
      </c>
      <c r="E8" s="161"/>
      <c r="F8" s="162">
        <v>83762</v>
      </c>
      <c r="G8" s="163"/>
      <c r="H8" s="164"/>
    </row>
    <row r="9" spans="1:8" x14ac:dyDescent="0.15">
      <c r="A9" s="145" t="s">
        <v>567</v>
      </c>
      <c r="B9" s="150"/>
      <c r="C9" s="151"/>
      <c r="D9" s="152">
        <v>50315</v>
      </c>
      <c r="E9" s="153"/>
      <c r="F9" s="154">
        <v>125391</v>
      </c>
      <c r="G9" s="155"/>
      <c r="H9" s="156"/>
    </row>
    <row r="10" spans="1:8" x14ac:dyDescent="0.15">
      <c r="A10" s="157"/>
      <c r="B10" s="158"/>
      <c r="C10" s="159"/>
      <c r="D10" s="160">
        <v>32972</v>
      </c>
      <c r="E10" s="161"/>
      <c r="F10" s="162">
        <v>68516</v>
      </c>
      <c r="G10" s="163"/>
      <c r="H10" s="164"/>
    </row>
    <row r="11" spans="1:8" x14ac:dyDescent="0.15">
      <c r="A11" s="145" t="s">
        <v>568</v>
      </c>
      <c r="B11" s="150"/>
      <c r="C11" s="151"/>
      <c r="D11" s="152">
        <v>39374</v>
      </c>
      <c r="E11" s="153"/>
      <c r="F11" s="154">
        <v>138402</v>
      </c>
      <c r="G11" s="155"/>
      <c r="H11" s="156"/>
    </row>
    <row r="12" spans="1:8" x14ac:dyDescent="0.15">
      <c r="A12" s="157"/>
      <c r="B12" s="158"/>
      <c r="C12" s="165"/>
      <c r="D12" s="160">
        <v>28859</v>
      </c>
      <c r="E12" s="161"/>
      <c r="F12" s="162">
        <v>70652</v>
      </c>
      <c r="G12" s="163"/>
      <c r="H12" s="164"/>
    </row>
    <row r="13" spans="1:8" x14ac:dyDescent="0.15">
      <c r="A13" s="145"/>
      <c r="B13" s="150"/>
      <c r="C13" s="166"/>
      <c r="D13" s="167">
        <v>50694</v>
      </c>
      <c r="E13" s="168"/>
      <c r="F13" s="169">
        <v>129309</v>
      </c>
      <c r="G13" s="170"/>
      <c r="H13" s="156"/>
    </row>
    <row r="14" spans="1:8" x14ac:dyDescent="0.15">
      <c r="A14" s="157"/>
      <c r="B14" s="158"/>
      <c r="C14" s="159"/>
      <c r="D14" s="160">
        <v>37822</v>
      </c>
      <c r="E14" s="161"/>
      <c r="F14" s="162">
        <v>69483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7.29</v>
      </c>
      <c r="C19" s="171">
        <f>ROUND(VALUE(SUBSTITUTE(実質収支比率等に係る経年分析!G$48,"▲","-")),2)</f>
        <v>6.61</v>
      </c>
      <c r="D19" s="171">
        <f>ROUND(VALUE(SUBSTITUTE(実質収支比率等に係る経年分析!H$48,"▲","-")),2)</f>
        <v>5.95</v>
      </c>
      <c r="E19" s="171">
        <f>ROUND(VALUE(SUBSTITUTE(実質収支比率等に係る経年分析!I$48,"▲","-")),2)</f>
        <v>5.69</v>
      </c>
      <c r="F19" s="171">
        <f>ROUND(VALUE(SUBSTITUTE(実質収支比率等に係る経年分析!J$48,"▲","-")),2)</f>
        <v>3.79</v>
      </c>
    </row>
    <row r="20" spans="1:11" x14ac:dyDescent="0.15">
      <c r="A20" s="171" t="s">
        <v>55</v>
      </c>
      <c r="B20" s="171">
        <f>ROUND(VALUE(SUBSTITUTE(実質収支比率等に係る経年分析!F$47,"▲","-")),2)</f>
        <v>46.58</v>
      </c>
      <c r="C20" s="171">
        <f>ROUND(VALUE(SUBSTITUTE(実質収支比率等に係る経年分析!G$47,"▲","-")),2)</f>
        <v>51.22</v>
      </c>
      <c r="D20" s="171">
        <f>ROUND(VALUE(SUBSTITUTE(実質収支比率等に係る経年分析!H$47,"▲","-")),2)</f>
        <v>48.83</v>
      </c>
      <c r="E20" s="171">
        <f>ROUND(VALUE(SUBSTITUTE(実質収支比率等に係る経年分析!I$47,"▲","-")),2)</f>
        <v>48.83</v>
      </c>
      <c r="F20" s="171">
        <f>ROUND(VALUE(SUBSTITUTE(実質収支比率等に係る経年分析!J$47,"▲","-")),2)</f>
        <v>54.5</v>
      </c>
    </row>
    <row r="21" spans="1:11" x14ac:dyDescent="0.15">
      <c r="A21" s="171" t="s">
        <v>56</v>
      </c>
      <c r="B21" s="171">
        <f>IF(ISNUMBER(VALUE(SUBSTITUTE(実質収支比率等に係る経年分析!F$49,"▲","-"))),ROUND(VALUE(SUBSTITUTE(実質収支比率等に係る経年分析!F$49,"▲","-")),2),NA())</f>
        <v>2.35</v>
      </c>
      <c r="C21" s="171">
        <f>IF(ISNUMBER(VALUE(SUBSTITUTE(実質収支比率等に係る経年分析!G$49,"▲","-"))),ROUND(VALUE(SUBSTITUTE(実質収支比率等に係る経年分析!G$49,"▲","-")),2),NA())</f>
        <v>3.49</v>
      </c>
      <c r="D21" s="171">
        <f>IF(ISNUMBER(VALUE(SUBSTITUTE(実質収支比率等に係る経年分析!H$49,"▲","-"))),ROUND(VALUE(SUBSTITUTE(実質収支比率等に係る経年分析!H$49,"▲","-")),2),NA())</f>
        <v>-3.52</v>
      </c>
      <c r="E21" s="171">
        <f>IF(ISNUMBER(VALUE(SUBSTITUTE(実質収支比率等に係る経年分析!I$49,"▲","-"))),ROUND(VALUE(SUBSTITUTE(実質収支比率等に係る経年分析!I$49,"▲","-")),2),NA())</f>
        <v>2.88</v>
      </c>
      <c r="F21" s="171">
        <f>IF(ISNUMBER(VALUE(SUBSTITUTE(実質収支比率等に係る経年分析!J$49,"▲","-"))),ROUND(VALUE(SUBSTITUTE(実質収支比率等に係る経年分析!J$49,"▲","-")),2),NA())</f>
        <v>7.92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石部集落排水事業特別会計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雲見集落排水事業特別会計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0.14000000000000001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4.2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1.66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1.71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1.1399999999999999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1.1299999999999999</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1.1399999999999999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1.1599999999999999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1.71</v>
      </c>
    </row>
    <row r="33" spans="1:16" x14ac:dyDescent="0.15">
      <c r="A33" s="172" t="str">
        <f>IF(連結実質赤字比率に係る赤字・黒字の構成分析!C$37="",NA(),連結実質赤字比率に係る赤字・黒字の構成分析!C$37)</f>
        <v>伊豆まつざき荘事業会計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1.42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2.58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1.88</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5.59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5.19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4.29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2.97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2.37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7.28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6.61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5.95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5.68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3.79</v>
      </c>
    </row>
    <row r="36" spans="1:16" x14ac:dyDescent="0.15">
      <c r="A36" s="172" t="str">
        <f>IF(連結実質赤字比率に係る赤字・黒字の構成分析!C$34="",NA(),連結実質赤字比率に係る赤字・黒字の構成分析!C$34)</f>
        <v>温泉事業会計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18.03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20.29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22.51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23.07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22.44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306</v>
      </c>
      <c r="E42" s="173"/>
      <c r="F42" s="173"/>
      <c r="G42" s="173">
        <f>'実質公債費比率（分子）の構造'!L$52</f>
        <v>302</v>
      </c>
      <c r="H42" s="173"/>
      <c r="I42" s="173"/>
      <c r="J42" s="173">
        <f>'実質公債費比率（分子）の構造'!M$52</f>
        <v>280</v>
      </c>
      <c r="K42" s="173"/>
      <c r="L42" s="173"/>
      <c r="M42" s="173">
        <f>'実質公債費比率（分子）の構造'!N$52</f>
        <v>297</v>
      </c>
      <c r="N42" s="173"/>
      <c r="O42" s="173"/>
      <c r="P42" s="173">
        <f>'実質公債費比率（分子）の構造'!O$52</f>
        <v>268</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7</v>
      </c>
      <c r="C44" s="173"/>
      <c r="D44" s="173"/>
      <c r="E44" s="173">
        <f>'実質公債費比率（分子）の構造'!L$50</f>
        <v>7</v>
      </c>
      <c r="F44" s="173"/>
      <c r="G44" s="173"/>
      <c r="H44" s="173">
        <f>'実質公債費比率（分子）の構造'!M$50</f>
        <v>7</v>
      </c>
      <c r="I44" s="173"/>
      <c r="J44" s="173"/>
      <c r="K44" s="173">
        <f>'実質公債費比率（分子）の構造'!N$50</f>
        <v>6</v>
      </c>
      <c r="L44" s="173"/>
      <c r="M44" s="173"/>
      <c r="N44" s="173">
        <f>'実質公債費比率（分子）の構造'!O$50</f>
        <v>6</v>
      </c>
      <c r="O44" s="173"/>
      <c r="P44" s="173"/>
    </row>
    <row r="45" spans="1:16" x14ac:dyDescent="0.15">
      <c r="A45" s="173" t="s">
        <v>66</v>
      </c>
      <c r="B45" s="173">
        <f>'実質公債費比率（分子）の構造'!K$49</f>
        <v>47</v>
      </c>
      <c r="C45" s="173"/>
      <c r="D45" s="173"/>
      <c r="E45" s="173">
        <f>'実質公債費比率（分子）の構造'!L$49</f>
        <v>53</v>
      </c>
      <c r="F45" s="173"/>
      <c r="G45" s="173"/>
      <c r="H45" s="173">
        <f>'実質公債費比率（分子）の構造'!M$49</f>
        <v>53</v>
      </c>
      <c r="I45" s="173"/>
      <c r="J45" s="173"/>
      <c r="K45" s="173">
        <f>'実質公債費比率（分子）の構造'!N$49</f>
        <v>48</v>
      </c>
      <c r="L45" s="173"/>
      <c r="M45" s="173"/>
      <c r="N45" s="173">
        <f>'実質公債費比率（分子）の構造'!O$49</f>
        <v>35</v>
      </c>
      <c r="O45" s="173"/>
      <c r="P45" s="173"/>
    </row>
    <row r="46" spans="1:16" x14ac:dyDescent="0.15">
      <c r="A46" s="173" t="s">
        <v>67</v>
      </c>
      <c r="B46" s="173">
        <f>'実質公債費比率（分子）の構造'!K$48</f>
        <v>8</v>
      </c>
      <c r="C46" s="173"/>
      <c r="D46" s="173"/>
      <c r="E46" s="173">
        <f>'実質公債費比率（分子）の構造'!L$48</f>
        <v>7</v>
      </c>
      <c r="F46" s="173"/>
      <c r="G46" s="173"/>
      <c r="H46" s="173">
        <f>'実質公債費比率（分子）の構造'!M$48</f>
        <v>7</v>
      </c>
      <c r="I46" s="173"/>
      <c r="J46" s="173"/>
      <c r="K46" s="173">
        <f>'実質公債費比率（分子）の構造'!N$48</f>
        <v>7</v>
      </c>
      <c r="L46" s="173"/>
      <c r="M46" s="173"/>
      <c r="N46" s="173">
        <f>'実質公債費比率（分子）の構造'!O$48</f>
        <v>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313</v>
      </c>
      <c r="C49" s="173"/>
      <c r="D49" s="173"/>
      <c r="E49" s="173">
        <f>'実質公債費比率（分子）の構造'!L$45</f>
        <v>311</v>
      </c>
      <c r="F49" s="173"/>
      <c r="G49" s="173"/>
      <c r="H49" s="173">
        <f>'実質公債費比率（分子）の構造'!M$45</f>
        <v>301</v>
      </c>
      <c r="I49" s="173"/>
      <c r="J49" s="173"/>
      <c r="K49" s="173">
        <f>'実質公債費比率（分子）の構造'!N$45</f>
        <v>335</v>
      </c>
      <c r="L49" s="173"/>
      <c r="M49" s="173"/>
      <c r="N49" s="173">
        <f>'実質公債費比率（分子）の構造'!O$45</f>
        <v>339</v>
      </c>
      <c r="O49" s="173"/>
      <c r="P49" s="173"/>
    </row>
    <row r="50" spans="1:16" x14ac:dyDescent="0.15">
      <c r="A50" s="173" t="s">
        <v>71</v>
      </c>
      <c r="B50" s="173" t="e">
        <f>NA()</f>
        <v>#N/A</v>
      </c>
      <c r="C50" s="173">
        <f>IF(ISNUMBER('実質公債費比率（分子）の構造'!K$53),'実質公債費比率（分子）の構造'!K$53,NA())</f>
        <v>69</v>
      </c>
      <c r="D50" s="173" t="e">
        <f>NA()</f>
        <v>#N/A</v>
      </c>
      <c r="E50" s="173" t="e">
        <f>NA()</f>
        <v>#N/A</v>
      </c>
      <c r="F50" s="173">
        <f>IF(ISNUMBER('実質公債費比率（分子）の構造'!L$53),'実質公債費比率（分子）の構造'!L$53,NA())</f>
        <v>76</v>
      </c>
      <c r="G50" s="173" t="e">
        <f>NA()</f>
        <v>#N/A</v>
      </c>
      <c r="H50" s="173" t="e">
        <f>NA()</f>
        <v>#N/A</v>
      </c>
      <c r="I50" s="173">
        <f>IF(ISNUMBER('実質公債費比率（分子）の構造'!M$53),'実質公債費比率（分子）の構造'!M$53,NA())</f>
        <v>88</v>
      </c>
      <c r="J50" s="173" t="e">
        <f>NA()</f>
        <v>#N/A</v>
      </c>
      <c r="K50" s="173" t="e">
        <f>NA()</f>
        <v>#N/A</v>
      </c>
      <c r="L50" s="173">
        <f>IF(ISNUMBER('実質公債費比率（分子）の構造'!N$53),'実質公債費比率（分子）の構造'!N$53,NA())</f>
        <v>99</v>
      </c>
      <c r="M50" s="173" t="e">
        <f>NA()</f>
        <v>#N/A</v>
      </c>
      <c r="N50" s="173" t="e">
        <f>NA()</f>
        <v>#N/A</v>
      </c>
      <c r="O50" s="173">
        <f>IF(ISNUMBER('実質公債費比率（分子）の構造'!O$53),'実質公債費比率（分子）の構造'!O$53,NA())</f>
        <v>119</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2948</v>
      </c>
      <c r="E56" s="172"/>
      <c r="F56" s="172"/>
      <c r="G56" s="172">
        <f>'将来負担比率（分子）の構造'!J$52</f>
        <v>2934</v>
      </c>
      <c r="H56" s="172"/>
      <c r="I56" s="172"/>
      <c r="J56" s="172">
        <f>'将来負担比率（分子）の構造'!K$52</f>
        <v>2856</v>
      </c>
      <c r="K56" s="172"/>
      <c r="L56" s="172"/>
      <c r="M56" s="172">
        <f>'将来負担比率（分子）の構造'!L$52</f>
        <v>2692</v>
      </c>
      <c r="N56" s="172"/>
      <c r="O56" s="172"/>
      <c r="P56" s="172">
        <f>'将来負担比率（分子）の構造'!M$52</f>
        <v>2568</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2037</v>
      </c>
      <c r="E58" s="172"/>
      <c r="F58" s="172"/>
      <c r="G58" s="172">
        <f>'将来負担比率（分子）の構造'!J$50</f>
        <v>2126</v>
      </c>
      <c r="H58" s="172"/>
      <c r="I58" s="172"/>
      <c r="J58" s="172">
        <f>'将来負担比率（分子）の構造'!K$50</f>
        <v>2032</v>
      </c>
      <c r="K58" s="172"/>
      <c r="L58" s="172"/>
      <c r="M58" s="172">
        <f>'将来負担比率（分子）の構造'!L$50</f>
        <v>2063</v>
      </c>
      <c r="N58" s="172"/>
      <c r="O58" s="172"/>
      <c r="P58" s="172">
        <f>'将来負担比率（分子）の構造'!M$50</f>
        <v>2368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1009</v>
      </c>
      <c r="C62" s="172"/>
      <c r="D62" s="172"/>
      <c r="E62" s="172">
        <f>'将来負担比率（分子）の構造'!J$45</f>
        <v>1003</v>
      </c>
      <c r="F62" s="172"/>
      <c r="G62" s="172"/>
      <c r="H62" s="172">
        <f>'将来負担比率（分子）の構造'!K$45</f>
        <v>997</v>
      </c>
      <c r="I62" s="172"/>
      <c r="J62" s="172"/>
      <c r="K62" s="172">
        <f>'将来負担比率（分子）の構造'!L$45</f>
        <v>995</v>
      </c>
      <c r="L62" s="172"/>
      <c r="M62" s="172"/>
      <c r="N62" s="172">
        <f>'将来負担比率（分子）の構造'!M$45</f>
        <v>983</v>
      </c>
      <c r="O62" s="172"/>
      <c r="P62" s="172"/>
    </row>
    <row r="63" spans="1:16" x14ac:dyDescent="0.15">
      <c r="A63" s="172" t="s">
        <v>34</v>
      </c>
      <c r="B63" s="172">
        <f>'将来負担比率（分子）の構造'!I$44</f>
        <v>329</v>
      </c>
      <c r="C63" s="172"/>
      <c r="D63" s="172"/>
      <c r="E63" s="172">
        <f>'将来負担比率（分子）の構造'!J$44</f>
        <v>282</v>
      </c>
      <c r="F63" s="172"/>
      <c r="G63" s="172"/>
      <c r="H63" s="172">
        <f>'将来負担比率（分子）の構造'!K$44</f>
        <v>247</v>
      </c>
      <c r="I63" s="172"/>
      <c r="J63" s="172"/>
      <c r="K63" s="172">
        <f>'将来負担比率（分子）の構造'!L$44</f>
        <v>207</v>
      </c>
      <c r="L63" s="172"/>
      <c r="M63" s="172"/>
      <c r="N63" s="172">
        <f>'将来負担比率（分子）の構造'!M$44</f>
        <v>188</v>
      </c>
      <c r="O63" s="172"/>
      <c r="P63" s="172"/>
    </row>
    <row r="64" spans="1:16" x14ac:dyDescent="0.15">
      <c r="A64" s="172" t="s">
        <v>33</v>
      </c>
      <c r="B64" s="172">
        <f>'将来負担比率（分子）の構造'!I$43</f>
        <v>44</v>
      </c>
      <c r="C64" s="172"/>
      <c r="D64" s="172"/>
      <c r="E64" s="172">
        <f>'将来負担比率（分子）の構造'!J$43</f>
        <v>39</v>
      </c>
      <c r="F64" s="172"/>
      <c r="G64" s="172"/>
      <c r="H64" s="172">
        <f>'将来負担比率（分子）の構造'!K$43</f>
        <v>35</v>
      </c>
      <c r="I64" s="172"/>
      <c r="J64" s="172"/>
      <c r="K64" s="172">
        <f>'将来負担比率（分子）の構造'!L$43</f>
        <v>29</v>
      </c>
      <c r="L64" s="172"/>
      <c r="M64" s="172"/>
      <c r="N64" s="172">
        <f>'将来負担比率（分子）の構造'!M$43</f>
        <v>27</v>
      </c>
      <c r="O64" s="172"/>
      <c r="P64" s="172"/>
    </row>
    <row r="65" spans="1:16" x14ac:dyDescent="0.15">
      <c r="A65" s="172" t="s">
        <v>32</v>
      </c>
      <c r="B65" s="172">
        <f>'将来負担比率（分子）の構造'!I$42</f>
        <v>72</v>
      </c>
      <c r="C65" s="172"/>
      <c r="D65" s="172"/>
      <c r="E65" s="172">
        <f>'将来負担比率（分子）の構造'!J$42</f>
        <v>66</v>
      </c>
      <c r="F65" s="172"/>
      <c r="G65" s="172"/>
      <c r="H65" s="172">
        <f>'将来負担比率（分子）の構造'!K$42</f>
        <v>59</v>
      </c>
      <c r="I65" s="172"/>
      <c r="J65" s="172"/>
      <c r="K65" s="172">
        <f>'将来負担比率（分子）の構造'!L$42</f>
        <v>54</v>
      </c>
      <c r="L65" s="172"/>
      <c r="M65" s="172"/>
      <c r="N65" s="172">
        <f>'将来負担比率（分子）の構造'!M$42</f>
        <v>48</v>
      </c>
      <c r="O65" s="172"/>
      <c r="P65" s="172"/>
    </row>
    <row r="66" spans="1:16" x14ac:dyDescent="0.15">
      <c r="A66" s="172" t="s">
        <v>31</v>
      </c>
      <c r="B66" s="172">
        <f>'将来負担比率（分子）の構造'!I$41</f>
        <v>3260</v>
      </c>
      <c r="C66" s="172"/>
      <c r="D66" s="172"/>
      <c r="E66" s="172">
        <f>'将来負担比率（分子）の構造'!J$41</f>
        <v>3294</v>
      </c>
      <c r="F66" s="172"/>
      <c r="G66" s="172"/>
      <c r="H66" s="172">
        <f>'将来負担比率（分子）の構造'!K$41</f>
        <v>3260</v>
      </c>
      <c r="I66" s="172"/>
      <c r="J66" s="172"/>
      <c r="K66" s="172">
        <f>'将来負担比率（分子）の構造'!L$41</f>
        <v>3079</v>
      </c>
      <c r="L66" s="172"/>
      <c r="M66" s="172"/>
      <c r="N66" s="172">
        <f>'将来負担比率（分子）の構造'!M$41</f>
        <v>2898</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1142</v>
      </c>
      <c r="C72" s="176">
        <f>基金残高に係る経年分析!G55</f>
        <v>1212</v>
      </c>
      <c r="D72" s="176">
        <f>基金残高に係る経年分析!H55</f>
        <v>1464</v>
      </c>
    </row>
    <row r="73" spans="1:16" x14ac:dyDescent="0.15">
      <c r="A73" s="175" t="s">
        <v>78</v>
      </c>
      <c r="B73" s="176" t="str">
        <f>基金残高に係る経年分析!F56</f>
        <v>-</v>
      </c>
      <c r="C73" s="176" t="str">
        <f>基金残高に係る経年分析!G56</f>
        <v>-</v>
      </c>
      <c r="D73" s="176" t="str">
        <f>基金残高に係る経年分析!H56</f>
        <v>-</v>
      </c>
    </row>
    <row r="74" spans="1:16" x14ac:dyDescent="0.15">
      <c r="A74" s="175" t="s">
        <v>79</v>
      </c>
      <c r="B74" s="176">
        <f>基金残高に係る経年分析!F57</f>
        <v>916</v>
      </c>
      <c r="C74" s="176">
        <f>基金残高に係る経年分析!G57</f>
        <v>879</v>
      </c>
      <c r="D74" s="176">
        <f>基金残高に係る経年分析!H57</f>
        <v>909</v>
      </c>
    </row>
  </sheetData>
  <sheetProtection algorithmName="SHA-512" hashValue="4s9PGcWS1XzL46m89YfrDQPUkNZWZIaiFHWYkf//iydEUC2SpKhzUn6YnZ5MnbdxX3l88WwDK+e1SbAzvwWJyA==" saltValue="38MrZzF0xLExvzuBxmIu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218</v>
      </c>
      <c r="DI1" s="782"/>
      <c r="DJ1" s="782"/>
      <c r="DK1" s="782"/>
      <c r="DL1" s="782"/>
      <c r="DM1" s="782"/>
      <c r="DN1" s="783"/>
      <c r="DO1" s="212"/>
      <c r="DP1" s="781" t="s">
        <v>219</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221</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222</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223</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224</v>
      </c>
      <c r="S4" s="724"/>
      <c r="T4" s="724"/>
      <c r="U4" s="724"/>
      <c r="V4" s="724"/>
      <c r="W4" s="724"/>
      <c r="X4" s="724"/>
      <c r="Y4" s="725"/>
      <c r="Z4" s="723" t="s">
        <v>225</v>
      </c>
      <c r="AA4" s="724"/>
      <c r="AB4" s="724"/>
      <c r="AC4" s="725"/>
      <c r="AD4" s="723" t="s">
        <v>226</v>
      </c>
      <c r="AE4" s="724"/>
      <c r="AF4" s="724"/>
      <c r="AG4" s="724"/>
      <c r="AH4" s="724"/>
      <c r="AI4" s="724"/>
      <c r="AJ4" s="724"/>
      <c r="AK4" s="725"/>
      <c r="AL4" s="723" t="s">
        <v>225</v>
      </c>
      <c r="AM4" s="724"/>
      <c r="AN4" s="724"/>
      <c r="AO4" s="725"/>
      <c r="AP4" s="784" t="s">
        <v>227</v>
      </c>
      <c r="AQ4" s="784"/>
      <c r="AR4" s="784"/>
      <c r="AS4" s="784"/>
      <c r="AT4" s="784"/>
      <c r="AU4" s="784"/>
      <c r="AV4" s="784"/>
      <c r="AW4" s="784"/>
      <c r="AX4" s="784"/>
      <c r="AY4" s="784"/>
      <c r="AZ4" s="784"/>
      <c r="BA4" s="784"/>
      <c r="BB4" s="784"/>
      <c r="BC4" s="784"/>
      <c r="BD4" s="784"/>
      <c r="BE4" s="784"/>
      <c r="BF4" s="784"/>
      <c r="BG4" s="784" t="s">
        <v>228</v>
      </c>
      <c r="BH4" s="784"/>
      <c r="BI4" s="784"/>
      <c r="BJ4" s="784"/>
      <c r="BK4" s="784"/>
      <c r="BL4" s="784"/>
      <c r="BM4" s="784"/>
      <c r="BN4" s="784"/>
      <c r="BO4" s="784" t="s">
        <v>225</v>
      </c>
      <c r="BP4" s="784"/>
      <c r="BQ4" s="784"/>
      <c r="BR4" s="784"/>
      <c r="BS4" s="784" t="s">
        <v>229</v>
      </c>
      <c r="BT4" s="784"/>
      <c r="BU4" s="784"/>
      <c r="BV4" s="784"/>
      <c r="BW4" s="784"/>
      <c r="BX4" s="784"/>
      <c r="BY4" s="784"/>
      <c r="BZ4" s="784"/>
      <c r="CA4" s="784"/>
      <c r="CB4" s="784"/>
      <c r="CD4" s="766" t="s">
        <v>230</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15">
      <c r="B5" s="731" t="s">
        <v>231</v>
      </c>
      <c r="C5" s="732"/>
      <c r="D5" s="732"/>
      <c r="E5" s="732"/>
      <c r="F5" s="732"/>
      <c r="G5" s="732"/>
      <c r="H5" s="732"/>
      <c r="I5" s="732"/>
      <c r="J5" s="732"/>
      <c r="K5" s="732"/>
      <c r="L5" s="732"/>
      <c r="M5" s="732"/>
      <c r="N5" s="732"/>
      <c r="O5" s="732"/>
      <c r="P5" s="732"/>
      <c r="Q5" s="733"/>
      <c r="R5" s="717">
        <v>591802</v>
      </c>
      <c r="S5" s="718"/>
      <c r="T5" s="718"/>
      <c r="U5" s="718"/>
      <c r="V5" s="718"/>
      <c r="W5" s="718"/>
      <c r="X5" s="718"/>
      <c r="Y5" s="761"/>
      <c r="Z5" s="779">
        <v>14.1</v>
      </c>
      <c r="AA5" s="779"/>
      <c r="AB5" s="779"/>
      <c r="AC5" s="779"/>
      <c r="AD5" s="780">
        <v>591802</v>
      </c>
      <c r="AE5" s="780"/>
      <c r="AF5" s="780"/>
      <c r="AG5" s="780"/>
      <c r="AH5" s="780"/>
      <c r="AI5" s="780"/>
      <c r="AJ5" s="780"/>
      <c r="AK5" s="780"/>
      <c r="AL5" s="762">
        <v>22.4</v>
      </c>
      <c r="AM5" s="736"/>
      <c r="AN5" s="736"/>
      <c r="AO5" s="763"/>
      <c r="AP5" s="731" t="s">
        <v>232</v>
      </c>
      <c r="AQ5" s="732"/>
      <c r="AR5" s="732"/>
      <c r="AS5" s="732"/>
      <c r="AT5" s="732"/>
      <c r="AU5" s="732"/>
      <c r="AV5" s="732"/>
      <c r="AW5" s="732"/>
      <c r="AX5" s="732"/>
      <c r="AY5" s="732"/>
      <c r="AZ5" s="732"/>
      <c r="BA5" s="732"/>
      <c r="BB5" s="732"/>
      <c r="BC5" s="732"/>
      <c r="BD5" s="732"/>
      <c r="BE5" s="732"/>
      <c r="BF5" s="733"/>
      <c r="BG5" s="664">
        <v>583139</v>
      </c>
      <c r="BH5" s="665"/>
      <c r="BI5" s="665"/>
      <c r="BJ5" s="665"/>
      <c r="BK5" s="665"/>
      <c r="BL5" s="665"/>
      <c r="BM5" s="665"/>
      <c r="BN5" s="666"/>
      <c r="BO5" s="691">
        <v>98.5</v>
      </c>
      <c r="BP5" s="691"/>
      <c r="BQ5" s="691"/>
      <c r="BR5" s="691"/>
      <c r="BS5" s="692" t="s">
        <v>233</v>
      </c>
      <c r="BT5" s="692"/>
      <c r="BU5" s="692"/>
      <c r="BV5" s="692"/>
      <c r="BW5" s="692"/>
      <c r="BX5" s="692"/>
      <c r="BY5" s="692"/>
      <c r="BZ5" s="692"/>
      <c r="CA5" s="692"/>
      <c r="CB5" s="759"/>
      <c r="CD5" s="766" t="s">
        <v>227</v>
      </c>
      <c r="CE5" s="767"/>
      <c r="CF5" s="767"/>
      <c r="CG5" s="767"/>
      <c r="CH5" s="767"/>
      <c r="CI5" s="767"/>
      <c r="CJ5" s="767"/>
      <c r="CK5" s="767"/>
      <c r="CL5" s="767"/>
      <c r="CM5" s="767"/>
      <c r="CN5" s="767"/>
      <c r="CO5" s="767"/>
      <c r="CP5" s="767"/>
      <c r="CQ5" s="768"/>
      <c r="CR5" s="766" t="s">
        <v>234</v>
      </c>
      <c r="CS5" s="767"/>
      <c r="CT5" s="767"/>
      <c r="CU5" s="767"/>
      <c r="CV5" s="767"/>
      <c r="CW5" s="767"/>
      <c r="CX5" s="767"/>
      <c r="CY5" s="768"/>
      <c r="CZ5" s="766" t="s">
        <v>225</v>
      </c>
      <c r="DA5" s="767"/>
      <c r="DB5" s="767"/>
      <c r="DC5" s="768"/>
      <c r="DD5" s="766" t="s">
        <v>235</v>
      </c>
      <c r="DE5" s="767"/>
      <c r="DF5" s="767"/>
      <c r="DG5" s="767"/>
      <c r="DH5" s="767"/>
      <c r="DI5" s="767"/>
      <c r="DJ5" s="767"/>
      <c r="DK5" s="767"/>
      <c r="DL5" s="767"/>
      <c r="DM5" s="767"/>
      <c r="DN5" s="767"/>
      <c r="DO5" s="767"/>
      <c r="DP5" s="768"/>
      <c r="DQ5" s="766" t="s">
        <v>236</v>
      </c>
      <c r="DR5" s="767"/>
      <c r="DS5" s="767"/>
      <c r="DT5" s="767"/>
      <c r="DU5" s="767"/>
      <c r="DV5" s="767"/>
      <c r="DW5" s="767"/>
      <c r="DX5" s="767"/>
      <c r="DY5" s="767"/>
      <c r="DZ5" s="767"/>
      <c r="EA5" s="767"/>
      <c r="EB5" s="767"/>
      <c r="EC5" s="768"/>
    </row>
    <row r="6" spans="2:143" ht="11.25" customHeight="1" x14ac:dyDescent="0.15">
      <c r="B6" s="661" t="s">
        <v>237</v>
      </c>
      <c r="C6" s="662"/>
      <c r="D6" s="662"/>
      <c r="E6" s="662"/>
      <c r="F6" s="662"/>
      <c r="G6" s="662"/>
      <c r="H6" s="662"/>
      <c r="I6" s="662"/>
      <c r="J6" s="662"/>
      <c r="K6" s="662"/>
      <c r="L6" s="662"/>
      <c r="M6" s="662"/>
      <c r="N6" s="662"/>
      <c r="O6" s="662"/>
      <c r="P6" s="662"/>
      <c r="Q6" s="663"/>
      <c r="R6" s="664">
        <v>34812</v>
      </c>
      <c r="S6" s="665"/>
      <c r="T6" s="665"/>
      <c r="U6" s="665"/>
      <c r="V6" s="665"/>
      <c r="W6" s="665"/>
      <c r="X6" s="665"/>
      <c r="Y6" s="666"/>
      <c r="Z6" s="691">
        <v>0.8</v>
      </c>
      <c r="AA6" s="691"/>
      <c r="AB6" s="691"/>
      <c r="AC6" s="691"/>
      <c r="AD6" s="692">
        <v>34812</v>
      </c>
      <c r="AE6" s="692"/>
      <c r="AF6" s="692"/>
      <c r="AG6" s="692"/>
      <c r="AH6" s="692"/>
      <c r="AI6" s="692"/>
      <c r="AJ6" s="692"/>
      <c r="AK6" s="692"/>
      <c r="AL6" s="667">
        <v>1.3</v>
      </c>
      <c r="AM6" s="668"/>
      <c r="AN6" s="668"/>
      <c r="AO6" s="693"/>
      <c r="AP6" s="661" t="s">
        <v>238</v>
      </c>
      <c r="AQ6" s="662"/>
      <c r="AR6" s="662"/>
      <c r="AS6" s="662"/>
      <c r="AT6" s="662"/>
      <c r="AU6" s="662"/>
      <c r="AV6" s="662"/>
      <c r="AW6" s="662"/>
      <c r="AX6" s="662"/>
      <c r="AY6" s="662"/>
      <c r="AZ6" s="662"/>
      <c r="BA6" s="662"/>
      <c r="BB6" s="662"/>
      <c r="BC6" s="662"/>
      <c r="BD6" s="662"/>
      <c r="BE6" s="662"/>
      <c r="BF6" s="663"/>
      <c r="BG6" s="664">
        <v>583139</v>
      </c>
      <c r="BH6" s="665"/>
      <c r="BI6" s="665"/>
      <c r="BJ6" s="665"/>
      <c r="BK6" s="665"/>
      <c r="BL6" s="665"/>
      <c r="BM6" s="665"/>
      <c r="BN6" s="666"/>
      <c r="BO6" s="691">
        <v>98.5</v>
      </c>
      <c r="BP6" s="691"/>
      <c r="BQ6" s="691"/>
      <c r="BR6" s="691"/>
      <c r="BS6" s="692" t="s">
        <v>131</v>
      </c>
      <c r="BT6" s="692"/>
      <c r="BU6" s="692"/>
      <c r="BV6" s="692"/>
      <c r="BW6" s="692"/>
      <c r="BX6" s="692"/>
      <c r="BY6" s="692"/>
      <c r="BZ6" s="692"/>
      <c r="CA6" s="692"/>
      <c r="CB6" s="759"/>
      <c r="CD6" s="720" t="s">
        <v>239</v>
      </c>
      <c r="CE6" s="721"/>
      <c r="CF6" s="721"/>
      <c r="CG6" s="721"/>
      <c r="CH6" s="721"/>
      <c r="CI6" s="721"/>
      <c r="CJ6" s="721"/>
      <c r="CK6" s="721"/>
      <c r="CL6" s="721"/>
      <c r="CM6" s="721"/>
      <c r="CN6" s="721"/>
      <c r="CO6" s="721"/>
      <c r="CP6" s="721"/>
      <c r="CQ6" s="722"/>
      <c r="CR6" s="664">
        <v>44134</v>
      </c>
      <c r="CS6" s="665"/>
      <c r="CT6" s="665"/>
      <c r="CU6" s="665"/>
      <c r="CV6" s="665"/>
      <c r="CW6" s="665"/>
      <c r="CX6" s="665"/>
      <c r="CY6" s="666"/>
      <c r="CZ6" s="762">
        <v>1.1000000000000001</v>
      </c>
      <c r="DA6" s="736"/>
      <c r="DB6" s="736"/>
      <c r="DC6" s="765"/>
      <c r="DD6" s="670" t="s">
        <v>131</v>
      </c>
      <c r="DE6" s="665"/>
      <c r="DF6" s="665"/>
      <c r="DG6" s="665"/>
      <c r="DH6" s="665"/>
      <c r="DI6" s="665"/>
      <c r="DJ6" s="665"/>
      <c r="DK6" s="665"/>
      <c r="DL6" s="665"/>
      <c r="DM6" s="665"/>
      <c r="DN6" s="665"/>
      <c r="DO6" s="665"/>
      <c r="DP6" s="666"/>
      <c r="DQ6" s="670">
        <v>44134</v>
      </c>
      <c r="DR6" s="665"/>
      <c r="DS6" s="665"/>
      <c r="DT6" s="665"/>
      <c r="DU6" s="665"/>
      <c r="DV6" s="665"/>
      <c r="DW6" s="665"/>
      <c r="DX6" s="665"/>
      <c r="DY6" s="665"/>
      <c r="DZ6" s="665"/>
      <c r="EA6" s="665"/>
      <c r="EB6" s="665"/>
      <c r="EC6" s="705"/>
    </row>
    <row r="7" spans="2:143" ht="11.25" customHeight="1" x14ac:dyDescent="0.15">
      <c r="B7" s="661" t="s">
        <v>240</v>
      </c>
      <c r="C7" s="662"/>
      <c r="D7" s="662"/>
      <c r="E7" s="662"/>
      <c r="F7" s="662"/>
      <c r="G7" s="662"/>
      <c r="H7" s="662"/>
      <c r="I7" s="662"/>
      <c r="J7" s="662"/>
      <c r="K7" s="662"/>
      <c r="L7" s="662"/>
      <c r="M7" s="662"/>
      <c r="N7" s="662"/>
      <c r="O7" s="662"/>
      <c r="P7" s="662"/>
      <c r="Q7" s="663"/>
      <c r="R7" s="664">
        <v>373</v>
      </c>
      <c r="S7" s="665"/>
      <c r="T7" s="665"/>
      <c r="U7" s="665"/>
      <c r="V7" s="665"/>
      <c r="W7" s="665"/>
      <c r="X7" s="665"/>
      <c r="Y7" s="666"/>
      <c r="Z7" s="691">
        <v>0</v>
      </c>
      <c r="AA7" s="691"/>
      <c r="AB7" s="691"/>
      <c r="AC7" s="691"/>
      <c r="AD7" s="692">
        <v>373</v>
      </c>
      <c r="AE7" s="692"/>
      <c r="AF7" s="692"/>
      <c r="AG7" s="692"/>
      <c r="AH7" s="692"/>
      <c r="AI7" s="692"/>
      <c r="AJ7" s="692"/>
      <c r="AK7" s="692"/>
      <c r="AL7" s="667">
        <v>0</v>
      </c>
      <c r="AM7" s="668"/>
      <c r="AN7" s="668"/>
      <c r="AO7" s="693"/>
      <c r="AP7" s="661" t="s">
        <v>241</v>
      </c>
      <c r="AQ7" s="662"/>
      <c r="AR7" s="662"/>
      <c r="AS7" s="662"/>
      <c r="AT7" s="662"/>
      <c r="AU7" s="662"/>
      <c r="AV7" s="662"/>
      <c r="AW7" s="662"/>
      <c r="AX7" s="662"/>
      <c r="AY7" s="662"/>
      <c r="AZ7" s="662"/>
      <c r="BA7" s="662"/>
      <c r="BB7" s="662"/>
      <c r="BC7" s="662"/>
      <c r="BD7" s="662"/>
      <c r="BE7" s="662"/>
      <c r="BF7" s="663"/>
      <c r="BG7" s="664">
        <v>226151</v>
      </c>
      <c r="BH7" s="665"/>
      <c r="BI7" s="665"/>
      <c r="BJ7" s="665"/>
      <c r="BK7" s="665"/>
      <c r="BL7" s="665"/>
      <c r="BM7" s="665"/>
      <c r="BN7" s="666"/>
      <c r="BO7" s="691">
        <v>38.200000000000003</v>
      </c>
      <c r="BP7" s="691"/>
      <c r="BQ7" s="691"/>
      <c r="BR7" s="691"/>
      <c r="BS7" s="692" t="s">
        <v>131</v>
      </c>
      <c r="BT7" s="692"/>
      <c r="BU7" s="692"/>
      <c r="BV7" s="692"/>
      <c r="BW7" s="692"/>
      <c r="BX7" s="692"/>
      <c r="BY7" s="692"/>
      <c r="BZ7" s="692"/>
      <c r="CA7" s="692"/>
      <c r="CB7" s="759"/>
      <c r="CD7" s="706" t="s">
        <v>242</v>
      </c>
      <c r="CE7" s="703"/>
      <c r="CF7" s="703"/>
      <c r="CG7" s="703"/>
      <c r="CH7" s="703"/>
      <c r="CI7" s="703"/>
      <c r="CJ7" s="703"/>
      <c r="CK7" s="703"/>
      <c r="CL7" s="703"/>
      <c r="CM7" s="703"/>
      <c r="CN7" s="703"/>
      <c r="CO7" s="703"/>
      <c r="CP7" s="703"/>
      <c r="CQ7" s="704"/>
      <c r="CR7" s="664">
        <v>923423</v>
      </c>
      <c r="CS7" s="665"/>
      <c r="CT7" s="665"/>
      <c r="CU7" s="665"/>
      <c r="CV7" s="665"/>
      <c r="CW7" s="665"/>
      <c r="CX7" s="665"/>
      <c r="CY7" s="666"/>
      <c r="CZ7" s="691">
        <v>22.8</v>
      </c>
      <c r="DA7" s="691"/>
      <c r="DB7" s="691"/>
      <c r="DC7" s="691"/>
      <c r="DD7" s="670">
        <v>28577</v>
      </c>
      <c r="DE7" s="665"/>
      <c r="DF7" s="665"/>
      <c r="DG7" s="665"/>
      <c r="DH7" s="665"/>
      <c r="DI7" s="665"/>
      <c r="DJ7" s="665"/>
      <c r="DK7" s="665"/>
      <c r="DL7" s="665"/>
      <c r="DM7" s="665"/>
      <c r="DN7" s="665"/>
      <c r="DO7" s="665"/>
      <c r="DP7" s="666"/>
      <c r="DQ7" s="670">
        <v>790297</v>
      </c>
      <c r="DR7" s="665"/>
      <c r="DS7" s="665"/>
      <c r="DT7" s="665"/>
      <c r="DU7" s="665"/>
      <c r="DV7" s="665"/>
      <c r="DW7" s="665"/>
      <c r="DX7" s="665"/>
      <c r="DY7" s="665"/>
      <c r="DZ7" s="665"/>
      <c r="EA7" s="665"/>
      <c r="EB7" s="665"/>
      <c r="EC7" s="705"/>
    </row>
    <row r="8" spans="2:143" ht="11.25" customHeight="1" x14ac:dyDescent="0.15">
      <c r="B8" s="661" t="s">
        <v>243</v>
      </c>
      <c r="C8" s="662"/>
      <c r="D8" s="662"/>
      <c r="E8" s="662"/>
      <c r="F8" s="662"/>
      <c r="G8" s="662"/>
      <c r="H8" s="662"/>
      <c r="I8" s="662"/>
      <c r="J8" s="662"/>
      <c r="K8" s="662"/>
      <c r="L8" s="662"/>
      <c r="M8" s="662"/>
      <c r="N8" s="662"/>
      <c r="O8" s="662"/>
      <c r="P8" s="662"/>
      <c r="Q8" s="663"/>
      <c r="R8" s="664">
        <v>3149</v>
      </c>
      <c r="S8" s="665"/>
      <c r="T8" s="665"/>
      <c r="U8" s="665"/>
      <c r="V8" s="665"/>
      <c r="W8" s="665"/>
      <c r="X8" s="665"/>
      <c r="Y8" s="666"/>
      <c r="Z8" s="691">
        <v>0.1</v>
      </c>
      <c r="AA8" s="691"/>
      <c r="AB8" s="691"/>
      <c r="AC8" s="691"/>
      <c r="AD8" s="692">
        <v>3149</v>
      </c>
      <c r="AE8" s="692"/>
      <c r="AF8" s="692"/>
      <c r="AG8" s="692"/>
      <c r="AH8" s="692"/>
      <c r="AI8" s="692"/>
      <c r="AJ8" s="692"/>
      <c r="AK8" s="692"/>
      <c r="AL8" s="667">
        <v>0.1</v>
      </c>
      <c r="AM8" s="668"/>
      <c r="AN8" s="668"/>
      <c r="AO8" s="693"/>
      <c r="AP8" s="661" t="s">
        <v>244</v>
      </c>
      <c r="AQ8" s="662"/>
      <c r="AR8" s="662"/>
      <c r="AS8" s="662"/>
      <c r="AT8" s="662"/>
      <c r="AU8" s="662"/>
      <c r="AV8" s="662"/>
      <c r="AW8" s="662"/>
      <c r="AX8" s="662"/>
      <c r="AY8" s="662"/>
      <c r="AZ8" s="662"/>
      <c r="BA8" s="662"/>
      <c r="BB8" s="662"/>
      <c r="BC8" s="662"/>
      <c r="BD8" s="662"/>
      <c r="BE8" s="662"/>
      <c r="BF8" s="663"/>
      <c r="BG8" s="664">
        <v>10849</v>
      </c>
      <c r="BH8" s="665"/>
      <c r="BI8" s="665"/>
      <c r="BJ8" s="665"/>
      <c r="BK8" s="665"/>
      <c r="BL8" s="665"/>
      <c r="BM8" s="665"/>
      <c r="BN8" s="666"/>
      <c r="BO8" s="691">
        <v>1.8</v>
      </c>
      <c r="BP8" s="691"/>
      <c r="BQ8" s="691"/>
      <c r="BR8" s="691"/>
      <c r="BS8" s="692" t="s">
        <v>131</v>
      </c>
      <c r="BT8" s="692"/>
      <c r="BU8" s="692"/>
      <c r="BV8" s="692"/>
      <c r="BW8" s="692"/>
      <c r="BX8" s="692"/>
      <c r="BY8" s="692"/>
      <c r="BZ8" s="692"/>
      <c r="CA8" s="692"/>
      <c r="CB8" s="759"/>
      <c r="CD8" s="706" t="s">
        <v>245</v>
      </c>
      <c r="CE8" s="703"/>
      <c r="CF8" s="703"/>
      <c r="CG8" s="703"/>
      <c r="CH8" s="703"/>
      <c r="CI8" s="703"/>
      <c r="CJ8" s="703"/>
      <c r="CK8" s="703"/>
      <c r="CL8" s="703"/>
      <c r="CM8" s="703"/>
      <c r="CN8" s="703"/>
      <c r="CO8" s="703"/>
      <c r="CP8" s="703"/>
      <c r="CQ8" s="704"/>
      <c r="CR8" s="664">
        <v>954721</v>
      </c>
      <c r="CS8" s="665"/>
      <c r="CT8" s="665"/>
      <c r="CU8" s="665"/>
      <c r="CV8" s="665"/>
      <c r="CW8" s="665"/>
      <c r="CX8" s="665"/>
      <c r="CY8" s="666"/>
      <c r="CZ8" s="691">
        <v>23.6</v>
      </c>
      <c r="DA8" s="691"/>
      <c r="DB8" s="691"/>
      <c r="DC8" s="691"/>
      <c r="DD8" s="670">
        <v>7220</v>
      </c>
      <c r="DE8" s="665"/>
      <c r="DF8" s="665"/>
      <c r="DG8" s="665"/>
      <c r="DH8" s="665"/>
      <c r="DI8" s="665"/>
      <c r="DJ8" s="665"/>
      <c r="DK8" s="665"/>
      <c r="DL8" s="665"/>
      <c r="DM8" s="665"/>
      <c r="DN8" s="665"/>
      <c r="DO8" s="665"/>
      <c r="DP8" s="666"/>
      <c r="DQ8" s="670">
        <v>494531</v>
      </c>
      <c r="DR8" s="665"/>
      <c r="DS8" s="665"/>
      <c r="DT8" s="665"/>
      <c r="DU8" s="665"/>
      <c r="DV8" s="665"/>
      <c r="DW8" s="665"/>
      <c r="DX8" s="665"/>
      <c r="DY8" s="665"/>
      <c r="DZ8" s="665"/>
      <c r="EA8" s="665"/>
      <c r="EB8" s="665"/>
      <c r="EC8" s="705"/>
    </row>
    <row r="9" spans="2:143" ht="11.25" customHeight="1" x14ac:dyDescent="0.15">
      <c r="B9" s="661" t="s">
        <v>246</v>
      </c>
      <c r="C9" s="662"/>
      <c r="D9" s="662"/>
      <c r="E9" s="662"/>
      <c r="F9" s="662"/>
      <c r="G9" s="662"/>
      <c r="H9" s="662"/>
      <c r="I9" s="662"/>
      <c r="J9" s="662"/>
      <c r="K9" s="662"/>
      <c r="L9" s="662"/>
      <c r="M9" s="662"/>
      <c r="N9" s="662"/>
      <c r="O9" s="662"/>
      <c r="P9" s="662"/>
      <c r="Q9" s="663"/>
      <c r="R9" s="664">
        <v>4468</v>
      </c>
      <c r="S9" s="665"/>
      <c r="T9" s="665"/>
      <c r="U9" s="665"/>
      <c r="V9" s="665"/>
      <c r="W9" s="665"/>
      <c r="X9" s="665"/>
      <c r="Y9" s="666"/>
      <c r="Z9" s="691">
        <v>0.1</v>
      </c>
      <c r="AA9" s="691"/>
      <c r="AB9" s="691"/>
      <c r="AC9" s="691"/>
      <c r="AD9" s="692">
        <v>4468</v>
      </c>
      <c r="AE9" s="692"/>
      <c r="AF9" s="692"/>
      <c r="AG9" s="692"/>
      <c r="AH9" s="692"/>
      <c r="AI9" s="692"/>
      <c r="AJ9" s="692"/>
      <c r="AK9" s="692"/>
      <c r="AL9" s="667">
        <v>0.2</v>
      </c>
      <c r="AM9" s="668"/>
      <c r="AN9" s="668"/>
      <c r="AO9" s="693"/>
      <c r="AP9" s="661" t="s">
        <v>247</v>
      </c>
      <c r="AQ9" s="662"/>
      <c r="AR9" s="662"/>
      <c r="AS9" s="662"/>
      <c r="AT9" s="662"/>
      <c r="AU9" s="662"/>
      <c r="AV9" s="662"/>
      <c r="AW9" s="662"/>
      <c r="AX9" s="662"/>
      <c r="AY9" s="662"/>
      <c r="AZ9" s="662"/>
      <c r="BA9" s="662"/>
      <c r="BB9" s="662"/>
      <c r="BC9" s="662"/>
      <c r="BD9" s="662"/>
      <c r="BE9" s="662"/>
      <c r="BF9" s="663"/>
      <c r="BG9" s="664">
        <v>187193</v>
      </c>
      <c r="BH9" s="665"/>
      <c r="BI9" s="665"/>
      <c r="BJ9" s="665"/>
      <c r="BK9" s="665"/>
      <c r="BL9" s="665"/>
      <c r="BM9" s="665"/>
      <c r="BN9" s="666"/>
      <c r="BO9" s="691">
        <v>31.6</v>
      </c>
      <c r="BP9" s="691"/>
      <c r="BQ9" s="691"/>
      <c r="BR9" s="691"/>
      <c r="BS9" s="692" t="s">
        <v>131</v>
      </c>
      <c r="BT9" s="692"/>
      <c r="BU9" s="692"/>
      <c r="BV9" s="692"/>
      <c r="BW9" s="692"/>
      <c r="BX9" s="692"/>
      <c r="BY9" s="692"/>
      <c r="BZ9" s="692"/>
      <c r="CA9" s="692"/>
      <c r="CB9" s="759"/>
      <c r="CD9" s="706" t="s">
        <v>248</v>
      </c>
      <c r="CE9" s="703"/>
      <c r="CF9" s="703"/>
      <c r="CG9" s="703"/>
      <c r="CH9" s="703"/>
      <c r="CI9" s="703"/>
      <c r="CJ9" s="703"/>
      <c r="CK9" s="703"/>
      <c r="CL9" s="703"/>
      <c r="CM9" s="703"/>
      <c r="CN9" s="703"/>
      <c r="CO9" s="703"/>
      <c r="CP9" s="703"/>
      <c r="CQ9" s="704"/>
      <c r="CR9" s="664">
        <v>483908</v>
      </c>
      <c r="CS9" s="665"/>
      <c r="CT9" s="665"/>
      <c r="CU9" s="665"/>
      <c r="CV9" s="665"/>
      <c r="CW9" s="665"/>
      <c r="CX9" s="665"/>
      <c r="CY9" s="666"/>
      <c r="CZ9" s="691">
        <v>12</v>
      </c>
      <c r="DA9" s="691"/>
      <c r="DB9" s="691"/>
      <c r="DC9" s="691"/>
      <c r="DD9" s="670">
        <v>5847</v>
      </c>
      <c r="DE9" s="665"/>
      <c r="DF9" s="665"/>
      <c r="DG9" s="665"/>
      <c r="DH9" s="665"/>
      <c r="DI9" s="665"/>
      <c r="DJ9" s="665"/>
      <c r="DK9" s="665"/>
      <c r="DL9" s="665"/>
      <c r="DM9" s="665"/>
      <c r="DN9" s="665"/>
      <c r="DO9" s="665"/>
      <c r="DP9" s="666"/>
      <c r="DQ9" s="670">
        <v>377090</v>
      </c>
      <c r="DR9" s="665"/>
      <c r="DS9" s="665"/>
      <c r="DT9" s="665"/>
      <c r="DU9" s="665"/>
      <c r="DV9" s="665"/>
      <c r="DW9" s="665"/>
      <c r="DX9" s="665"/>
      <c r="DY9" s="665"/>
      <c r="DZ9" s="665"/>
      <c r="EA9" s="665"/>
      <c r="EB9" s="665"/>
      <c r="EC9" s="705"/>
    </row>
    <row r="10" spans="2:143" ht="11.25" customHeight="1" x14ac:dyDescent="0.15">
      <c r="B10" s="661" t="s">
        <v>249</v>
      </c>
      <c r="C10" s="662"/>
      <c r="D10" s="662"/>
      <c r="E10" s="662"/>
      <c r="F10" s="662"/>
      <c r="G10" s="662"/>
      <c r="H10" s="662"/>
      <c r="I10" s="662"/>
      <c r="J10" s="662"/>
      <c r="K10" s="662"/>
      <c r="L10" s="662"/>
      <c r="M10" s="662"/>
      <c r="N10" s="662"/>
      <c r="O10" s="662"/>
      <c r="P10" s="662"/>
      <c r="Q10" s="663"/>
      <c r="R10" s="664" t="s">
        <v>131</v>
      </c>
      <c r="S10" s="665"/>
      <c r="T10" s="665"/>
      <c r="U10" s="665"/>
      <c r="V10" s="665"/>
      <c r="W10" s="665"/>
      <c r="X10" s="665"/>
      <c r="Y10" s="666"/>
      <c r="Z10" s="691" t="s">
        <v>131</v>
      </c>
      <c r="AA10" s="691"/>
      <c r="AB10" s="691"/>
      <c r="AC10" s="691"/>
      <c r="AD10" s="692" t="s">
        <v>131</v>
      </c>
      <c r="AE10" s="692"/>
      <c r="AF10" s="692"/>
      <c r="AG10" s="692"/>
      <c r="AH10" s="692"/>
      <c r="AI10" s="692"/>
      <c r="AJ10" s="692"/>
      <c r="AK10" s="692"/>
      <c r="AL10" s="667" t="s">
        <v>131</v>
      </c>
      <c r="AM10" s="668"/>
      <c r="AN10" s="668"/>
      <c r="AO10" s="693"/>
      <c r="AP10" s="661" t="s">
        <v>250</v>
      </c>
      <c r="AQ10" s="662"/>
      <c r="AR10" s="662"/>
      <c r="AS10" s="662"/>
      <c r="AT10" s="662"/>
      <c r="AU10" s="662"/>
      <c r="AV10" s="662"/>
      <c r="AW10" s="662"/>
      <c r="AX10" s="662"/>
      <c r="AY10" s="662"/>
      <c r="AZ10" s="662"/>
      <c r="BA10" s="662"/>
      <c r="BB10" s="662"/>
      <c r="BC10" s="662"/>
      <c r="BD10" s="662"/>
      <c r="BE10" s="662"/>
      <c r="BF10" s="663"/>
      <c r="BG10" s="664">
        <v>18342</v>
      </c>
      <c r="BH10" s="665"/>
      <c r="BI10" s="665"/>
      <c r="BJ10" s="665"/>
      <c r="BK10" s="665"/>
      <c r="BL10" s="665"/>
      <c r="BM10" s="665"/>
      <c r="BN10" s="666"/>
      <c r="BO10" s="691">
        <v>3.1</v>
      </c>
      <c r="BP10" s="691"/>
      <c r="BQ10" s="691"/>
      <c r="BR10" s="691"/>
      <c r="BS10" s="692" t="s">
        <v>131</v>
      </c>
      <c r="BT10" s="692"/>
      <c r="BU10" s="692"/>
      <c r="BV10" s="692"/>
      <c r="BW10" s="692"/>
      <c r="BX10" s="692"/>
      <c r="BY10" s="692"/>
      <c r="BZ10" s="692"/>
      <c r="CA10" s="692"/>
      <c r="CB10" s="759"/>
      <c r="CD10" s="706" t="s">
        <v>251</v>
      </c>
      <c r="CE10" s="703"/>
      <c r="CF10" s="703"/>
      <c r="CG10" s="703"/>
      <c r="CH10" s="703"/>
      <c r="CI10" s="703"/>
      <c r="CJ10" s="703"/>
      <c r="CK10" s="703"/>
      <c r="CL10" s="703"/>
      <c r="CM10" s="703"/>
      <c r="CN10" s="703"/>
      <c r="CO10" s="703"/>
      <c r="CP10" s="703"/>
      <c r="CQ10" s="704"/>
      <c r="CR10" s="664" t="s">
        <v>131</v>
      </c>
      <c r="CS10" s="665"/>
      <c r="CT10" s="665"/>
      <c r="CU10" s="665"/>
      <c r="CV10" s="665"/>
      <c r="CW10" s="665"/>
      <c r="CX10" s="665"/>
      <c r="CY10" s="666"/>
      <c r="CZ10" s="691" t="s">
        <v>131</v>
      </c>
      <c r="DA10" s="691"/>
      <c r="DB10" s="691"/>
      <c r="DC10" s="691"/>
      <c r="DD10" s="670" t="s">
        <v>131</v>
      </c>
      <c r="DE10" s="665"/>
      <c r="DF10" s="665"/>
      <c r="DG10" s="665"/>
      <c r="DH10" s="665"/>
      <c r="DI10" s="665"/>
      <c r="DJ10" s="665"/>
      <c r="DK10" s="665"/>
      <c r="DL10" s="665"/>
      <c r="DM10" s="665"/>
      <c r="DN10" s="665"/>
      <c r="DO10" s="665"/>
      <c r="DP10" s="666"/>
      <c r="DQ10" s="670" t="s">
        <v>131</v>
      </c>
      <c r="DR10" s="665"/>
      <c r="DS10" s="665"/>
      <c r="DT10" s="665"/>
      <c r="DU10" s="665"/>
      <c r="DV10" s="665"/>
      <c r="DW10" s="665"/>
      <c r="DX10" s="665"/>
      <c r="DY10" s="665"/>
      <c r="DZ10" s="665"/>
      <c r="EA10" s="665"/>
      <c r="EB10" s="665"/>
      <c r="EC10" s="705"/>
    </row>
    <row r="11" spans="2:143" ht="11.25" customHeight="1" x14ac:dyDescent="0.15">
      <c r="B11" s="661" t="s">
        <v>252</v>
      </c>
      <c r="C11" s="662"/>
      <c r="D11" s="662"/>
      <c r="E11" s="662"/>
      <c r="F11" s="662"/>
      <c r="G11" s="662"/>
      <c r="H11" s="662"/>
      <c r="I11" s="662"/>
      <c r="J11" s="662"/>
      <c r="K11" s="662"/>
      <c r="L11" s="662"/>
      <c r="M11" s="662"/>
      <c r="N11" s="662"/>
      <c r="O11" s="662"/>
      <c r="P11" s="662"/>
      <c r="Q11" s="663"/>
      <c r="R11" s="664">
        <v>157437</v>
      </c>
      <c r="S11" s="665"/>
      <c r="T11" s="665"/>
      <c r="U11" s="665"/>
      <c r="V11" s="665"/>
      <c r="W11" s="665"/>
      <c r="X11" s="665"/>
      <c r="Y11" s="666"/>
      <c r="Z11" s="667">
        <v>3.7</v>
      </c>
      <c r="AA11" s="668"/>
      <c r="AB11" s="668"/>
      <c r="AC11" s="669"/>
      <c r="AD11" s="670">
        <v>157437</v>
      </c>
      <c r="AE11" s="665"/>
      <c r="AF11" s="665"/>
      <c r="AG11" s="665"/>
      <c r="AH11" s="665"/>
      <c r="AI11" s="665"/>
      <c r="AJ11" s="665"/>
      <c r="AK11" s="666"/>
      <c r="AL11" s="667">
        <v>6</v>
      </c>
      <c r="AM11" s="668"/>
      <c r="AN11" s="668"/>
      <c r="AO11" s="693"/>
      <c r="AP11" s="661" t="s">
        <v>253</v>
      </c>
      <c r="AQ11" s="662"/>
      <c r="AR11" s="662"/>
      <c r="AS11" s="662"/>
      <c r="AT11" s="662"/>
      <c r="AU11" s="662"/>
      <c r="AV11" s="662"/>
      <c r="AW11" s="662"/>
      <c r="AX11" s="662"/>
      <c r="AY11" s="662"/>
      <c r="AZ11" s="662"/>
      <c r="BA11" s="662"/>
      <c r="BB11" s="662"/>
      <c r="BC11" s="662"/>
      <c r="BD11" s="662"/>
      <c r="BE11" s="662"/>
      <c r="BF11" s="663"/>
      <c r="BG11" s="664">
        <v>9767</v>
      </c>
      <c r="BH11" s="665"/>
      <c r="BI11" s="665"/>
      <c r="BJ11" s="665"/>
      <c r="BK11" s="665"/>
      <c r="BL11" s="665"/>
      <c r="BM11" s="665"/>
      <c r="BN11" s="666"/>
      <c r="BO11" s="691">
        <v>1.7</v>
      </c>
      <c r="BP11" s="691"/>
      <c r="BQ11" s="691"/>
      <c r="BR11" s="691"/>
      <c r="BS11" s="692" t="s">
        <v>131</v>
      </c>
      <c r="BT11" s="692"/>
      <c r="BU11" s="692"/>
      <c r="BV11" s="692"/>
      <c r="BW11" s="692"/>
      <c r="BX11" s="692"/>
      <c r="BY11" s="692"/>
      <c r="BZ11" s="692"/>
      <c r="CA11" s="692"/>
      <c r="CB11" s="759"/>
      <c r="CD11" s="706" t="s">
        <v>254</v>
      </c>
      <c r="CE11" s="703"/>
      <c r="CF11" s="703"/>
      <c r="CG11" s="703"/>
      <c r="CH11" s="703"/>
      <c r="CI11" s="703"/>
      <c r="CJ11" s="703"/>
      <c r="CK11" s="703"/>
      <c r="CL11" s="703"/>
      <c r="CM11" s="703"/>
      <c r="CN11" s="703"/>
      <c r="CO11" s="703"/>
      <c r="CP11" s="703"/>
      <c r="CQ11" s="704"/>
      <c r="CR11" s="664">
        <v>182145</v>
      </c>
      <c r="CS11" s="665"/>
      <c r="CT11" s="665"/>
      <c r="CU11" s="665"/>
      <c r="CV11" s="665"/>
      <c r="CW11" s="665"/>
      <c r="CX11" s="665"/>
      <c r="CY11" s="666"/>
      <c r="CZ11" s="691">
        <v>4.5</v>
      </c>
      <c r="DA11" s="691"/>
      <c r="DB11" s="691"/>
      <c r="DC11" s="691"/>
      <c r="DD11" s="670">
        <v>30747</v>
      </c>
      <c r="DE11" s="665"/>
      <c r="DF11" s="665"/>
      <c r="DG11" s="665"/>
      <c r="DH11" s="665"/>
      <c r="DI11" s="665"/>
      <c r="DJ11" s="665"/>
      <c r="DK11" s="665"/>
      <c r="DL11" s="665"/>
      <c r="DM11" s="665"/>
      <c r="DN11" s="665"/>
      <c r="DO11" s="665"/>
      <c r="DP11" s="666"/>
      <c r="DQ11" s="670">
        <v>131278</v>
      </c>
      <c r="DR11" s="665"/>
      <c r="DS11" s="665"/>
      <c r="DT11" s="665"/>
      <c r="DU11" s="665"/>
      <c r="DV11" s="665"/>
      <c r="DW11" s="665"/>
      <c r="DX11" s="665"/>
      <c r="DY11" s="665"/>
      <c r="DZ11" s="665"/>
      <c r="EA11" s="665"/>
      <c r="EB11" s="665"/>
      <c r="EC11" s="705"/>
    </row>
    <row r="12" spans="2:143" ht="11.25" customHeight="1" x14ac:dyDescent="0.15">
      <c r="B12" s="661" t="s">
        <v>255</v>
      </c>
      <c r="C12" s="662"/>
      <c r="D12" s="662"/>
      <c r="E12" s="662"/>
      <c r="F12" s="662"/>
      <c r="G12" s="662"/>
      <c r="H12" s="662"/>
      <c r="I12" s="662"/>
      <c r="J12" s="662"/>
      <c r="K12" s="662"/>
      <c r="L12" s="662"/>
      <c r="M12" s="662"/>
      <c r="N12" s="662"/>
      <c r="O12" s="662"/>
      <c r="P12" s="662"/>
      <c r="Q12" s="663"/>
      <c r="R12" s="664" t="s">
        <v>131</v>
      </c>
      <c r="S12" s="665"/>
      <c r="T12" s="665"/>
      <c r="U12" s="665"/>
      <c r="V12" s="665"/>
      <c r="W12" s="665"/>
      <c r="X12" s="665"/>
      <c r="Y12" s="666"/>
      <c r="Z12" s="691" t="s">
        <v>131</v>
      </c>
      <c r="AA12" s="691"/>
      <c r="AB12" s="691"/>
      <c r="AC12" s="691"/>
      <c r="AD12" s="692" t="s">
        <v>131</v>
      </c>
      <c r="AE12" s="692"/>
      <c r="AF12" s="692"/>
      <c r="AG12" s="692"/>
      <c r="AH12" s="692"/>
      <c r="AI12" s="692"/>
      <c r="AJ12" s="692"/>
      <c r="AK12" s="692"/>
      <c r="AL12" s="667" t="s">
        <v>131</v>
      </c>
      <c r="AM12" s="668"/>
      <c r="AN12" s="668"/>
      <c r="AO12" s="693"/>
      <c r="AP12" s="661" t="s">
        <v>256</v>
      </c>
      <c r="AQ12" s="662"/>
      <c r="AR12" s="662"/>
      <c r="AS12" s="662"/>
      <c r="AT12" s="662"/>
      <c r="AU12" s="662"/>
      <c r="AV12" s="662"/>
      <c r="AW12" s="662"/>
      <c r="AX12" s="662"/>
      <c r="AY12" s="662"/>
      <c r="AZ12" s="662"/>
      <c r="BA12" s="662"/>
      <c r="BB12" s="662"/>
      <c r="BC12" s="662"/>
      <c r="BD12" s="662"/>
      <c r="BE12" s="662"/>
      <c r="BF12" s="663"/>
      <c r="BG12" s="664">
        <v>293147</v>
      </c>
      <c r="BH12" s="665"/>
      <c r="BI12" s="665"/>
      <c r="BJ12" s="665"/>
      <c r="BK12" s="665"/>
      <c r="BL12" s="665"/>
      <c r="BM12" s="665"/>
      <c r="BN12" s="666"/>
      <c r="BO12" s="691">
        <v>49.5</v>
      </c>
      <c r="BP12" s="691"/>
      <c r="BQ12" s="691"/>
      <c r="BR12" s="691"/>
      <c r="BS12" s="692" t="s">
        <v>131</v>
      </c>
      <c r="BT12" s="692"/>
      <c r="BU12" s="692"/>
      <c r="BV12" s="692"/>
      <c r="BW12" s="692"/>
      <c r="BX12" s="692"/>
      <c r="BY12" s="692"/>
      <c r="BZ12" s="692"/>
      <c r="CA12" s="692"/>
      <c r="CB12" s="759"/>
      <c r="CD12" s="706" t="s">
        <v>257</v>
      </c>
      <c r="CE12" s="703"/>
      <c r="CF12" s="703"/>
      <c r="CG12" s="703"/>
      <c r="CH12" s="703"/>
      <c r="CI12" s="703"/>
      <c r="CJ12" s="703"/>
      <c r="CK12" s="703"/>
      <c r="CL12" s="703"/>
      <c r="CM12" s="703"/>
      <c r="CN12" s="703"/>
      <c r="CO12" s="703"/>
      <c r="CP12" s="703"/>
      <c r="CQ12" s="704"/>
      <c r="CR12" s="664">
        <v>341286</v>
      </c>
      <c r="CS12" s="665"/>
      <c r="CT12" s="665"/>
      <c r="CU12" s="665"/>
      <c r="CV12" s="665"/>
      <c r="CW12" s="665"/>
      <c r="CX12" s="665"/>
      <c r="CY12" s="666"/>
      <c r="CZ12" s="691">
        <v>8.4</v>
      </c>
      <c r="DA12" s="691"/>
      <c r="DB12" s="691"/>
      <c r="DC12" s="691"/>
      <c r="DD12" s="670">
        <v>8559</v>
      </c>
      <c r="DE12" s="665"/>
      <c r="DF12" s="665"/>
      <c r="DG12" s="665"/>
      <c r="DH12" s="665"/>
      <c r="DI12" s="665"/>
      <c r="DJ12" s="665"/>
      <c r="DK12" s="665"/>
      <c r="DL12" s="665"/>
      <c r="DM12" s="665"/>
      <c r="DN12" s="665"/>
      <c r="DO12" s="665"/>
      <c r="DP12" s="666"/>
      <c r="DQ12" s="670">
        <v>274748</v>
      </c>
      <c r="DR12" s="665"/>
      <c r="DS12" s="665"/>
      <c r="DT12" s="665"/>
      <c r="DU12" s="665"/>
      <c r="DV12" s="665"/>
      <c r="DW12" s="665"/>
      <c r="DX12" s="665"/>
      <c r="DY12" s="665"/>
      <c r="DZ12" s="665"/>
      <c r="EA12" s="665"/>
      <c r="EB12" s="665"/>
      <c r="EC12" s="705"/>
    </row>
    <row r="13" spans="2:143" ht="11.25" customHeight="1" x14ac:dyDescent="0.15">
      <c r="B13" s="661" t="s">
        <v>258</v>
      </c>
      <c r="C13" s="662"/>
      <c r="D13" s="662"/>
      <c r="E13" s="662"/>
      <c r="F13" s="662"/>
      <c r="G13" s="662"/>
      <c r="H13" s="662"/>
      <c r="I13" s="662"/>
      <c r="J13" s="662"/>
      <c r="K13" s="662"/>
      <c r="L13" s="662"/>
      <c r="M13" s="662"/>
      <c r="N13" s="662"/>
      <c r="O13" s="662"/>
      <c r="P13" s="662"/>
      <c r="Q13" s="663"/>
      <c r="R13" s="664" t="s">
        <v>131</v>
      </c>
      <c r="S13" s="665"/>
      <c r="T13" s="665"/>
      <c r="U13" s="665"/>
      <c r="V13" s="665"/>
      <c r="W13" s="665"/>
      <c r="X13" s="665"/>
      <c r="Y13" s="666"/>
      <c r="Z13" s="691" t="s">
        <v>131</v>
      </c>
      <c r="AA13" s="691"/>
      <c r="AB13" s="691"/>
      <c r="AC13" s="691"/>
      <c r="AD13" s="692" t="s">
        <v>131</v>
      </c>
      <c r="AE13" s="692"/>
      <c r="AF13" s="692"/>
      <c r="AG13" s="692"/>
      <c r="AH13" s="692"/>
      <c r="AI13" s="692"/>
      <c r="AJ13" s="692"/>
      <c r="AK13" s="692"/>
      <c r="AL13" s="667" t="s">
        <v>131</v>
      </c>
      <c r="AM13" s="668"/>
      <c r="AN13" s="668"/>
      <c r="AO13" s="693"/>
      <c r="AP13" s="661" t="s">
        <v>259</v>
      </c>
      <c r="AQ13" s="662"/>
      <c r="AR13" s="662"/>
      <c r="AS13" s="662"/>
      <c r="AT13" s="662"/>
      <c r="AU13" s="662"/>
      <c r="AV13" s="662"/>
      <c r="AW13" s="662"/>
      <c r="AX13" s="662"/>
      <c r="AY13" s="662"/>
      <c r="AZ13" s="662"/>
      <c r="BA13" s="662"/>
      <c r="BB13" s="662"/>
      <c r="BC13" s="662"/>
      <c r="BD13" s="662"/>
      <c r="BE13" s="662"/>
      <c r="BF13" s="663"/>
      <c r="BG13" s="664">
        <v>291712</v>
      </c>
      <c r="BH13" s="665"/>
      <c r="BI13" s="665"/>
      <c r="BJ13" s="665"/>
      <c r="BK13" s="665"/>
      <c r="BL13" s="665"/>
      <c r="BM13" s="665"/>
      <c r="BN13" s="666"/>
      <c r="BO13" s="691">
        <v>49.3</v>
      </c>
      <c r="BP13" s="691"/>
      <c r="BQ13" s="691"/>
      <c r="BR13" s="691"/>
      <c r="BS13" s="692" t="s">
        <v>131</v>
      </c>
      <c r="BT13" s="692"/>
      <c r="BU13" s="692"/>
      <c r="BV13" s="692"/>
      <c r="BW13" s="692"/>
      <c r="BX13" s="692"/>
      <c r="BY13" s="692"/>
      <c r="BZ13" s="692"/>
      <c r="CA13" s="692"/>
      <c r="CB13" s="759"/>
      <c r="CD13" s="706" t="s">
        <v>260</v>
      </c>
      <c r="CE13" s="703"/>
      <c r="CF13" s="703"/>
      <c r="CG13" s="703"/>
      <c r="CH13" s="703"/>
      <c r="CI13" s="703"/>
      <c r="CJ13" s="703"/>
      <c r="CK13" s="703"/>
      <c r="CL13" s="703"/>
      <c r="CM13" s="703"/>
      <c r="CN13" s="703"/>
      <c r="CO13" s="703"/>
      <c r="CP13" s="703"/>
      <c r="CQ13" s="704"/>
      <c r="CR13" s="664">
        <v>226940</v>
      </c>
      <c r="CS13" s="665"/>
      <c r="CT13" s="665"/>
      <c r="CU13" s="665"/>
      <c r="CV13" s="665"/>
      <c r="CW13" s="665"/>
      <c r="CX13" s="665"/>
      <c r="CY13" s="666"/>
      <c r="CZ13" s="691">
        <v>5.6</v>
      </c>
      <c r="DA13" s="691"/>
      <c r="DB13" s="691"/>
      <c r="DC13" s="691"/>
      <c r="DD13" s="670">
        <v>125132</v>
      </c>
      <c r="DE13" s="665"/>
      <c r="DF13" s="665"/>
      <c r="DG13" s="665"/>
      <c r="DH13" s="665"/>
      <c r="DI13" s="665"/>
      <c r="DJ13" s="665"/>
      <c r="DK13" s="665"/>
      <c r="DL13" s="665"/>
      <c r="DM13" s="665"/>
      <c r="DN13" s="665"/>
      <c r="DO13" s="665"/>
      <c r="DP13" s="666"/>
      <c r="DQ13" s="670">
        <v>175710</v>
      </c>
      <c r="DR13" s="665"/>
      <c r="DS13" s="665"/>
      <c r="DT13" s="665"/>
      <c r="DU13" s="665"/>
      <c r="DV13" s="665"/>
      <c r="DW13" s="665"/>
      <c r="DX13" s="665"/>
      <c r="DY13" s="665"/>
      <c r="DZ13" s="665"/>
      <c r="EA13" s="665"/>
      <c r="EB13" s="665"/>
      <c r="EC13" s="705"/>
    </row>
    <row r="14" spans="2:143" ht="11.25" customHeight="1" x14ac:dyDescent="0.15">
      <c r="B14" s="661" t="s">
        <v>261</v>
      </c>
      <c r="C14" s="662"/>
      <c r="D14" s="662"/>
      <c r="E14" s="662"/>
      <c r="F14" s="662"/>
      <c r="G14" s="662"/>
      <c r="H14" s="662"/>
      <c r="I14" s="662"/>
      <c r="J14" s="662"/>
      <c r="K14" s="662"/>
      <c r="L14" s="662"/>
      <c r="M14" s="662"/>
      <c r="N14" s="662"/>
      <c r="O14" s="662"/>
      <c r="P14" s="662"/>
      <c r="Q14" s="663"/>
      <c r="R14" s="664" t="s">
        <v>131</v>
      </c>
      <c r="S14" s="665"/>
      <c r="T14" s="665"/>
      <c r="U14" s="665"/>
      <c r="V14" s="665"/>
      <c r="W14" s="665"/>
      <c r="X14" s="665"/>
      <c r="Y14" s="666"/>
      <c r="Z14" s="691" t="s">
        <v>131</v>
      </c>
      <c r="AA14" s="691"/>
      <c r="AB14" s="691"/>
      <c r="AC14" s="691"/>
      <c r="AD14" s="692" t="s">
        <v>131</v>
      </c>
      <c r="AE14" s="692"/>
      <c r="AF14" s="692"/>
      <c r="AG14" s="692"/>
      <c r="AH14" s="692"/>
      <c r="AI14" s="692"/>
      <c r="AJ14" s="692"/>
      <c r="AK14" s="692"/>
      <c r="AL14" s="667" t="s">
        <v>131</v>
      </c>
      <c r="AM14" s="668"/>
      <c r="AN14" s="668"/>
      <c r="AO14" s="693"/>
      <c r="AP14" s="661" t="s">
        <v>262</v>
      </c>
      <c r="AQ14" s="662"/>
      <c r="AR14" s="662"/>
      <c r="AS14" s="662"/>
      <c r="AT14" s="662"/>
      <c r="AU14" s="662"/>
      <c r="AV14" s="662"/>
      <c r="AW14" s="662"/>
      <c r="AX14" s="662"/>
      <c r="AY14" s="662"/>
      <c r="AZ14" s="662"/>
      <c r="BA14" s="662"/>
      <c r="BB14" s="662"/>
      <c r="BC14" s="662"/>
      <c r="BD14" s="662"/>
      <c r="BE14" s="662"/>
      <c r="BF14" s="663"/>
      <c r="BG14" s="664">
        <v>23525</v>
      </c>
      <c r="BH14" s="665"/>
      <c r="BI14" s="665"/>
      <c r="BJ14" s="665"/>
      <c r="BK14" s="665"/>
      <c r="BL14" s="665"/>
      <c r="BM14" s="665"/>
      <c r="BN14" s="666"/>
      <c r="BO14" s="691">
        <v>4</v>
      </c>
      <c r="BP14" s="691"/>
      <c r="BQ14" s="691"/>
      <c r="BR14" s="691"/>
      <c r="BS14" s="692" t="s">
        <v>131</v>
      </c>
      <c r="BT14" s="692"/>
      <c r="BU14" s="692"/>
      <c r="BV14" s="692"/>
      <c r="BW14" s="692"/>
      <c r="BX14" s="692"/>
      <c r="BY14" s="692"/>
      <c r="BZ14" s="692"/>
      <c r="CA14" s="692"/>
      <c r="CB14" s="759"/>
      <c r="CD14" s="706" t="s">
        <v>263</v>
      </c>
      <c r="CE14" s="703"/>
      <c r="CF14" s="703"/>
      <c r="CG14" s="703"/>
      <c r="CH14" s="703"/>
      <c r="CI14" s="703"/>
      <c r="CJ14" s="703"/>
      <c r="CK14" s="703"/>
      <c r="CL14" s="703"/>
      <c r="CM14" s="703"/>
      <c r="CN14" s="703"/>
      <c r="CO14" s="703"/>
      <c r="CP14" s="703"/>
      <c r="CQ14" s="704"/>
      <c r="CR14" s="664">
        <v>245674</v>
      </c>
      <c r="CS14" s="665"/>
      <c r="CT14" s="665"/>
      <c r="CU14" s="665"/>
      <c r="CV14" s="665"/>
      <c r="CW14" s="665"/>
      <c r="CX14" s="665"/>
      <c r="CY14" s="666"/>
      <c r="CZ14" s="691">
        <v>6.1</v>
      </c>
      <c r="DA14" s="691"/>
      <c r="DB14" s="691"/>
      <c r="DC14" s="691"/>
      <c r="DD14" s="670">
        <v>14674</v>
      </c>
      <c r="DE14" s="665"/>
      <c r="DF14" s="665"/>
      <c r="DG14" s="665"/>
      <c r="DH14" s="665"/>
      <c r="DI14" s="665"/>
      <c r="DJ14" s="665"/>
      <c r="DK14" s="665"/>
      <c r="DL14" s="665"/>
      <c r="DM14" s="665"/>
      <c r="DN14" s="665"/>
      <c r="DO14" s="665"/>
      <c r="DP14" s="666"/>
      <c r="DQ14" s="670">
        <v>209678</v>
      </c>
      <c r="DR14" s="665"/>
      <c r="DS14" s="665"/>
      <c r="DT14" s="665"/>
      <c r="DU14" s="665"/>
      <c r="DV14" s="665"/>
      <c r="DW14" s="665"/>
      <c r="DX14" s="665"/>
      <c r="DY14" s="665"/>
      <c r="DZ14" s="665"/>
      <c r="EA14" s="665"/>
      <c r="EB14" s="665"/>
      <c r="EC14" s="705"/>
    </row>
    <row r="15" spans="2:143" ht="11.25" customHeight="1" x14ac:dyDescent="0.15">
      <c r="B15" s="661" t="s">
        <v>264</v>
      </c>
      <c r="C15" s="662"/>
      <c r="D15" s="662"/>
      <c r="E15" s="662"/>
      <c r="F15" s="662"/>
      <c r="G15" s="662"/>
      <c r="H15" s="662"/>
      <c r="I15" s="662"/>
      <c r="J15" s="662"/>
      <c r="K15" s="662"/>
      <c r="L15" s="662"/>
      <c r="M15" s="662"/>
      <c r="N15" s="662"/>
      <c r="O15" s="662"/>
      <c r="P15" s="662"/>
      <c r="Q15" s="663"/>
      <c r="R15" s="664" t="s">
        <v>131</v>
      </c>
      <c r="S15" s="665"/>
      <c r="T15" s="665"/>
      <c r="U15" s="665"/>
      <c r="V15" s="665"/>
      <c r="W15" s="665"/>
      <c r="X15" s="665"/>
      <c r="Y15" s="666"/>
      <c r="Z15" s="691" t="s">
        <v>131</v>
      </c>
      <c r="AA15" s="691"/>
      <c r="AB15" s="691"/>
      <c r="AC15" s="691"/>
      <c r="AD15" s="692" t="s">
        <v>131</v>
      </c>
      <c r="AE15" s="692"/>
      <c r="AF15" s="692"/>
      <c r="AG15" s="692"/>
      <c r="AH15" s="692"/>
      <c r="AI15" s="692"/>
      <c r="AJ15" s="692"/>
      <c r="AK15" s="692"/>
      <c r="AL15" s="667" t="s">
        <v>131</v>
      </c>
      <c r="AM15" s="668"/>
      <c r="AN15" s="668"/>
      <c r="AO15" s="693"/>
      <c r="AP15" s="661" t="s">
        <v>265</v>
      </c>
      <c r="AQ15" s="662"/>
      <c r="AR15" s="662"/>
      <c r="AS15" s="662"/>
      <c r="AT15" s="662"/>
      <c r="AU15" s="662"/>
      <c r="AV15" s="662"/>
      <c r="AW15" s="662"/>
      <c r="AX15" s="662"/>
      <c r="AY15" s="662"/>
      <c r="AZ15" s="662"/>
      <c r="BA15" s="662"/>
      <c r="BB15" s="662"/>
      <c r="BC15" s="662"/>
      <c r="BD15" s="662"/>
      <c r="BE15" s="662"/>
      <c r="BF15" s="663"/>
      <c r="BG15" s="664">
        <v>40316</v>
      </c>
      <c r="BH15" s="665"/>
      <c r="BI15" s="665"/>
      <c r="BJ15" s="665"/>
      <c r="BK15" s="665"/>
      <c r="BL15" s="665"/>
      <c r="BM15" s="665"/>
      <c r="BN15" s="666"/>
      <c r="BO15" s="691">
        <v>6.8</v>
      </c>
      <c r="BP15" s="691"/>
      <c r="BQ15" s="691"/>
      <c r="BR15" s="691"/>
      <c r="BS15" s="692" t="s">
        <v>131</v>
      </c>
      <c r="BT15" s="692"/>
      <c r="BU15" s="692"/>
      <c r="BV15" s="692"/>
      <c r="BW15" s="692"/>
      <c r="BX15" s="692"/>
      <c r="BY15" s="692"/>
      <c r="BZ15" s="692"/>
      <c r="CA15" s="692"/>
      <c r="CB15" s="759"/>
      <c r="CD15" s="706" t="s">
        <v>266</v>
      </c>
      <c r="CE15" s="703"/>
      <c r="CF15" s="703"/>
      <c r="CG15" s="703"/>
      <c r="CH15" s="703"/>
      <c r="CI15" s="703"/>
      <c r="CJ15" s="703"/>
      <c r="CK15" s="703"/>
      <c r="CL15" s="703"/>
      <c r="CM15" s="703"/>
      <c r="CN15" s="703"/>
      <c r="CO15" s="703"/>
      <c r="CP15" s="703"/>
      <c r="CQ15" s="704"/>
      <c r="CR15" s="664">
        <v>304768</v>
      </c>
      <c r="CS15" s="665"/>
      <c r="CT15" s="665"/>
      <c r="CU15" s="665"/>
      <c r="CV15" s="665"/>
      <c r="CW15" s="665"/>
      <c r="CX15" s="665"/>
      <c r="CY15" s="666"/>
      <c r="CZ15" s="691">
        <v>7.5</v>
      </c>
      <c r="DA15" s="691"/>
      <c r="DB15" s="691"/>
      <c r="DC15" s="691"/>
      <c r="DD15" s="670">
        <v>18461</v>
      </c>
      <c r="DE15" s="665"/>
      <c r="DF15" s="665"/>
      <c r="DG15" s="665"/>
      <c r="DH15" s="665"/>
      <c r="DI15" s="665"/>
      <c r="DJ15" s="665"/>
      <c r="DK15" s="665"/>
      <c r="DL15" s="665"/>
      <c r="DM15" s="665"/>
      <c r="DN15" s="665"/>
      <c r="DO15" s="665"/>
      <c r="DP15" s="666"/>
      <c r="DQ15" s="670">
        <v>275350</v>
      </c>
      <c r="DR15" s="665"/>
      <c r="DS15" s="665"/>
      <c r="DT15" s="665"/>
      <c r="DU15" s="665"/>
      <c r="DV15" s="665"/>
      <c r="DW15" s="665"/>
      <c r="DX15" s="665"/>
      <c r="DY15" s="665"/>
      <c r="DZ15" s="665"/>
      <c r="EA15" s="665"/>
      <c r="EB15" s="665"/>
      <c r="EC15" s="705"/>
    </row>
    <row r="16" spans="2:143" ht="11.25" customHeight="1" x14ac:dyDescent="0.15">
      <c r="B16" s="661" t="s">
        <v>267</v>
      </c>
      <c r="C16" s="662"/>
      <c r="D16" s="662"/>
      <c r="E16" s="662"/>
      <c r="F16" s="662"/>
      <c r="G16" s="662"/>
      <c r="H16" s="662"/>
      <c r="I16" s="662"/>
      <c r="J16" s="662"/>
      <c r="K16" s="662"/>
      <c r="L16" s="662"/>
      <c r="M16" s="662"/>
      <c r="N16" s="662"/>
      <c r="O16" s="662"/>
      <c r="P16" s="662"/>
      <c r="Q16" s="663"/>
      <c r="R16" s="664">
        <v>2863</v>
      </c>
      <c r="S16" s="665"/>
      <c r="T16" s="665"/>
      <c r="U16" s="665"/>
      <c r="V16" s="665"/>
      <c r="W16" s="665"/>
      <c r="X16" s="665"/>
      <c r="Y16" s="666"/>
      <c r="Z16" s="691">
        <v>0.1</v>
      </c>
      <c r="AA16" s="691"/>
      <c r="AB16" s="691"/>
      <c r="AC16" s="691"/>
      <c r="AD16" s="692">
        <v>2863</v>
      </c>
      <c r="AE16" s="692"/>
      <c r="AF16" s="692"/>
      <c r="AG16" s="692"/>
      <c r="AH16" s="692"/>
      <c r="AI16" s="692"/>
      <c r="AJ16" s="692"/>
      <c r="AK16" s="692"/>
      <c r="AL16" s="667">
        <v>0.1</v>
      </c>
      <c r="AM16" s="668"/>
      <c r="AN16" s="668"/>
      <c r="AO16" s="693"/>
      <c r="AP16" s="661" t="s">
        <v>268</v>
      </c>
      <c r="AQ16" s="662"/>
      <c r="AR16" s="662"/>
      <c r="AS16" s="662"/>
      <c r="AT16" s="662"/>
      <c r="AU16" s="662"/>
      <c r="AV16" s="662"/>
      <c r="AW16" s="662"/>
      <c r="AX16" s="662"/>
      <c r="AY16" s="662"/>
      <c r="AZ16" s="662"/>
      <c r="BA16" s="662"/>
      <c r="BB16" s="662"/>
      <c r="BC16" s="662"/>
      <c r="BD16" s="662"/>
      <c r="BE16" s="662"/>
      <c r="BF16" s="663"/>
      <c r="BG16" s="664" t="s">
        <v>131</v>
      </c>
      <c r="BH16" s="665"/>
      <c r="BI16" s="665"/>
      <c r="BJ16" s="665"/>
      <c r="BK16" s="665"/>
      <c r="BL16" s="665"/>
      <c r="BM16" s="665"/>
      <c r="BN16" s="666"/>
      <c r="BO16" s="691" t="s">
        <v>131</v>
      </c>
      <c r="BP16" s="691"/>
      <c r="BQ16" s="691"/>
      <c r="BR16" s="691"/>
      <c r="BS16" s="692" t="s">
        <v>131</v>
      </c>
      <c r="BT16" s="692"/>
      <c r="BU16" s="692"/>
      <c r="BV16" s="692"/>
      <c r="BW16" s="692"/>
      <c r="BX16" s="692"/>
      <c r="BY16" s="692"/>
      <c r="BZ16" s="692"/>
      <c r="CA16" s="692"/>
      <c r="CB16" s="759"/>
      <c r="CD16" s="706" t="s">
        <v>269</v>
      </c>
      <c r="CE16" s="703"/>
      <c r="CF16" s="703"/>
      <c r="CG16" s="703"/>
      <c r="CH16" s="703"/>
      <c r="CI16" s="703"/>
      <c r="CJ16" s="703"/>
      <c r="CK16" s="703"/>
      <c r="CL16" s="703"/>
      <c r="CM16" s="703"/>
      <c r="CN16" s="703"/>
      <c r="CO16" s="703"/>
      <c r="CP16" s="703"/>
      <c r="CQ16" s="704"/>
      <c r="CR16" s="664" t="s">
        <v>131</v>
      </c>
      <c r="CS16" s="665"/>
      <c r="CT16" s="665"/>
      <c r="CU16" s="665"/>
      <c r="CV16" s="665"/>
      <c r="CW16" s="665"/>
      <c r="CX16" s="665"/>
      <c r="CY16" s="666"/>
      <c r="CZ16" s="691" t="s">
        <v>131</v>
      </c>
      <c r="DA16" s="691"/>
      <c r="DB16" s="691"/>
      <c r="DC16" s="691"/>
      <c r="DD16" s="670" t="s">
        <v>131</v>
      </c>
      <c r="DE16" s="665"/>
      <c r="DF16" s="665"/>
      <c r="DG16" s="665"/>
      <c r="DH16" s="665"/>
      <c r="DI16" s="665"/>
      <c r="DJ16" s="665"/>
      <c r="DK16" s="665"/>
      <c r="DL16" s="665"/>
      <c r="DM16" s="665"/>
      <c r="DN16" s="665"/>
      <c r="DO16" s="665"/>
      <c r="DP16" s="666"/>
      <c r="DQ16" s="670" t="s">
        <v>131</v>
      </c>
      <c r="DR16" s="665"/>
      <c r="DS16" s="665"/>
      <c r="DT16" s="665"/>
      <c r="DU16" s="665"/>
      <c r="DV16" s="665"/>
      <c r="DW16" s="665"/>
      <c r="DX16" s="665"/>
      <c r="DY16" s="665"/>
      <c r="DZ16" s="665"/>
      <c r="EA16" s="665"/>
      <c r="EB16" s="665"/>
      <c r="EC16" s="705"/>
    </row>
    <row r="17" spans="2:133" ht="11.25" customHeight="1" x14ac:dyDescent="0.15">
      <c r="B17" s="661" t="s">
        <v>270</v>
      </c>
      <c r="C17" s="662"/>
      <c r="D17" s="662"/>
      <c r="E17" s="662"/>
      <c r="F17" s="662"/>
      <c r="G17" s="662"/>
      <c r="H17" s="662"/>
      <c r="I17" s="662"/>
      <c r="J17" s="662"/>
      <c r="K17" s="662"/>
      <c r="L17" s="662"/>
      <c r="M17" s="662"/>
      <c r="N17" s="662"/>
      <c r="O17" s="662"/>
      <c r="P17" s="662"/>
      <c r="Q17" s="663"/>
      <c r="R17" s="664">
        <v>5630</v>
      </c>
      <c r="S17" s="665"/>
      <c r="T17" s="665"/>
      <c r="U17" s="665"/>
      <c r="V17" s="665"/>
      <c r="W17" s="665"/>
      <c r="X17" s="665"/>
      <c r="Y17" s="666"/>
      <c r="Z17" s="691">
        <v>0.1</v>
      </c>
      <c r="AA17" s="691"/>
      <c r="AB17" s="691"/>
      <c r="AC17" s="691"/>
      <c r="AD17" s="692">
        <v>5630</v>
      </c>
      <c r="AE17" s="692"/>
      <c r="AF17" s="692"/>
      <c r="AG17" s="692"/>
      <c r="AH17" s="692"/>
      <c r="AI17" s="692"/>
      <c r="AJ17" s="692"/>
      <c r="AK17" s="692"/>
      <c r="AL17" s="667">
        <v>0.2</v>
      </c>
      <c r="AM17" s="668"/>
      <c r="AN17" s="668"/>
      <c r="AO17" s="693"/>
      <c r="AP17" s="661" t="s">
        <v>271</v>
      </c>
      <c r="AQ17" s="662"/>
      <c r="AR17" s="662"/>
      <c r="AS17" s="662"/>
      <c r="AT17" s="662"/>
      <c r="AU17" s="662"/>
      <c r="AV17" s="662"/>
      <c r="AW17" s="662"/>
      <c r="AX17" s="662"/>
      <c r="AY17" s="662"/>
      <c r="AZ17" s="662"/>
      <c r="BA17" s="662"/>
      <c r="BB17" s="662"/>
      <c r="BC17" s="662"/>
      <c r="BD17" s="662"/>
      <c r="BE17" s="662"/>
      <c r="BF17" s="663"/>
      <c r="BG17" s="664" t="s">
        <v>131</v>
      </c>
      <c r="BH17" s="665"/>
      <c r="BI17" s="665"/>
      <c r="BJ17" s="665"/>
      <c r="BK17" s="665"/>
      <c r="BL17" s="665"/>
      <c r="BM17" s="665"/>
      <c r="BN17" s="666"/>
      <c r="BO17" s="691" t="s">
        <v>131</v>
      </c>
      <c r="BP17" s="691"/>
      <c r="BQ17" s="691"/>
      <c r="BR17" s="691"/>
      <c r="BS17" s="692" t="s">
        <v>131</v>
      </c>
      <c r="BT17" s="692"/>
      <c r="BU17" s="692"/>
      <c r="BV17" s="692"/>
      <c r="BW17" s="692"/>
      <c r="BX17" s="692"/>
      <c r="BY17" s="692"/>
      <c r="BZ17" s="692"/>
      <c r="CA17" s="692"/>
      <c r="CB17" s="759"/>
      <c r="CD17" s="706" t="s">
        <v>272</v>
      </c>
      <c r="CE17" s="703"/>
      <c r="CF17" s="703"/>
      <c r="CG17" s="703"/>
      <c r="CH17" s="703"/>
      <c r="CI17" s="703"/>
      <c r="CJ17" s="703"/>
      <c r="CK17" s="703"/>
      <c r="CL17" s="703"/>
      <c r="CM17" s="703"/>
      <c r="CN17" s="703"/>
      <c r="CO17" s="703"/>
      <c r="CP17" s="703"/>
      <c r="CQ17" s="704"/>
      <c r="CR17" s="664">
        <v>339164</v>
      </c>
      <c r="CS17" s="665"/>
      <c r="CT17" s="665"/>
      <c r="CU17" s="665"/>
      <c r="CV17" s="665"/>
      <c r="CW17" s="665"/>
      <c r="CX17" s="665"/>
      <c r="CY17" s="666"/>
      <c r="CZ17" s="691">
        <v>8.4</v>
      </c>
      <c r="DA17" s="691"/>
      <c r="DB17" s="691"/>
      <c r="DC17" s="691"/>
      <c r="DD17" s="670" t="s">
        <v>131</v>
      </c>
      <c r="DE17" s="665"/>
      <c r="DF17" s="665"/>
      <c r="DG17" s="665"/>
      <c r="DH17" s="665"/>
      <c r="DI17" s="665"/>
      <c r="DJ17" s="665"/>
      <c r="DK17" s="665"/>
      <c r="DL17" s="665"/>
      <c r="DM17" s="665"/>
      <c r="DN17" s="665"/>
      <c r="DO17" s="665"/>
      <c r="DP17" s="666"/>
      <c r="DQ17" s="670">
        <v>339164</v>
      </c>
      <c r="DR17" s="665"/>
      <c r="DS17" s="665"/>
      <c r="DT17" s="665"/>
      <c r="DU17" s="665"/>
      <c r="DV17" s="665"/>
      <c r="DW17" s="665"/>
      <c r="DX17" s="665"/>
      <c r="DY17" s="665"/>
      <c r="DZ17" s="665"/>
      <c r="EA17" s="665"/>
      <c r="EB17" s="665"/>
      <c r="EC17" s="705"/>
    </row>
    <row r="18" spans="2:133" ht="11.25" customHeight="1" x14ac:dyDescent="0.15">
      <c r="B18" s="661" t="s">
        <v>273</v>
      </c>
      <c r="C18" s="662"/>
      <c r="D18" s="662"/>
      <c r="E18" s="662"/>
      <c r="F18" s="662"/>
      <c r="G18" s="662"/>
      <c r="H18" s="662"/>
      <c r="I18" s="662"/>
      <c r="J18" s="662"/>
      <c r="K18" s="662"/>
      <c r="L18" s="662"/>
      <c r="M18" s="662"/>
      <c r="N18" s="662"/>
      <c r="O18" s="662"/>
      <c r="P18" s="662"/>
      <c r="Q18" s="663"/>
      <c r="R18" s="664">
        <v>17745</v>
      </c>
      <c r="S18" s="665"/>
      <c r="T18" s="665"/>
      <c r="U18" s="665"/>
      <c r="V18" s="665"/>
      <c r="W18" s="665"/>
      <c r="X18" s="665"/>
      <c r="Y18" s="666"/>
      <c r="Z18" s="691">
        <v>0.4</v>
      </c>
      <c r="AA18" s="691"/>
      <c r="AB18" s="691"/>
      <c r="AC18" s="691"/>
      <c r="AD18" s="692">
        <v>17745</v>
      </c>
      <c r="AE18" s="692"/>
      <c r="AF18" s="692"/>
      <c r="AG18" s="692"/>
      <c r="AH18" s="692"/>
      <c r="AI18" s="692"/>
      <c r="AJ18" s="692"/>
      <c r="AK18" s="692"/>
      <c r="AL18" s="667">
        <v>0.69999998807907104</v>
      </c>
      <c r="AM18" s="668"/>
      <c r="AN18" s="668"/>
      <c r="AO18" s="693"/>
      <c r="AP18" s="661" t="s">
        <v>274</v>
      </c>
      <c r="AQ18" s="662"/>
      <c r="AR18" s="662"/>
      <c r="AS18" s="662"/>
      <c r="AT18" s="662"/>
      <c r="AU18" s="662"/>
      <c r="AV18" s="662"/>
      <c r="AW18" s="662"/>
      <c r="AX18" s="662"/>
      <c r="AY18" s="662"/>
      <c r="AZ18" s="662"/>
      <c r="BA18" s="662"/>
      <c r="BB18" s="662"/>
      <c r="BC18" s="662"/>
      <c r="BD18" s="662"/>
      <c r="BE18" s="662"/>
      <c r="BF18" s="663"/>
      <c r="BG18" s="664" t="s">
        <v>131</v>
      </c>
      <c r="BH18" s="665"/>
      <c r="BI18" s="665"/>
      <c r="BJ18" s="665"/>
      <c r="BK18" s="665"/>
      <c r="BL18" s="665"/>
      <c r="BM18" s="665"/>
      <c r="BN18" s="666"/>
      <c r="BO18" s="691" t="s">
        <v>131</v>
      </c>
      <c r="BP18" s="691"/>
      <c r="BQ18" s="691"/>
      <c r="BR18" s="691"/>
      <c r="BS18" s="692" t="s">
        <v>131</v>
      </c>
      <c r="BT18" s="692"/>
      <c r="BU18" s="692"/>
      <c r="BV18" s="692"/>
      <c r="BW18" s="692"/>
      <c r="BX18" s="692"/>
      <c r="BY18" s="692"/>
      <c r="BZ18" s="692"/>
      <c r="CA18" s="692"/>
      <c r="CB18" s="759"/>
      <c r="CD18" s="706" t="s">
        <v>275</v>
      </c>
      <c r="CE18" s="703"/>
      <c r="CF18" s="703"/>
      <c r="CG18" s="703"/>
      <c r="CH18" s="703"/>
      <c r="CI18" s="703"/>
      <c r="CJ18" s="703"/>
      <c r="CK18" s="703"/>
      <c r="CL18" s="703"/>
      <c r="CM18" s="703"/>
      <c r="CN18" s="703"/>
      <c r="CO18" s="703"/>
      <c r="CP18" s="703"/>
      <c r="CQ18" s="704"/>
      <c r="CR18" s="664">
        <v>2974</v>
      </c>
      <c r="CS18" s="665"/>
      <c r="CT18" s="665"/>
      <c r="CU18" s="665"/>
      <c r="CV18" s="665"/>
      <c r="CW18" s="665"/>
      <c r="CX18" s="665"/>
      <c r="CY18" s="666"/>
      <c r="CZ18" s="691">
        <v>0.1</v>
      </c>
      <c r="DA18" s="691"/>
      <c r="DB18" s="691"/>
      <c r="DC18" s="691"/>
      <c r="DD18" s="670">
        <v>2974</v>
      </c>
      <c r="DE18" s="665"/>
      <c r="DF18" s="665"/>
      <c r="DG18" s="665"/>
      <c r="DH18" s="665"/>
      <c r="DI18" s="665"/>
      <c r="DJ18" s="665"/>
      <c r="DK18" s="665"/>
      <c r="DL18" s="665"/>
      <c r="DM18" s="665"/>
      <c r="DN18" s="665"/>
      <c r="DO18" s="665"/>
      <c r="DP18" s="666"/>
      <c r="DQ18" s="670">
        <v>2974</v>
      </c>
      <c r="DR18" s="665"/>
      <c r="DS18" s="665"/>
      <c r="DT18" s="665"/>
      <c r="DU18" s="665"/>
      <c r="DV18" s="665"/>
      <c r="DW18" s="665"/>
      <c r="DX18" s="665"/>
      <c r="DY18" s="665"/>
      <c r="DZ18" s="665"/>
      <c r="EA18" s="665"/>
      <c r="EB18" s="665"/>
      <c r="EC18" s="705"/>
    </row>
    <row r="19" spans="2:133" ht="11.25" customHeight="1" x14ac:dyDescent="0.15">
      <c r="B19" s="661" t="s">
        <v>276</v>
      </c>
      <c r="C19" s="662"/>
      <c r="D19" s="662"/>
      <c r="E19" s="662"/>
      <c r="F19" s="662"/>
      <c r="G19" s="662"/>
      <c r="H19" s="662"/>
      <c r="I19" s="662"/>
      <c r="J19" s="662"/>
      <c r="K19" s="662"/>
      <c r="L19" s="662"/>
      <c r="M19" s="662"/>
      <c r="N19" s="662"/>
      <c r="O19" s="662"/>
      <c r="P19" s="662"/>
      <c r="Q19" s="663"/>
      <c r="R19" s="664">
        <v>1400</v>
      </c>
      <c r="S19" s="665"/>
      <c r="T19" s="665"/>
      <c r="U19" s="665"/>
      <c r="V19" s="665"/>
      <c r="W19" s="665"/>
      <c r="X19" s="665"/>
      <c r="Y19" s="666"/>
      <c r="Z19" s="691">
        <v>0</v>
      </c>
      <c r="AA19" s="691"/>
      <c r="AB19" s="691"/>
      <c r="AC19" s="691"/>
      <c r="AD19" s="692">
        <v>1400</v>
      </c>
      <c r="AE19" s="692"/>
      <c r="AF19" s="692"/>
      <c r="AG19" s="692"/>
      <c r="AH19" s="692"/>
      <c r="AI19" s="692"/>
      <c r="AJ19" s="692"/>
      <c r="AK19" s="692"/>
      <c r="AL19" s="667">
        <v>0.1</v>
      </c>
      <c r="AM19" s="668"/>
      <c r="AN19" s="668"/>
      <c r="AO19" s="693"/>
      <c r="AP19" s="661" t="s">
        <v>277</v>
      </c>
      <c r="AQ19" s="662"/>
      <c r="AR19" s="662"/>
      <c r="AS19" s="662"/>
      <c r="AT19" s="662"/>
      <c r="AU19" s="662"/>
      <c r="AV19" s="662"/>
      <c r="AW19" s="662"/>
      <c r="AX19" s="662"/>
      <c r="AY19" s="662"/>
      <c r="AZ19" s="662"/>
      <c r="BA19" s="662"/>
      <c r="BB19" s="662"/>
      <c r="BC19" s="662"/>
      <c r="BD19" s="662"/>
      <c r="BE19" s="662"/>
      <c r="BF19" s="663"/>
      <c r="BG19" s="664">
        <v>8663</v>
      </c>
      <c r="BH19" s="665"/>
      <c r="BI19" s="665"/>
      <c r="BJ19" s="665"/>
      <c r="BK19" s="665"/>
      <c r="BL19" s="665"/>
      <c r="BM19" s="665"/>
      <c r="BN19" s="666"/>
      <c r="BO19" s="691">
        <v>1.5</v>
      </c>
      <c r="BP19" s="691"/>
      <c r="BQ19" s="691"/>
      <c r="BR19" s="691"/>
      <c r="BS19" s="692" t="s">
        <v>131</v>
      </c>
      <c r="BT19" s="692"/>
      <c r="BU19" s="692"/>
      <c r="BV19" s="692"/>
      <c r="BW19" s="692"/>
      <c r="BX19" s="692"/>
      <c r="BY19" s="692"/>
      <c r="BZ19" s="692"/>
      <c r="CA19" s="692"/>
      <c r="CB19" s="759"/>
      <c r="CD19" s="706" t="s">
        <v>278</v>
      </c>
      <c r="CE19" s="703"/>
      <c r="CF19" s="703"/>
      <c r="CG19" s="703"/>
      <c r="CH19" s="703"/>
      <c r="CI19" s="703"/>
      <c r="CJ19" s="703"/>
      <c r="CK19" s="703"/>
      <c r="CL19" s="703"/>
      <c r="CM19" s="703"/>
      <c r="CN19" s="703"/>
      <c r="CO19" s="703"/>
      <c r="CP19" s="703"/>
      <c r="CQ19" s="704"/>
      <c r="CR19" s="664" t="s">
        <v>131</v>
      </c>
      <c r="CS19" s="665"/>
      <c r="CT19" s="665"/>
      <c r="CU19" s="665"/>
      <c r="CV19" s="665"/>
      <c r="CW19" s="665"/>
      <c r="CX19" s="665"/>
      <c r="CY19" s="666"/>
      <c r="CZ19" s="691" t="s">
        <v>131</v>
      </c>
      <c r="DA19" s="691"/>
      <c r="DB19" s="691"/>
      <c r="DC19" s="691"/>
      <c r="DD19" s="670" t="s">
        <v>131</v>
      </c>
      <c r="DE19" s="665"/>
      <c r="DF19" s="665"/>
      <c r="DG19" s="665"/>
      <c r="DH19" s="665"/>
      <c r="DI19" s="665"/>
      <c r="DJ19" s="665"/>
      <c r="DK19" s="665"/>
      <c r="DL19" s="665"/>
      <c r="DM19" s="665"/>
      <c r="DN19" s="665"/>
      <c r="DO19" s="665"/>
      <c r="DP19" s="666"/>
      <c r="DQ19" s="670" t="s">
        <v>131</v>
      </c>
      <c r="DR19" s="665"/>
      <c r="DS19" s="665"/>
      <c r="DT19" s="665"/>
      <c r="DU19" s="665"/>
      <c r="DV19" s="665"/>
      <c r="DW19" s="665"/>
      <c r="DX19" s="665"/>
      <c r="DY19" s="665"/>
      <c r="DZ19" s="665"/>
      <c r="EA19" s="665"/>
      <c r="EB19" s="665"/>
      <c r="EC19" s="705"/>
    </row>
    <row r="20" spans="2:133" ht="11.25" customHeight="1" x14ac:dyDescent="0.15">
      <c r="B20" s="661" t="s">
        <v>279</v>
      </c>
      <c r="C20" s="662"/>
      <c r="D20" s="662"/>
      <c r="E20" s="662"/>
      <c r="F20" s="662"/>
      <c r="G20" s="662"/>
      <c r="H20" s="662"/>
      <c r="I20" s="662"/>
      <c r="J20" s="662"/>
      <c r="K20" s="662"/>
      <c r="L20" s="662"/>
      <c r="M20" s="662"/>
      <c r="N20" s="662"/>
      <c r="O20" s="662"/>
      <c r="P20" s="662"/>
      <c r="Q20" s="663"/>
      <c r="R20" s="664">
        <v>964</v>
      </c>
      <c r="S20" s="665"/>
      <c r="T20" s="665"/>
      <c r="U20" s="665"/>
      <c r="V20" s="665"/>
      <c r="W20" s="665"/>
      <c r="X20" s="665"/>
      <c r="Y20" s="666"/>
      <c r="Z20" s="691">
        <v>0</v>
      </c>
      <c r="AA20" s="691"/>
      <c r="AB20" s="691"/>
      <c r="AC20" s="691"/>
      <c r="AD20" s="692">
        <v>964</v>
      </c>
      <c r="AE20" s="692"/>
      <c r="AF20" s="692"/>
      <c r="AG20" s="692"/>
      <c r="AH20" s="692"/>
      <c r="AI20" s="692"/>
      <c r="AJ20" s="692"/>
      <c r="AK20" s="692"/>
      <c r="AL20" s="667">
        <v>0</v>
      </c>
      <c r="AM20" s="668"/>
      <c r="AN20" s="668"/>
      <c r="AO20" s="693"/>
      <c r="AP20" s="661" t="s">
        <v>280</v>
      </c>
      <c r="AQ20" s="662"/>
      <c r="AR20" s="662"/>
      <c r="AS20" s="662"/>
      <c r="AT20" s="662"/>
      <c r="AU20" s="662"/>
      <c r="AV20" s="662"/>
      <c r="AW20" s="662"/>
      <c r="AX20" s="662"/>
      <c r="AY20" s="662"/>
      <c r="AZ20" s="662"/>
      <c r="BA20" s="662"/>
      <c r="BB20" s="662"/>
      <c r="BC20" s="662"/>
      <c r="BD20" s="662"/>
      <c r="BE20" s="662"/>
      <c r="BF20" s="663"/>
      <c r="BG20" s="664">
        <v>8663</v>
      </c>
      <c r="BH20" s="665"/>
      <c r="BI20" s="665"/>
      <c r="BJ20" s="665"/>
      <c r="BK20" s="665"/>
      <c r="BL20" s="665"/>
      <c r="BM20" s="665"/>
      <c r="BN20" s="666"/>
      <c r="BO20" s="691">
        <v>1.5</v>
      </c>
      <c r="BP20" s="691"/>
      <c r="BQ20" s="691"/>
      <c r="BR20" s="691"/>
      <c r="BS20" s="692" t="s">
        <v>131</v>
      </c>
      <c r="BT20" s="692"/>
      <c r="BU20" s="692"/>
      <c r="BV20" s="692"/>
      <c r="BW20" s="692"/>
      <c r="BX20" s="692"/>
      <c r="BY20" s="692"/>
      <c r="BZ20" s="692"/>
      <c r="CA20" s="692"/>
      <c r="CB20" s="759"/>
      <c r="CD20" s="706" t="s">
        <v>281</v>
      </c>
      <c r="CE20" s="703"/>
      <c r="CF20" s="703"/>
      <c r="CG20" s="703"/>
      <c r="CH20" s="703"/>
      <c r="CI20" s="703"/>
      <c r="CJ20" s="703"/>
      <c r="CK20" s="703"/>
      <c r="CL20" s="703"/>
      <c r="CM20" s="703"/>
      <c r="CN20" s="703"/>
      <c r="CO20" s="703"/>
      <c r="CP20" s="703"/>
      <c r="CQ20" s="704"/>
      <c r="CR20" s="664">
        <v>4049137</v>
      </c>
      <c r="CS20" s="665"/>
      <c r="CT20" s="665"/>
      <c r="CU20" s="665"/>
      <c r="CV20" s="665"/>
      <c r="CW20" s="665"/>
      <c r="CX20" s="665"/>
      <c r="CY20" s="666"/>
      <c r="CZ20" s="691">
        <v>100</v>
      </c>
      <c r="DA20" s="691"/>
      <c r="DB20" s="691"/>
      <c r="DC20" s="691"/>
      <c r="DD20" s="670">
        <v>242191</v>
      </c>
      <c r="DE20" s="665"/>
      <c r="DF20" s="665"/>
      <c r="DG20" s="665"/>
      <c r="DH20" s="665"/>
      <c r="DI20" s="665"/>
      <c r="DJ20" s="665"/>
      <c r="DK20" s="665"/>
      <c r="DL20" s="665"/>
      <c r="DM20" s="665"/>
      <c r="DN20" s="665"/>
      <c r="DO20" s="665"/>
      <c r="DP20" s="666"/>
      <c r="DQ20" s="670">
        <v>3114954</v>
      </c>
      <c r="DR20" s="665"/>
      <c r="DS20" s="665"/>
      <c r="DT20" s="665"/>
      <c r="DU20" s="665"/>
      <c r="DV20" s="665"/>
      <c r="DW20" s="665"/>
      <c r="DX20" s="665"/>
      <c r="DY20" s="665"/>
      <c r="DZ20" s="665"/>
      <c r="EA20" s="665"/>
      <c r="EB20" s="665"/>
      <c r="EC20" s="705"/>
    </row>
    <row r="21" spans="2:133" ht="11.25" customHeight="1" x14ac:dyDescent="0.15">
      <c r="B21" s="661" t="s">
        <v>282</v>
      </c>
      <c r="C21" s="662"/>
      <c r="D21" s="662"/>
      <c r="E21" s="662"/>
      <c r="F21" s="662"/>
      <c r="G21" s="662"/>
      <c r="H21" s="662"/>
      <c r="I21" s="662"/>
      <c r="J21" s="662"/>
      <c r="K21" s="662"/>
      <c r="L21" s="662"/>
      <c r="M21" s="662"/>
      <c r="N21" s="662"/>
      <c r="O21" s="662"/>
      <c r="P21" s="662"/>
      <c r="Q21" s="663"/>
      <c r="R21" s="664">
        <v>380</v>
      </c>
      <c r="S21" s="665"/>
      <c r="T21" s="665"/>
      <c r="U21" s="665"/>
      <c r="V21" s="665"/>
      <c r="W21" s="665"/>
      <c r="X21" s="665"/>
      <c r="Y21" s="666"/>
      <c r="Z21" s="691">
        <v>0</v>
      </c>
      <c r="AA21" s="691"/>
      <c r="AB21" s="691"/>
      <c r="AC21" s="691"/>
      <c r="AD21" s="692">
        <v>380</v>
      </c>
      <c r="AE21" s="692"/>
      <c r="AF21" s="692"/>
      <c r="AG21" s="692"/>
      <c r="AH21" s="692"/>
      <c r="AI21" s="692"/>
      <c r="AJ21" s="692"/>
      <c r="AK21" s="692"/>
      <c r="AL21" s="667">
        <v>0</v>
      </c>
      <c r="AM21" s="668"/>
      <c r="AN21" s="668"/>
      <c r="AO21" s="693"/>
      <c r="AP21" s="756" t="s">
        <v>283</v>
      </c>
      <c r="AQ21" s="764"/>
      <c r="AR21" s="764"/>
      <c r="AS21" s="764"/>
      <c r="AT21" s="764"/>
      <c r="AU21" s="764"/>
      <c r="AV21" s="764"/>
      <c r="AW21" s="764"/>
      <c r="AX21" s="764"/>
      <c r="AY21" s="764"/>
      <c r="AZ21" s="764"/>
      <c r="BA21" s="764"/>
      <c r="BB21" s="764"/>
      <c r="BC21" s="764"/>
      <c r="BD21" s="764"/>
      <c r="BE21" s="764"/>
      <c r="BF21" s="758"/>
      <c r="BG21" s="664">
        <v>8663</v>
      </c>
      <c r="BH21" s="665"/>
      <c r="BI21" s="665"/>
      <c r="BJ21" s="665"/>
      <c r="BK21" s="665"/>
      <c r="BL21" s="665"/>
      <c r="BM21" s="665"/>
      <c r="BN21" s="666"/>
      <c r="BO21" s="691">
        <v>1.5</v>
      </c>
      <c r="BP21" s="691"/>
      <c r="BQ21" s="691"/>
      <c r="BR21" s="691"/>
      <c r="BS21" s="692" t="s">
        <v>131</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284</v>
      </c>
      <c r="C22" s="728"/>
      <c r="D22" s="728"/>
      <c r="E22" s="728"/>
      <c r="F22" s="728"/>
      <c r="G22" s="728"/>
      <c r="H22" s="728"/>
      <c r="I22" s="728"/>
      <c r="J22" s="728"/>
      <c r="K22" s="728"/>
      <c r="L22" s="728"/>
      <c r="M22" s="728"/>
      <c r="N22" s="728"/>
      <c r="O22" s="728"/>
      <c r="P22" s="728"/>
      <c r="Q22" s="729"/>
      <c r="R22" s="664">
        <v>15001</v>
      </c>
      <c r="S22" s="665"/>
      <c r="T22" s="665"/>
      <c r="U22" s="665"/>
      <c r="V22" s="665"/>
      <c r="W22" s="665"/>
      <c r="X22" s="665"/>
      <c r="Y22" s="666"/>
      <c r="Z22" s="691">
        <v>0.4</v>
      </c>
      <c r="AA22" s="691"/>
      <c r="AB22" s="691"/>
      <c r="AC22" s="691"/>
      <c r="AD22" s="692">
        <v>15001</v>
      </c>
      <c r="AE22" s="692"/>
      <c r="AF22" s="692"/>
      <c r="AG22" s="692"/>
      <c r="AH22" s="692"/>
      <c r="AI22" s="692"/>
      <c r="AJ22" s="692"/>
      <c r="AK22" s="692"/>
      <c r="AL22" s="667">
        <v>0.60000002384185791</v>
      </c>
      <c r="AM22" s="668"/>
      <c r="AN22" s="668"/>
      <c r="AO22" s="693"/>
      <c r="AP22" s="756" t="s">
        <v>285</v>
      </c>
      <c r="AQ22" s="764"/>
      <c r="AR22" s="764"/>
      <c r="AS22" s="764"/>
      <c r="AT22" s="764"/>
      <c r="AU22" s="764"/>
      <c r="AV22" s="764"/>
      <c r="AW22" s="764"/>
      <c r="AX22" s="764"/>
      <c r="AY22" s="764"/>
      <c r="AZ22" s="764"/>
      <c r="BA22" s="764"/>
      <c r="BB22" s="764"/>
      <c r="BC22" s="764"/>
      <c r="BD22" s="764"/>
      <c r="BE22" s="764"/>
      <c r="BF22" s="758"/>
      <c r="BG22" s="664" t="s">
        <v>131</v>
      </c>
      <c r="BH22" s="665"/>
      <c r="BI22" s="665"/>
      <c r="BJ22" s="665"/>
      <c r="BK22" s="665"/>
      <c r="BL22" s="665"/>
      <c r="BM22" s="665"/>
      <c r="BN22" s="666"/>
      <c r="BO22" s="691" t="s">
        <v>131</v>
      </c>
      <c r="BP22" s="691"/>
      <c r="BQ22" s="691"/>
      <c r="BR22" s="691"/>
      <c r="BS22" s="692" t="s">
        <v>131</v>
      </c>
      <c r="BT22" s="692"/>
      <c r="BU22" s="692"/>
      <c r="BV22" s="692"/>
      <c r="BW22" s="692"/>
      <c r="BX22" s="692"/>
      <c r="BY22" s="692"/>
      <c r="BZ22" s="692"/>
      <c r="CA22" s="692"/>
      <c r="CB22" s="759"/>
      <c r="CD22" s="766" t="s">
        <v>286</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287</v>
      </c>
      <c r="C23" s="662"/>
      <c r="D23" s="662"/>
      <c r="E23" s="662"/>
      <c r="F23" s="662"/>
      <c r="G23" s="662"/>
      <c r="H23" s="662"/>
      <c r="I23" s="662"/>
      <c r="J23" s="662"/>
      <c r="K23" s="662"/>
      <c r="L23" s="662"/>
      <c r="M23" s="662"/>
      <c r="N23" s="662"/>
      <c r="O23" s="662"/>
      <c r="P23" s="662"/>
      <c r="Q23" s="663"/>
      <c r="R23" s="664">
        <v>1963393</v>
      </c>
      <c r="S23" s="665"/>
      <c r="T23" s="665"/>
      <c r="U23" s="665"/>
      <c r="V23" s="665"/>
      <c r="W23" s="665"/>
      <c r="X23" s="665"/>
      <c r="Y23" s="666"/>
      <c r="Z23" s="691">
        <v>46.7</v>
      </c>
      <c r="AA23" s="691"/>
      <c r="AB23" s="691"/>
      <c r="AC23" s="691"/>
      <c r="AD23" s="692">
        <v>1803266</v>
      </c>
      <c r="AE23" s="692"/>
      <c r="AF23" s="692"/>
      <c r="AG23" s="692"/>
      <c r="AH23" s="692"/>
      <c r="AI23" s="692"/>
      <c r="AJ23" s="692"/>
      <c r="AK23" s="692"/>
      <c r="AL23" s="667">
        <v>68.3</v>
      </c>
      <c r="AM23" s="668"/>
      <c r="AN23" s="668"/>
      <c r="AO23" s="693"/>
      <c r="AP23" s="756" t="s">
        <v>288</v>
      </c>
      <c r="AQ23" s="764"/>
      <c r="AR23" s="764"/>
      <c r="AS23" s="764"/>
      <c r="AT23" s="764"/>
      <c r="AU23" s="764"/>
      <c r="AV23" s="764"/>
      <c r="AW23" s="764"/>
      <c r="AX23" s="764"/>
      <c r="AY23" s="764"/>
      <c r="AZ23" s="764"/>
      <c r="BA23" s="764"/>
      <c r="BB23" s="764"/>
      <c r="BC23" s="764"/>
      <c r="BD23" s="764"/>
      <c r="BE23" s="764"/>
      <c r="BF23" s="758"/>
      <c r="BG23" s="664" t="s">
        <v>131</v>
      </c>
      <c r="BH23" s="665"/>
      <c r="BI23" s="665"/>
      <c r="BJ23" s="665"/>
      <c r="BK23" s="665"/>
      <c r="BL23" s="665"/>
      <c r="BM23" s="665"/>
      <c r="BN23" s="666"/>
      <c r="BO23" s="691" t="s">
        <v>131</v>
      </c>
      <c r="BP23" s="691"/>
      <c r="BQ23" s="691"/>
      <c r="BR23" s="691"/>
      <c r="BS23" s="692" t="s">
        <v>131</v>
      </c>
      <c r="BT23" s="692"/>
      <c r="BU23" s="692"/>
      <c r="BV23" s="692"/>
      <c r="BW23" s="692"/>
      <c r="BX23" s="692"/>
      <c r="BY23" s="692"/>
      <c r="BZ23" s="692"/>
      <c r="CA23" s="692"/>
      <c r="CB23" s="759"/>
      <c r="CD23" s="766" t="s">
        <v>227</v>
      </c>
      <c r="CE23" s="767"/>
      <c r="CF23" s="767"/>
      <c r="CG23" s="767"/>
      <c r="CH23" s="767"/>
      <c r="CI23" s="767"/>
      <c r="CJ23" s="767"/>
      <c r="CK23" s="767"/>
      <c r="CL23" s="767"/>
      <c r="CM23" s="767"/>
      <c r="CN23" s="767"/>
      <c r="CO23" s="767"/>
      <c r="CP23" s="767"/>
      <c r="CQ23" s="768"/>
      <c r="CR23" s="766" t="s">
        <v>289</v>
      </c>
      <c r="CS23" s="767"/>
      <c r="CT23" s="767"/>
      <c r="CU23" s="767"/>
      <c r="CV23" s="767"/>
      <c r="CW23" s="767"/>
      <c r="CX23" s="767"/>
      <c r="CY23" s="768"/>
      <c r="CZ23" s="766" t="s">
        <v>290</v>
      </c>
      <c r="DA23" s="767"/>
      <c r="DB23" s="767"/>
      <c r="DC23" s="768"/>
      <c r="DD23" s="766" t="s">
        <v>291</v>
      </c>
      <c r="DE23" s="767"/>
      <c r="DF23" s="767"/>
      <c r="DG23" s="767"/>
      <c r="DH23" s="767"/>
      <c r="DI23" s="767"/>
      <c r="DJ23" s="767"/>
      <c r="DK23" s="768"/>
      <c r="DL23" s="775" t="s">
        <v>292</v>
      </c>
      <c r="DM23" s="776"/>
      <c r="DN23" s="776"/>
      <c r="DO23" s="776"/>
      <c r="DP23" s="776"/>
      <c r="DQ23" s="776"/>
      <c r="DR23" s="776"/>
      <c r="DS23" s="776"/>
      <c r="DT23" s="776"/>
      <c r="DU23" s="776"/>
      <c r="DV23" s="777"/>
      <c r="DW23" s="766" t="s">
        <v>293</v>
      </c>
      <c r="DX23" s="767"/>
      <c r="DY23" s="767"/>
      <c r="DZ23" s="767"/>
      <c r="EA23" s="767"/>
      <c r="EB23" s="767"/>
      <c r="EC23" s="768"/>
    </row>
    <row r="24" spans="2:133" ht="11.25" customHeight="1" x14ac:dyDescent="0.15">
      <c r="B24" s="661" t="s">
        <v>294</v>
      </c>
      <c r="C24" s="662"/>
      <c r="D24" s="662"/>
      <c r="E24" s="662"/>
      <c r="F24" s="662"/>
      <c r="G24" s="662"/>
      <c r="H24" s="662"/>
      <c r="I24" s="662"/>
      <c r="J24" s="662"/>
      <c r="K24" s="662"/>
      <c r="L24" s="662"/>
      <c r="M24" s="662"/>
      <c r="N24" s="662"/>
      <c r="O24" s="662"/>
      <c r="P24" s="662"/>
      <c r="Q24" s="663"/>
      <c r="R24" s="664">
        <v>1803266</v>
      </c>
      <c r="S24" s="665"/>
      <c r="T24" s="665"/>
      <c r="U24" s="665"/>
      <c r="V24" s="665"/>
      <c r="W24" s="665"/>
      <c r="X24" s="665"/>
      <c r="Y24" s="666"/>
      <c r="Z24" s="691">
        <v>42.9</v>
      </c>
      <c r="AA24" s="691"/>
      <c r="AB24" s="691"/>
      <c r="AC24" s="691"/>
      <c r="AD24" s="692">
        <v>1803266</v>
      </c>
      <c r="AE24" s="692"/>
      <c r="AF24" s="692"/>
      <c r="AG24" s="692"/>
      <c r="AH24" s="692"/>
      <c r="AI24" s="692"/>
      <c r="AJ24" s="692"/>
      <c r="AK24" s="692"/>
      <c r="AL24" s="667">
        <v>68.3</v>
      </c>
      <c r="AM24" s="668"/>
      <c r="AN24" s="668"/>
      <c r="AO24" s="693"/>
      <c r="AP24" s="756" t="s">
        <v>295</v>
      </c>
      <c r="AQ24" s="764"/>
      <c r="AR24" s="764"/>
      <c r="AS24" s="764"/>
      <c r="AT24" s="764"/>
      <c r="AU24" s="764"/>
      <c r="AV24" s="764"/>
      <c r="AW24" s="764"/>
      <c r="AX24" s="764"/>
      <c r="AY24" s="764"/>
      <c r="AZ24" s="764"/>
      <c r="BA24" s="764"/>
      <c r="BB24" s="764"/>
      <c r="BC24" s="764"/>
      <c r="BD24" s="764"/>
      <c r="BE24" s="764"/>
      <c r="BF24" s="758"/>
      <c r="BG24" s="664" t="s">
        <v>131</v>
      </c>
      <c r="BH24" s="665"/>
      <c r="BI24" s="665"/>
      <c r="BJ24" s="665"/>
      <c r="BK24" s="665"/>
      <c r="BL24" s="665"/>
      <c r="BM24" s="665"/>
      <c r="BN24" s="666"/>
      <c r="BO24" s="691" t="s">
        <v>131</v>
      </c>
      <c r="BP24" s="691"/>
      <c r="BQ24" s="691"/>
      <c r="BR24" s="691"/>
      <c r="BS24" s="692" t="s">
        <v>131</v>
      </c>
      <c r="BT24" s="692"/>
      <c r="BU24" s="692"/>
      <c r="BV24" s="692"/>
      <c r="BW24" s="692"/>
      <c r="BX24" s="692"/>
      <c r="BY24" s="692"/>
      <c r="BZ24" s="692"/>
      <c r="CA24" s="692"/>
      <c r="CB24" s="759"/>
      <c r="CD24" s="720" t="s">
        <v>296</v>
      </c>
      <c r="CE24" s="721"/>
      <c r="CF24" s="721"/>
      <c r="CG24" s="721"/>
      <c r="CH24" s="721"/>
      <c r="CI24" s="721"/>
      <c r="CJ24" s="721"/>
      <c r="CK24" s="721"/>
      <c r="CL24" s="721"/>
      <c r="CM24" s="721"/>
      <c r="CN24" s="721"/>
      <c r="CO24" s="721"/>
      <c r="CP24" s="721"/>
      <c r="CQ24" s="722"/>
      <c r="CR24" s="717">
        <v>1463679</v>
      </c>
      <c r="CS24" s="718"/>
      <c r="CT24" s="718"/>
      <c r="CU24" s="718"/>
      <c r="CV24" s="718"/>
      <c r="CW24" s="718"/>
      <c r="CX24" s="718"/>
      <c r="CY24" s="761"/>
      <c r="CZ24" s="762">
        <v>36.1</v>
      </c>
      <c r="DA24" s="736"/>
      <c r="DB24" s="736"/>
      <c r="DC24" s="765"/>
      <c r="DD24" s="760">
        <v>1061764</v>
      </c>
      <c r="DE24" s="718"/>
      <c r="DF24" s="718"/>
      <c r="DG24" s="718"/>
      <c r="DH24" s="718"/>
      <c r="DI24" s="718"/>
      <c r="DJ24" s="718"/>
      <c r="DK24" s="761"/>
      <c r="DL24" s="760">
        <v>965018</v>
      </c>
      <c r="DM24" s="718"/>
      <c r="DN24" s="718"/>
      <c r="DO24" s="718"/>
      <c r="DP24" s="718"/>
      <c r="DQ24" s="718"/>
      <c r="DR24" s="718"/>
      <c r="DS24" s="718"/>
      <c r="DT24" s="718"/>
      <c r="DU24" s="718"/>
      <c r="DV24" s="761"/>
      <c r="DW24" s="762">
        <v>35.200000000000003</v>
      </c>
      <c r="DX24" s="736"/>
      <c r="DY24" s="736"/>
      <c r="DZ24" s="736"/>
      <c r="EA24" s="736"/>
      <c r="EB24" s="736"/>
      <c r="EC24" s="763"/>
    </row>
    <row r="25" spans="2:133" ht="11.25" customHeight="1" x14ac:dyDescent="0.15">
      <c r="B25" s="661" t="s">
        <v>297</v>
      </c>
      <c r="C25" s="662"/>
      <c r="D25" s="662"/>
      <c r="E25" s="662"/>
      <c r="F25" s="662"/>
      <c r="G25" s="662"/>
      <c r="H25" s="662"/>
      <c r="I25" s="662"/>
      <c r="J25" s="662"/>
      <c r="K25" s="662"/>
      <c r="L25" s="662"/>
      <c r="M25" s="662"/>
      <c r="N25" s="662"/>
      <c r="O25" s="662"/>
      <c r="P25" s="662"/>
      <c r="Q25" s="663"/>
      <c r="R25" s="664">
        <v>160127</v>
      </c>
      <c r="S25" s="665"/>
      <c r="T25" s="665"/>
      <c r="U25" s="665"/>
      <c r="V25" s="665"/>
      <c r="W25" s="665"/>
      <c r="X25" s="665"/>
      <c r="Y25" s="666"/>
      <c r="Z25" s="691">
        <v>3.8</v>
      </c>
      <c r="AA25" s="691"/>
      <c r="AB25" s="691"/>
      <c r="AC25" s="691"/>
      <c r="AD25" s="692" t="s">
        <v>131</v>
      </c>
      <c r="AE25" s="692"/>
      <c r="AF25" s="692"/>
      <c r="AG25" s="692"/>
      <c r="AH25" s="692"/>
      <c r="AI25" s="692"/>
      <c r="AJ25" s="692"/>
      <c r="AK25" s="692"/>
      <c r="AL25" s="667" t="s">
        <v>131</v>
      </c>
      <c r="AM25" s="668"/>
      <c r="AN25" s="668"/>
      <c r="AO25" s="693"/>
      <c r="AP25" s="756" t="s">
        <v>298</v>
      </c>
      <c r="AQ25" s="764"/>
      <c r="AR25" s="764"/>
      <c r="AS25" s="764"/>
      <c r="AT25" s="764"/>
      <c r="AU25" s="764"/>
      <c r="AV25" s="764"/>
      <c r="AW25" s="764"/>
      <c r="AX25" s="764"/>
      <c r="AY25" s="764"/>
      <c r="AZ25" s="764"/>
      <c r="BA25" s="764"/>
      <c r="BB25" s="764"/>
      <c r="BC25" s="764"/>
      <c r="BD25" s="764"/>
      <c r="BE25" s="764"/>
      <c r="BF25" s="758"/>
      <c r="BG25" s="664" t="s">
        <v>131</v>
      </c>
      <c r="BH25" s="665"/>
      <c r="BI25" s="665"/>
      <c r="BJ25" s="665"/>
      <c r="BK25" s="665"/>
      <c r="BL25" s="665"/>
      <c r="BM25" s="665"/>
      <c r="BN25" s="666"/>
      <c r="BO25" s="691" t="s">
        <v>131</v>
      </c>
      <c r="BP25" s="691"/>
      <c r="BQ25" s="691"/>
      <c r="BR25" s="691"/>
      <c r="BS25" s="692" t="s">
        <v>131</v>
      </c>
      <c r="BT25" s="692"/>
      <c r="BU25" s="692"/>
      <c r="BV25" s="692"/>
      <c r="BW25" s="692"/>
      <c r="BX25" s="692"/>
      <c r="BY25" s="692"/>
      <c r="BZ25" s="692"/>
      <c r="CA25" s="692"/>
      <c r="CB25" s="759"/>
      <c r="CD25" s="706" t="s">
        <v>299</v>
      </c>
      <c r="CE25" s="703"/>
      <c r="CF25" s="703"/>
      <c r="CG25" s="703"/>
      <c r="CH25" s="703"/>
      <c r="CI25" s="703"/>
      <c r="CJ25" s="703"/>
      <c r="CK25" s="703"/>
      <c r="CL25" s="703"/>
      <c r="CM25" s="703"/>
      <c r="CN25" s="703"/>
      <c r="CO25" s="703"/>
      <c r="CP25" s="703"/>
      <c r="CQ25" s="704"/>
      <c r="CR25" s="664">
        <v>669468</v>
      </c>
      <c r="CS25" s="675"/>
      <c r="CT25" s="675"/>
      <c r="CU25" s="675"/>
      <c r="CV25" s="675"/>
      <c r="CW25" s="675"/>
      <c r="CX25" s="675"/>
      <c r="CY25" s="676"/>
      <c r="CZ25" s="667">
        <v>16.5</v>
      </c>
      <c r="DA25" s="677"/>
      <c r="DB25" s="677"/>
      <c r="DC25" s="678"/>
      <c r="DD25" s="670">
        <v>622891</v>
      </c>
      <c r="DE25" s="675"/>
      <c r="DF25" s="675"/>
      <c r="DG25" s="675"/>
      <c r="DH25" s="675"/>
      <c r="DI25" s="675"/>
      <c r="DJ25" s="675"/>
      <c r="DK25" s="676"/>
      <c r="DL25" s="670">
        <v>528557</v>
      </c>
      <c r="DM25" s="675"/>
      <c r="DN25" s="675"/>
      <c r="DO25" s="675"/>
      <c r="DP25" s="675"/>
      <c r="DQ25" s="675"/>
      <c r="DR25" s="675"/>
      <c r="DS25" s="675"/>
      <c r="DT25" s="675"/>
      <c r="DU25" s="675"/>
      <c r="DV25" s="676"/>
      <c r="DW25" s="667">
        <v>19.3</v>
      </c>
      <c r="DX25" s="677"/>
      <c r="DY25" s="677"/>
      <c r="DZ25" s="677"/>
      <c r="EA25" s="677"/>
      <c r="EB25" s="677"/>
      <c r="EC25" s="698"/>
    </row>
    <row r="26" spans="2:133" ht="11.25" customHeight="1" x14ac:dyDescent="0.15">
      <c r="B26" s="661" t="s">
        <v>300</v>
      </c>
      <c r="C26" s="662"/>
      <c r="D26" s="662"/>
      <c r="E26" s="662"/>
      <c r="F26" s="662"/>
      <c r="G26" s="662"/>
      <c r="H26" s="662"/>
      <c r="I26" s="662"/>
      <c r="J26" s="662"/>
      <c r="K26" s="662"/>
      <c r="L26" s="662"/>
      <c r="M26" s="662"/>
      <c r="N26" s="662"/>
      <c r="O26" s="662"/>
      <c r="P26" s="662"/>
      <c r="Q26" s="663"/>
      <c r="R26" s="664" t="s">
        <v>131</v>
      </c>
      <c r="S26" s="665"/>
      <c r="T26" s="665"/>
      <c r="U26" s="665"/>
      <c r="V26" s="665"/>
      <c r="W26" s="665"/>
      <c r="X26" s="665"/>
      <c r="Y26" s="666"/>
      <c r="Z26" s="691" t="s">
        <v>131</v>
      </c>
      <c r="AA26" s="691"/>
      <c r="AB26" s="691"/>
      <c r="AC26" s="691"/>
      <c r="AD26" s="692" t="s">
        <v>131</v>
      </c>
      <c r="AE26" s="692"/>
      <c r="AF26" s="692"/>
      <c r="AG26" s="692"/>
      <c r="AH26" s="692"/>
      <c r="AI26" s="692"/>
      <c r="AJ26" s="692"/>
      <c r="AK26" s="692"/>
      <c r="AL26" s="667" t="s">
        <v>131</v>
      </c>
      <c r="AM26" s="668"/>
      <c r="AN26" s="668"/>
      <c r="AO26" s="693"/>
      <c r="AP26" s="756" t="s">
        <v>301</v>
      </c>
      <c r="AQ26" s="757"/>
      <c r="AR26" s="757"/>
      <c r="AS26" s="757"/>
      <c r="AT26" s="757"/>
      <c r="AU26" s="757"/>
      <c r="AV26" s="757"/>
      <c r="AW26" s="757"/>
      <c r="AX26" s="757"/>
      <c r="AY26" s="757"/>
      <c r="AZ26" s="757"/>
      <c r="BA26" s="757"/>
      <c r="BB26" s="757"/>
      <c r="BC26" s="757"/>
      <c r="BD26" s="757"/>
      <c r="BE26" s="757"/>
      <c r="BF26" s="758"/>
      <c r="BG26" s="664" t="s">
        <v>131</v>
      </c>
      <c r="BH26" s="665"/>
      <c r="BI26" s="665"/>
      <c r="BJ26" s="665"/>
      <c r="BK26" s="665"/>
      <c r="BL26" s="665"/>
      <c r="BM26" s="665"/>
      <c r="BN26" s="666"/>
      <c r="BO26" s="691" t="s">
        <v>131</v>
      </c>
      <c r="BP26" s="691"/>
      <c r="BQ26" s="691"/>
      <c r="BR26" s="691"/>
      <c r="BS26" s="692" t="s">
        <v>131</v>
      </c>
      <c r="BT26" s="692"/>
      <c r="BU26" s="692"/>
      <c r="BV26" s="692"/>
      <c r="BW26" s="692"/>
      <c r="BX26" s="692"/>
      <c r="BY26" s="692"/>
      <c r="BZ26" s="692"/>
      <c r="CA26" s="692"/>
      <c r="CB26" s="759"/>
      <c r="CD26" s="706" t="s">
        <v>302</v>
      </c>
      <c r="CE26" s="703"/>
      <c r="CF26" s="703"/>
      <c r="CG26" s="703"/>
      <c r="CH26" s="703"/>
      <c r="CI26" s="703"/>
      <c r="CJ26" s="703"/>
      <c r="CK26" s="703"/>
      <c r="CL26" s="703"/>
      <c r="CM26" s="703"/>
      <c r="CN26" s="703"/>
      <c r="CO26" s="703"/>
      <c r="CP26" s="703"/>
      <c r="CQ26" s="704"/>
      <c r="CR26" s="664">
        <v>416714</v>
      </c>
      <c r="CS26" s="665"/>
      <c r="CT26" s="665"/>
      <c r="CU26" s="665"/>
      <c r="CV26" s="665"/>
      <c r="CW26" s="665"/>
      <c r="CX26" s="665"/>
      <c r="CY26" s="666"/>
      <c r="CZ26" s="667">
        <v>10.3</v>
      </c>
      <c r="DA26" s="677"/>
      <c r="DB26" s="677"/>
      <c r="DC26" s="678"/>
      <c r="DD26" s="670">
        <v>381692</v>
      </c>
      <c r="DE26" s="665"/>
      <c r="DF26" s="665"/>
      <c r="DG26" s="665"/>
      <c r="DH26" s="665"/>
      <c r="DI26" s="665"/>
      <c r="DJ26" s="665"/>
      <c r="DK26" s="666"/>
      <c r="DL26" s="670" t="s">
        <v>131</v>
      </c>
      <c r="DM26" s="665"/>
      <c r="DN26" s="665"/>
      <c r="DO26" s="665"/>
      <c r="DP26" s="665"/>
      <c r="DQ26" s="665"/>
      <c r="DR26" s="665"/>
      <c r="DS26" s="665"/>
      <c r="DT26" s="665"/>
      <c r="DU26" s="665"/>
      <c r="DV26" s="666"/>
      <c r="DW26" s="667" t="s">
        <v>131</v>
      </c>
      <c r="DX26" s="677"/>
      <c r="DY26" s="677"/>
      <c r="DZ26" s="677"/>
      <c r="EA26" s="677"/>
      <c r="EB26" s="677"/>
      <c r="EC26" s="698"/>
    </row>
    <row r="27" spans="2:133" ht="11.25" customHeight="1" x14ac:dyDescent="0.15">
      <c r="B27" s="661" t="s">
        <v>303</v>
      </c>
      <c r="C27" s="662"/>
      <c r="D27" s="662"/>
      <c r="E27" s="662"/>
      <c r="F27" s="662"/>
      <c r="G27" s="662"/>
      <c r="H27" s="662"/>
      <c r="I27" s="662"/>
      <c r="J27" s="662"/>
      <c r="K27" s="662"/>
      <c r="L27" s="662"/>
      <c r="M27" s="662"/>
      <c r="N27" s="662"/>
      <c r="O27" s="662"/>
      <c r="P27" s="662"/>
      <c r="Q27" s="663"/>
      <c r="R27" s="664">
        <v>2781672</v>
      </c>
      <c r="S27" s="665"/>
      <c r="T27" s="665"/>
      <c r="U27" s="665"/>
      <c r="V27" s="665"/>
      <c r="W27" s="665"/>
      <c r="X27" s="665"/>
      <c r="Y27" s="666"/>
      <c r="Z27" s="691">
        <v>66.2</v>
      </c>
      <c r="AA27" s="691"/>
      <c r="AB27" s="691"/>
      <c r="AC27" s="691"/>
      <c r="AD27" s="692">
        <v>2621545</v>
      </c>
      <c r="AE27" s="692"/>
      <c r="AF27" s="692"/>
      <c r="AG27" s="692"/>
      <c r="AH27" s="692"/>
      <c r="AI27" s="692"/>
      <c r="AJ27" s="692"/>
      <c r="AK27" s="692"/>
      <c r="AL27" s="667">
        <v>99.300003051757813</v>
      </c>
      <c r="AM27" s="668"/>
      <c r="AN27" s="668"/>
      <c r="AO27" s="693"/>
      <c r="AP27" s="661" t="s">
        <v>304</v>
      </c>
      <c r="AQ27" s="662"/>
      <c r="AR27" s="662"/>
      <c r="AS27" s="662"/>
      <c r="AT27" s="662"/>
      <c r="AU27" s="662"/>
      <c r="AV27" s="662"/>
      <c r="AW27" s="662"/>
      <c r="AX27" s="662"/>
      <c r="AY27" s="662"/>
      <c r="AZ27" s="662"/>
      <c r="BA27" s="662"/>
      <c r="BB27" s="662"/>
      <c r="BC27" s="662"/>
      <c r="BD27" s="662"/>
      <c r="BE27" s="662"/>
      <c r="BF27" s="663"/>
      <c r="BG27" s="664">
        <v>591802</v>
      </c>
      <c r="BH27" s="665"/>
      <c r="BI27" s="665"/>
      <c r="BJ27" s="665"/>
      <c r="BK27" s="665"/>
      <c r="BL27" s="665"/>
      <c r="BM27" s="665"/>
      <c r="BN27" s="666"/>
      <c r="BO27" s="691">
        <v>100</v>
      </c>
      <c r="BP27" s="691"/>
      <c r="BQ27" s="691"/>
      <c r="BR27" s="691"/>
      <c r="BS27" s="692" t="s">
        <v>131</v>
      </c>
      <c r="BT27" s="692"/>
      <c r="BU27" s="692"/>
      <c r="BV27" s="692"/>
      <c r="BW27" s="692"/>
      <c r="BX27" s="692"/>
      <c r="BY27" s="692"/>
      <c r="BZ27" s="692"/>
      <c r="CA27" s="692"/>
      <c r="CB27" s="759"/>
      <c r="CD27" s="706" t="s">
        <v>305</v>
      </c>
      <c r="CE27" s="703"/>
      <c r="CF27" s="703"/>
      <c r="CG27" s="703"/>
      <c r="CH27" s="703"/>
      <c r="CI27" s="703"/>
      <c r="CJ27" s="703"/>
      <c r="CK27" s="703"/>
      <c r="CL27" s="703"/>
      <c r="CM27" s="703"/>
      <c r="CN27" s="703"/>
      <c r="CO27" s="703"/>
      <c r="CP27" s="703"/>
      <c r="CQ27" s="704"/>
      <c r="CR27" s="664">
        <v>455047</v>
      </c>
      <c r="CS27" s="675"/>
      <c r="CT27" s="675"/>
      <c r="CU27" s="675"/>
      <c r="CV27" s="675"/>
      <c r="CW27" s="675"/>
      <c r="CX27" s="675"/>
      <c r="CY27" s="676"/>
      <c r="CZ27" s="667">
        <v>11.2</v>
      </c>
      <c r="DA27" s="677"/>
      <c r="DB27" s="677"/>
      <c r="DC27" s="678"/>
      <c r="DD27" s="670">
        <v>99709</v>
      </c>
      <c r="DE27" s="675"/>
      <c r="DF27" s="675"/>
      <c r="DG27" s="675"/>
      <c r="DH27" s="675"/>
      <c r="DI27" s="675"/>
      <c r="DJ27" s="675"/>
      <c r="DK27" s="676"/>
      <c r="DL27" s="670">
        <v>97297</v>
      </c>
      <c r="DM27" s="675"/>
      <c r="DN27" s="675"/>
      <c r="DO27" s="675"/>
      <c r="DP27" s="675"/>
      <c r="DQ27" s="675"/>
      <c r="DR27" s="675"/>
      <c r="DS27" s="675"/>
      <c r="DT27" s="675"/>
      <c r="DU27" s="675"/>
      <c r="DV27" s="676"/>
      <c r="DW27" s="667">
        <v>3.5</v>
      </c>
      <c r="DX27" s="677"/>
      <c r="DY27" s="677"/>
      <c r="DZ27" s="677"/>
      <c r="EA27" s="677"/>
      <c r="EB27" s="677"/>
      <c r="EC27" s="698"/>
    </row>
    <row r="28" spans="2:133" ht="11.25" customHeight="1" x14ac:dyDescent="0.15">
      <c r="B28" s="661" t="s">
        <v>306</v>
      </c>
      <c r="C28" s="662"/>
      <c r="D28" s="662"/>
      <c r="E28" s="662"/>
      <c r="F28" s="662"/>
      <c r="G28" s="662"/>
      <c r="H28" s="662"/>
      <c r="I28" s="662"/>
      <c r="J28" s="662"/>
      <c r="K28" s="662"/>
      <c r="L28" s="662"/>
      <c r="M28" s="662"/>
      <c r="N28" s="662"/>
      <c r="O28" s="662"/>
      <c r="P28" s="662"/>
      <c r="Q28" s="663"/>
      <c r="R28" s="664" t="s">
        <v>131</v>
      </c>
      <c r="S28" s="665"/>
      <c r="T28" s="665"/>
      <c r="U28" s="665"/>
      <c r="V28" s="665"/>
      <c r="W28" s="665"/>
      <c r="X28" s="665"/>
      <c r="Y28" s="666"/>
      <c r="Z28" s="691" t="s">
        <v>131</v>
      </c>
      <c r="AA28" s="691"/>
      <c r="AB28" s="691"/>
      <c r="AC28" s="691"/>
      <c r="AD28" s="692" t="s">
        <v>131</v>
      </c>
      <c r="AE28" s="692"/>
      <c r="AF28" s="692"/>
      <c r="AG28" s="692"/>
      <c r="AH28" s="692"/>
      <c r="AI28" s="692"/>
      <c r="AJ28" s="692"/>
      <c r="AK28" s="692"/>
      <c r="AL28" s="667" t="s">
        <v>131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307</v>
      </c>
      <c r="CE28" s="703"/>
      <c r="CF28" s="703"/>
      <c r="CG28" s="703"/>
      <c r="CH28" s="703"/>
      <c r="CI28" s="703"/>
      <c r="CJ28" s="703"/>
      <c r="CK28" s="703"/>
      <c r="CL28" s="703"/>
      <c r="CM28" s="703"/>
      <c r="CN28" s="703"/>
      <c r="CO28" s="703"/>
      <c r="CP28" s="703"/>
      <c r="CQ28" s="704"/>
      <c r="CR28" s="664">
        <v>339164</v>
      </c>
      <c r="CS28" s="665"/>
      <c r="CT28" s="665"/>
      <c r="CU28" s="665"/>
      <c r="CV28" s="665"/>
      <c r="CW28" s="665"/>
      <c r="CX28" s="665"/>
      <c r="CY28" s="666"/>
      <c r="CZ28" s="667">
        <v>8.4</v>
      </c>
      <c r="DA28" s="677"/>
      <c r="DB28" s="677"/>
      <c r="DC28" s="678"/>
      <c r="DD28" s="670">
        <v>339164</v>
      </c>
      <c r="DE28" s="665"/>
      <c r="DF28" s="665"/>
      <c r="DG28" s="665"/>
      <c r="DH28" s="665"/>
      <c r="DI28" s="665"/>
      <c r="DJ28" s="665"/>
      <c r="DK28" s="666"/>
      <c r="DL28" s="670">
        <v>339164</v>
      </c>
      <c r="DM28" s="665"/>
      <c r="DN28" s="665"/>
      <c r="DO28" s="665"/>
      <c r="DP28" s="665"/>
      <c r="DQ28" s="665"/>
      <c r="DR28" s="665"/>
      <c r="DS28" s="665"/>
      <c r="DT28" s="665"/>
      <c r="DU28" s="665"/>
      <c r="DV28" s="666"/>
      <c r="DW28" s="667">
        <v>12.4</v>
      </c>
      <c r="DX28" s="677"/>
      <c r="DY28" s="677"/>
      <c r="DZ28" s="677"/>
      <c r="EA28" s="677"/>
      <c r="EB28" s="677"/>
      <c r="EC28" s="698"/>
    </row>
    <row r="29" spans="2:133" ht="11.25" customHeight="1" x14ac:dyDescent="0.15">
      <c r="B29" s="661" t="s">
        <v>308</v>
      </c>
      <c r="C29" s="662"/>
      <c r="D29" s="662"/>
      <c r="E29" s="662"/>
      <c r="F29" s="662"/>
      <c r="G29" s="662"/>
      <c r="H29" s="662"/>
      <c r="I29" s="662"/>
      <c r="J29" s="662"/>
      <c r="K29" s="662"/>
      <c r="L29" s="662"/>
      <c r="M29" s="662"/>
      <c r="N29" s="662"/>
      <c r="O29" s="662"/>
      <c r="P29" s="662"/>
      <c r="Q29" s="663"/>
      <c r="R29" s="664">
        <v>34904</v>
      </c>
      <c r="S29" s="665"/>
      <c r="T29" s="665"/>
      <c r="U29" s="665"/>
      <c r="V29" s="665"/>
      <c r="W29" s="665"/>
      <c r="X29" s="665"/>
      <c r="Y29" s="666"/>
      <c r="Z29" s="691">
        <v>0.8</v>
      </c>
      <c r="AA29" s="691"/>
      <c r="AB29" s="691"/>
      <c r="AC29" s="691"/>
      <c r="AD29" s="692">
        <v>24</v>
      </c>
      <c r="AE29" s="692"/>
      <c r="AF29" s="692"/>
      <c r="AG29" s="692"/>
      <c r="AH29" s="692"/>
      <c r="AI29" s="692"/>
      <c r="AJ29" s="692"/>
      <c r="AK29" s="692"/>
      <c r="AL29" s="667">
        <v>0</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309</v>
      </c>
      <c r="CE29" s="751"/>
      <c r="CF29" s="706" t="s">
        <v>310</v>
      </c>
      <c r="CG29" s="703"/>
      <c r="CH29" s="703"/>
      <c r="CI29" s="703"/>
      <c r="CJ29" s="703"/>
      <c r="CK29" s="703"/>
      <c r="CL29" s="703"/>
      <c r="CM29" s="703"/>
      <c r="CN29" s="703"/>
      <c r="CO29" s="703"/>
      <c r="CP29" s="703"/>
      <c r="CQ29" s="704"/>
      <c r="CR29" s="664">
        <v>339164</v>
      </c>
      <c r="CS29" s="675"/>
      <c r="CT29" s="675"/>
      <c r="CU29" s="675"/>
      <c r="CV29" s="675"/>
      <c r="CW29" s="675"/>
      <c r="CX29" s="675"/>
      <c r="CY29" s="676"/>
      <c r="CZ29" s="667">
        <v>8.4</v>
      </c>
      <c r="DA29" s="677"/>
      <c r="DB29" s="677"/>
      <c r="DC29" s="678"/>
      <c r="DD29" s="670">
        <v>339164</v>
      </c>
      <c r="DE29" s="675"/>
      <c r="DF29" s="675"/>
      <c r="DG29" s="675"/>
      <c r="DH29" s="675"/>
      <c r="DI29" s="675"/>
      <c r="DJ29" s="675"/>
      <c r="DK29" s="676"/>
      <c r="DL29" s="670">
        <v>339164</v>
      </c>
      <c r="DM29" s="675"/>
      <c r="DN29" s="675"/>
      <c r="DO29" s="675"/>
      <c r="DP29" s="675"/>
      <c r="DQ29" s="675"/>
      <c r="DR29" s="675"/>
      <c r="DS29" s="675"/>
      <c r="DT29" s="675"/>
      <c r="DU29" s="675"/>
      <c r="DV29" s="676"/>
      <c r="DW29" s="667">
        <v>12.4</v>
      </c>
      <c r="DX29" s="677"/>
      <c r="DY29" s="677"/>
      <c r="DZ29" s="677"/>
      <c r="EA29" s="677"/>
      <c r="EB29" s="677"/>
      <c r="EC29" s="698"/>
    </row>
    <row r="30" spans="2:133" ht="11.25" customHeight="1" x14ac:dyDescent="0.15">
      <c r="B30" s="661" t="s">
        <v>311</v>
      </c>
      <c r="C30" s="662"/>
      <c r="D30" s="662"/>
      <c r="E30" s="662"/>
      <c r="F30" s="662"/>
      <c r="G30" s="662"/>
      <c r="H30" s="662"/>
      <c r="I30" s="662"/>
      <c r="J30" s="662"/>
      <c r="K30" s="662"/>
      <c r="L30" s="662"/>
      <c r="M30" s="662"/>
      <c r="N30" s="662"/>
      <c r="O30" s="662"/>
      <c r="P30" s="662"/>
      <c r="Q30" s="663"/>
      <c r="R30" s="664">
        <v>29010</v>
      </c>
      <c r="S30" s="665"/>
      <c r="T30" s="665"/>
      <c r="U30" s="665"/>
      <c r="V30" s="665"/>
      <c r="W30" s="665"/>
      <c r="X30" s="665"/>
      <c r="Y30" s="666"/>
      <c r="Z30" s="691">
        <v>0.7</v>
      </c>
      <c r="AA30" s="691"/>
      <c r="AB30" s="691"/>
      <c r="AC30" s="691"/>
      <c r="AD30" s="692">
        <v>4893</v>
      </c>
      <c r="AE30" s="692"/>
      <c r="AF30" s="692"/>
      <c r="AG30" s="692"/>
      <c r="AH30" s="692"/>
      <c r="AI30" s="692"/>
      <c r="AJ30" s="692"/>
      <c r="AK30" s="692"/>
      <c r="AL30" s="667">
        <v>0.2</v>
      </c>
      <c r="AM30" s="668"/>
      <c r="AN30" s="668"/>
      <c r="AO30" s="693"/>
      <c r="AP30" s="723" t="s">
        <v>227</v>
      </c>
      <c r="AQ30" s="724"/>
      <c r="AR30" s="724"/>
      <c r="AS30" s="724"/>
      <c r="AT30" s="724"/>
      <c r="AU30" s="724"/>
      <c r="AV30" s="724"/>
      <c r="AW30" s="724"/>
      <c r="AX30" s="724"/>
      <c r="AY30" s="724"/>
      <c r="AZ30" s="724"/>
      <c r="BA30" s="724"/>
      <c r="BB30" s="724"/>
      <c r="BC30" s="724"/>
      <c r="BD30" s="724"/>
      <c r="BE30" s="724"/>
      <c r="BF30" s="725"/>
      <c r="BG30" s="723" t="s">
        <v>312</v>
      </c>
      <c r="BH30" s="739"/>
      <c r="BI30" s="739"/>
      <c r="BJ30" s="739"/>
      <c r="BK30" s="739"/>
      <c r="BL30" s="739"/>
      <c r="BM30" s="739"/>
      <c r="BN30" s="739"/>
      <c r="BO30" s="739"/>
      <c r="BP30" s="739"/>
      <c r="BQ30" s="740"/>
      <c r="BR30" s="723" t="s">
        <v>313</v>
      </c>
      <c r="BS30" s="739"/>
      <c r="BT30" s="739"/>
      <c r="BU30" s="739"/>
      <c r="BV30" s="739"/>
      <c r="BW30" s="739"/>
      <c r="BX30" s="739"/>
      <c r="BY30" s="739"/>
      <c r="BZ30" s="739"/>
      <c r="CA30" s="739"/>
      <c r="CB30" s="740"/>
      <c r="CD30" s="752"/>
      <c r="CE30" s="753"/>
      <c r="CF30" s="706" t="s">
        <v>314</v>
      </c>
      <c r="CG30" s="703"/>
      <c r="CH30" s="703"/>
      <c r="CI30" s="703"/>
      <c r="CJ30" s="703"/>
      <c r="CK30" s="703"/>
      <c r="CL30" s="703"/>
      <c r="CM30" s="703"/>
      <c r="CN30" s="703"/>
      <c r="CO30" s="703"/>
      <c r="CP30" s="703"/>
      <c r="CQ30" s="704"/>
      <c r="CR30" s="664">
        <v>329308</v>
      </c>
      <c r="CS30" s="665"/>
      <c r="CT30" s="665"/>
      <c r="CU30" s="665"/>
      <c r="CV30" s="665"/>
      <c r="CW30" s="665"/>
      <c r="CX30" s="665"/>
      <c r="CY30" s="666"/>
      <c r="CZ30" s="667">
        <v>8.1</v>
      </c>
      <c r="DA30" s="677"/>
      <c r="DB30" s="677"/>
      <c r="DC30" s="678"/>
      <c r="DD30" s="670">
        <v>329308</v>
      </c>
      <c r="DE30" s="665"/>
      <c r="DF30" s="665"/>
      <c r="DG30" s="665"/>
      <c r="DH30" s="665"/>
      <c r="DI30" s="665"/>
      <c r="DJ30" s="665"/>
      <c r="DK30" s="666"/>
      <c r="DL30" s="670">
        <v>329308</v>
      </c>
      <c r="DM30" s="665"/>
      <c r="DN30" s="665"/>
      <c r="DO30" s="665"/>
      <c r="DP30" s="665"/>
      <c r="DQ30" s="665"/>
      <c r="DR30" s="665"/>
      <c r="DS30" s="665"/>
      <c r="DT30" s="665"/>
      <c r="DU30" s="665"/>
      <c r="DV30" s="666"/>
      <c r="DW30" s="667">
        <v>12</v>
      </c>
      <c r="DX30" s="677"/>
      <c r="DY30" s="677"/>
      <c r="DZ30" s="677"/>
      <c r="EA30" s="677"/>
      <c r="EB30" s="677"/>
      <c r="EC30" s="698"/>
    </row>
    <row r="31" spans="2:133" ht="11.25" customHeight="1" x14ac:dyDescent="0.15">
      <c r="B31" s="661" t="s">
        <v>315</v>
      </c>
      <c r="C31" s="662"/>
      <c r="D31" s="662"/>
      <c r="E31" s="662"/>
      <c r="F31" s="662"/>
      <c r="G31" s="662"/>
      <c r="H31" s="662"/>
      <c r="I31" s="662"/>
      <c r="J31" s="662"/>
      <c r="K31" s="662"/>
      <c r="L31" s="662"/>
      <c r="M31" s="662"/>
      <c r="N31" s="662"/>
      <c r="O31" s="662"/>
      <c r="P31" s="662"/>
      <c r="Q31" s="663"/>
      <c r="R31" s="664">
        <v>12317</v>
      </c>
      <c r="S31" s="665"/>
      <c r="T31" s="665"/>
      <c r="U31" s="665"/>
      <c r="V31" s="665"/>
      <c r="W31" s="665"/>
      <c r="X31" s="665"/>
      <c r="Y31" s="666"/>
      <c r="Z31" s="691">
        <v>0.3</v>
      </c>
      <c r="AA31" s="691"/>
      <c r="AB31" s="691"/>
      <c r="AC31" s="691"/>
      <c r="AD31" s="692" t="s">
        <v>131</v>
      </c>
      <c r="AE31" s="692"/>
      <c r="AF31" s="692"/>
      <c r="AG31" s="692"/>
      <c r="AH31" s="692"/>
      <c r="AI31" s="692"/>
      <c r="AJ31" s="692"/>
      <c r="AK31" s="692"/>
      <c r="AL31" s="667" t="s">
        <v>131</v>
      </c>
      <c r="AM31" s="668"/>
      <c r="AN31" s="668"/>
      <c r="AO31" s="693"/>
      <c r="AP31" s="741" t="s">
        <v>316</v>
      </c>
      <c r="AQ31" s="742"/>
      <c r="AR31" s="742"/>
      <c r="AS31" s="742"/>
      <c r="AT31" s="747" t="s">
        <v>317</v>
      </c>
      <c r="AU31" s="217"/>
      <c r="AV31" s="217"/>
      <c r="AW31" s="217"/>
      <c r="AX31" s="731" t="s">
        <v>191</v>
      </c>
      <c r="AY31" s="732"/>
      <c r="AZ31" s="732"/>
      <c r="BA31" s="732"/>
      <c r="BB31" s="732"/>
      <c r="BC31" s="732"/>
      <c r="BD31" s="732"/>
      <c r="BE31" s="732"/>
      <c r="BF31" s="733"/>
      <c r="BG31" s="734">
        <v>99</v>
      </c>
      <c r="BH31" s="735"/>
      <c r="BI31" s="735"/>
      <c r="BJ31" s="735"/>
      <c r="BK31" s="735"/>
      <c r="BL31" s="735"/>
      <c r="BM31" s="736">
        <v>97.7</v>
      </c>
      <c r="BN31" s="735"/>
      <c r="BO31" s="735"/>
      <c r="BP31" s="735"/>
      <c r="BQ31" s="737"/>
      <c r="BR31" s="734">
        <v>98.9</v>
      </c>
      <c r="BS31" s="735"/>
      <c r="BT31" s="735"/>
      <c r="BU31" s="735"/>
      <c r="BV31" s="735"/>
      <c r="BW31" s="735"/>
      <c r="BX31" s="736">
        <v>97.6</v>
      </c>
      <c r="BY31" s="735"/>
      <c r="BZ31" s="735"/>
      <c r="CA31" s="735"/>
      <c r="CB31" s="737"/>
      <c r="CD31" s="752"/>
      <c r="CE31" s="753"/>
      <c r="CF31" s="706" t="s">
        <v>318</v>
      </c>
      <c r="CG31" s="703"/>
      <c r="CH31" s="703"/>
      <c r="CI31" s="703"/>
      <c r="CJ31" s="703"/>
      <c r="CK31" s="703"/>
      <c r="CL31" s="703"/>
      <c r="CM31" s="703"/>
      <c r="CN31" s="703"/>
      <c r="CO31" s="703"/>
      <c r="CP31" s="703"/>
      <c r="CQ31" s="704"/>
      <c r="CR31" s="664">
        <v>9856</v>
      </c>
      <c r="CS31" s="675"/>
      <c r="CT31" s="675"/>
      <c r="CU31" s="675"/>
      <c r="CV31" s="675"/>
      <c r="CW31" s="675"/>
      <c r="CX31" s="675"/>
      <c r="CY31" s="676"/>
      <c r="CZ31" s="667">
        <v>0.2</v>
      </c>
      <c r="DA31" s="677"/>
      <c r="DB31" s="677"/>
      <c r="DC31" s="678"/>
      <c r="DD31" s="670">
        <v>9856</v>
      </c>
      <c r="DE31" s="675"/>
      <c r="DF31" s="675"/>
      <c r="DG31" s="675"/>
      <c r="DH31" s="675"/>
      <c r="DI31" s="675"/>
      <c r="DJ31" s="675"/>
      <c r="DK31" s="676"/>
      <c r="DL31" s="670">
        <v>9856</v>
      </c>
      <c r="DM31" s="675"/>
      <c r="DN31" s="675"/>
      <c r="DO31" s="675"/>
      <c r="DP31" s="675"/>
      <c r="DQ31" s="675"/>
      <c r="DR31" s="675"/>
      <c r="DS31" s="675"/>
      <c r="DT31" s="675"/>
      <c r="DU31" s="675"/>
      <c r="DV31" s="676"/>
      <c r="DW31" s="667">
        <v>0.4</v>
      </c>
      <c r="DX31" s="677"/>
      <c r="DY31" s="677"/>
      <c r="DZ31" s="677"/>
      <c r="EA31" s="677"/>
      <c r="EB31" s="677"/>
      <c r="EC31" s="698"/>
    </row>
    <row r="32" spans="2:133" ht="11.25" customHeight="1" x14ac:dyDescent="0.15">
      <c r="B32" s="661" t="s">
        <v>319</v>
      </c>
      <c r="C32" s="662"/>
      <c r="D32" s="662"/>
      <c r="E32" s="662"/>
      <c r="F32" s="662"/>
      <c r="G32" s="662"/>
      <c r="H32" s="662"/>
      <c r="I32" s="662"/>
      <c r="J32" s="662"/>
      <c r="K32" s="662"/>
      <c r="L32" s="662"/>
      <c r="M32" s="662"/>
      <c r="N32" s="662"/>
      <c r="O32" s="662"/>
      <c r="P32" s="662"/>
      <c r="Q32" s="663"/>
      <c r="R32" s="664">
        <v>530042</v>
      </c>
      <c r="S32" s="665"/>
      <c r="T32" s="665"/>
      <c r="U32" s="665"/>
      <c r="V32" s="665"/>
      <c r="W32" s="665"/>
      <c r="X32" s="665"/>
      <c r="Y32" s="666"/>
      <c r="Z32" s="691">
        <v>12.6</v>
      </c>
      <c r="AA32" s="691"/>
      <c r="AB32" s="691"/>
      <c r="AC32" s="691"/>
      <c r="AD32" s="692" t="s">
        <v>131</v>
      </c>
      <c r="AE32" s="692"/>
      <c r="AF32" s="692"/>
      <c r="AG32" s="692"/>
      <c r="AH32" s="692"/>
      <c r="AI32" s="692"/>
      <c r="AJ32" s="692"/>
      <c r="AK32" s="692"/>
      <c r="AL32" s="667" t="s">
        <v>131</v>
      </c>
      <c r="AM32" s="668"/>
      <c r="AN32" s="668"/>
      <c r="AO32" s="693"/>
      <c r="AP32" s="743"/>
      <c r="AQ32" s="744"/>
      <c r="AR32" s="744"/>
      <c r="AS32" s="744"/>
      <c r="AT32" s="748"/>
      <c r="AU32" s="216" t="s">
        <v>320</v>
      </c>
      <c r="AV32" s="216"/>
      <c r="AW32" s="216"/>
      <c r="AX32" s="661" t="s">
        <v>321</v>
      </c>
      <c r="AY32" s="662"/>
      <c r="AZ32" s="662"/>
      <c r="BA32" s="662"/>
      <c r="BB32" s="662"/>
      <c r="BC32" s="662"/>
      <c r="BD32" s="662"/>
      <c r="BE32" s="662"/>
      <c r="BF32" s="663"/>
      <c r="BG32" s="738">
        <v>99.5</v>
      </c>
      <c r="BH32" s="675"/>
      <c r="BI32" s="675"/>
      <c r="BJ32" s="675"/>
      <c r="BK32" s="675"/>
      <c r="BL32" s="675"/>
      <c r="BM32" s="668">
        <v>98.6</v>
      </c>
      <c r="BN32" s="730"/>
      <c r="BO32" s="730"/>
      <c r="BP32" s="730"/>
      <c r="BQ32" s="702"/>
      <c r="BR32" s="738">
        <v>99.6</v>
      </c>
      <c r="BS32" s="675"/>
      <c r="BT32" s="675"/>
      <c r="BU32" s="675"/>
      <c r="BV32" s="675"/>
      <c r="BW32" s="675"/>
      <c r="BX32" s="668">
        <v>98.4</v>
      </c>
      <c r="BY32" s="730"/>
      <c r="BZ32" s="730"/>
      <c r="CA32" s="730"/>
      <c r="CB32" s="702"/>
      <c r="CD32" s="754"/>
      <c r="CE32" s="755"/>
      <c r="CF32" s="706" t="s">
        <v>322</v>
      </c>
      <c r="CG32" s="703"/>
      <c r="CH32" s="703"/>
      <c r="CI32" s="703"/>
      <c r="CJ32" s="703"/>
      <c r="CK32" s="703"/>
      <c r="CL32" s="703"/>
      <c r="CM32" s="703"/>
      <c r="CN32" s="703"/>
      <c r="CO32" s="703"/>
      <c r="CP32" s="703"/>
      <c r="CQ32" s="704"/>
      <c r="CR32" s="664" t="s">
        <v>131</v>
      </c>
      <c r="CS32" s="665"/>
      <c r="CT32" s="665"/>
      <c r="CU32" s="665"/>
      <c r="CV32" s="665"/>
      <c r="CW32" s="665"/>
      <c r="CX32" s="665"/>
      <c r="CY32" s="666"/>
      <c r="CZ32" s="667" t="s">
        <v>131</v>
      </c>
      <c r="DA32" s="677"/>
      <c r="DB32" s="677"/>
      <c r="DC32" s="678"/>
      <c r="DD32" s="670" t="s">
        <v>131</v>
      </c>
      <c r="DE32" s="665"/>
      <c r="DF32" s="665"/>
      <c r="DG32" s="665"/>
      <c r="DH32" s="665"/>
      <c r="DI32" s="665"/>
      <c r="DJ32" s="665"/>
      <c r="DK32" s="666"/>
      <c r="DL32" s="670" t="s">
        <v>131</v>
      </c>
      <c r="DM32" s="665"/>
      <c r="DN32" s="665"/>
      <c r="DO32" s="665"/>
      <c r="DP32" s="665"/>
      <c r="DQ32" s="665"/>
      <c r="DR32" s="665"/>
      <c r="DS32" s="665"/>
      <c r="DT32" s="665"/>
      <c r="DU32" s="665"/>
      <c r="DV32" s="666"/>
      <c r="DW32" s="667" t="s">
        <v>131</v>
      </c>
      <c r="DX32" s="677"/>
      <c r="DY32" s="677"/>
      <c r="DZ32" s="677"/>
      <c r="EA32" s="677"/>
      <c r="EB32" s="677"/>
      <c r="EC32" s="698"/>
    </row>
    <row r="33" spans="2:133" ht="11.25" customHeight="1" x14ac:dyDescent="0.15">
      <c r="B33" s="727" t="s">
        <v>323</v>
      </c>
      <c r="C33" s="728"/>
      <c r="D33" s="728"/>
      <c r="E33" s="728"/>
      <c r="F33" s="728"/>
      <c r="G33" s="728"/>
      <c r="H33" s="728"/>
      <c r="I33" s="728"/>
      <c r="J33" s="728"/>
      <c r="K33" s="728"/>
      <c r="L33" s="728"/>
      <c r="M33" s="728"/>
      <c r="N33" s="728"/>
      <c r="O33" s="728"/>
      <c r="P33" s="728"/>
      <c r="Q33" s="729"/>
      <c r="R33" s="664" t="s">
        <v>131</v>
      </c>
      <c r="S33" s="665"/>
      <c r="T33" s="665"/>
      <c r="U33" s="665"/>
      <c r="V33" s="665"/>
      <c r="W33" s="665"/>
      <c r="X33" s="665"/>
      <c r="Y33" s="666"/>
      <c r="Z33" s="691" t="s">
        <v>131</v>
      </c>
      <c r="AA33" s="691"/>
      <c r="AB33" s="691"/>
      <c r="AC33" s="691"/>
      <c r="AD33" s="692" t="s">
        <v>131</v>
      </c>
      <c r="AE33" s="692"/>
      <c r="AF33" s="692"/>
      <c r="AG33" s="692"/>
      <c r="AH33" s="692"/>
      <c r="AI33" s="692"/>
      <c r="AJ33" s="692"/>
      <c r="AK33" s="692"/>
      <c r="AL33" s="667" t="s">
        <v>131</v>
      </c>
      <c r="AM33" s="668"/>
      <c r="AN33" s="668"/>
      <c r="AO33" s="693"/>
      <c r="AP33" s="745"/>
      <c r="AQ33" s="746"/>
      <c r="AR33" s="746"/>
      <c r="AS33" s="746"/>
      <c r="AT33" s="749"/>
      <c r="AU33" s="218"/>
      <c r="AV33" s="218"/>
      <c r="AW33" s="218"/>
      <c r="AX33" s="641" t="s">
        <v>324</v>
      </c>
      <c r="AY33" s="642"/>
      <c r="AZ33" s="642"/>
      <c r="BA33" s="642"/>
      <c r="BB33" s="642"/>
      <c r="BC33" s="642"/>
      <c r="BD33" s="642"/>
      <c r="BE33" s="642"/>
      <c r="BF33" s="643"/>
      <c r="BG33" s="726">
        <v>98.4</v>
      </c>
      <c r="BH33" s="645"/>
      <c r="BI33" s="645"/>
      <c r="BJ33" s="645"/>
      <c r="BK33" s="645"/>
      <c r="BL33" s="645"/>
      <c r="BM33" s="683">
        <v>96.6</v>
      </c>
      <c r="BN33" s="645"/>
      <c r="BO33" s="645"/>
      <c r="BP33" s="645"/>
      <c r="BQ33" s="694"/>
      <c r="BR33" s="726">
        <v>98.3</v>
      </c>
      <c r="BS33" s="645"/>
      <c r="BT33" s="645"/>
      <c r="BU33" s="645"/>
      <c r="BV33" s="645"/>
      <c r="BW33" s="645"/>
      <c r="BX33" s="683">
        <v>96.6</v>
      </c>
      <c r="BY33" s="645"/>
      <c r="BZ33" s="645"/>
      <c r="CA33" s="645"/>
      <c r="CB33" s="694"/>
      <c r="CD33" s="706" t="s">
        <v>325</v>
      </c>
      <c r="CE33" s="703"/>
      <c r="CF33" s="703"/>
      <c r="CG33" s="703"/>
      <c r="CH33" s="703"/>
      <c r="CI33" s="703"/>
      <c r="CJ33" s="703"/>
      <c r="CK33" s="703"/>
      <c r="CL33" s="703"/>
      <c r="CM33" s="703"/>
      <c r="CN33" s="703"/>
      <c r="CO33" s="703"/>
      <c r="CP33" s="703"/>
      <c r="CQ33" s="704"/>
      <c r="CR33" s="664">
        <v>2343267</v>
      </c>
      <c r="CS33" s="675"/>
      <c r="CT33" s="675"/>
      <c r="CU33" s="675"/>
      <c r="CV33" s="675"/>
      <c r="CW33" s="675"/>
      <c r="CX33" s="675"/>
      <c r="CY33" s="676"/>
      <c r="CZ33" s="667">
        <v>57.9</v>
      </c>
      <c r="DA33" s="677"/>
      <c r="DB33" s="677"/>
      <c r="DC33" s="678"/>
      <c r="DD33" s="670">
        <v>1916598</v>
      </c>
      <c r="DE33" s="675"/>
      <c r="DF33" s="675"/>
      <c r="DG33" s="675"/>
      <c r="DH33" s="675"/>
      <c r="DI33" s="675"/>
      <c r="DJ33" s="675"/>
      <c r="DK33" s="676"/>
      <c r="DL33" s="670">
        <v>1108876</v>
      </c>
      <c r="DM33" s="675"/>
      <c r="DN33" s="675"/>
      <c r="DO33" s="675"/>
      <c r="DP33" s="675"/>
      <c r="DQ33" s="675"/>
      <c r="DR33" s="675"/>
      <c r="DS33" s="675"/>
      <c r="DT33" s="675"/>
      <c r="DU33" s="675"/>
      <c r="DV33" s="676"/>
      <c r="DW33" s="667">
        <v>40.4</v>
      </c>
      <c r="DX33" s="677"/>
      <c r="DY33" s="677"/>
      <c r="DZ33" s="677"/>
      <c r="EA33" s="677"/>
      <c r="EB33" s="677"/>
      <c r="EC33" s="698"/>
    </row>
    <row r="34" spans="2:133" ht="11.25" customHeight="1" x14ac:dyDescent="0.15">
      <c r="B34" s="661" t="s">
        <v>326</v>
      </c>
      <c r="C34" s="662"/>
      <c r="D34" s="662"/>
      <c r="E34" s="662"/>
      <c r="F34" s="662"/>
      <c r="G34" s="662"/>
      <c r="H34" s="662"/>
      <c r="I34" s="662"/>
      <c r="J34" s="662"/>
      <c r="K34" s="662"/>
      <c r="L34" s="662"/>
      <c r="M34" s="662"/>
      <c r="N34" s="662"/>
      <c r="O34" s="662"/>
      <c r="P34" s="662"/>
      <c r="Q34" s="663"/>
      <c r="R34" s="664">
        <v>238769</v>
      </c>
      <c r="S34" s="665"/>
      <c r="T34" s="665"/>
      <c r="U34" s="665"/>
      <c r="V34" s="665"/>
      <c r="W34" s="665"/>
      <c r="X34" s="665"/>
      <c r="Y34" s="666"/>
      <c r="Z34" s="691">
        <v>5.7</v>
      </c>
      <c r="AA34" s="691"/>
      <c r="AB34" s="691"/>
      <c r="AC34" s="691"/>
      <c r="AD34" s="692" t="s">
        <v>131</v>
      </c>
      <c r="AE34" s="692"/>
      <c r="AF34" s="692"/>
      <c r="AG34" s="692"/>
      <c r="AH34" s="692"/>
      <c r="AI34" s="692"/>
      <c r="AJ34" s="692"/>
      <c r="AK34" s="692"/>
      <c r="AL34" s="667" t="s">
        <v>131</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327</v>
      </c>
      <c r="CE34" s="703"/>
      <c r="CF34" s="703"/>
      <c r="CG34" s="703"/>
      <c r="CH34" s="703"/>
      <c r="CI34" s="703"/>
      <c r="CJ34" s="703"/>
      <c r="CK34" s="703"/>
      <c r="CL34" s="703"/>
      <c r="CM34" s="703"/>
      <c r="CN34" s="703"/>
      <c r="CO34" s="703"/>
      <c r="CP34" s="703"/>
      <c r="CQ34" s="704"/>
      <c r="CR34" s="664">
        <v>827760</v>
      </c>
      <c r="CS34" s="665"/>
      <c r="CT34" s="665"/>
      <c r="CU34" s="665"/>
      <c r="CV34" s="665"/>
      <c r="CW34" s="665"/>
      <c r="CX34" s="665"/>
      <c r="CY34" s="666"/>
      <c r="CZ34" s="667">
        <v>20.399999999999999</v>
      </c>
      <c r="DA34" s="677"/>
      <c r="DB34" s="677"/>
      <c r="DC34" s="678"/>
      <c r="DD34" s="670">
        <v>655412</v>
      </c>
      <c r="DE34" s="665"/>
      <c r="DF34" s="665"/>
      <c r="DG34" s="665"/>
      <c r="DH34" s="665"/>
      <c r="DI34" s="665"/>
      <c r="DJ34" s="665"/>
      <c r="DK34" s="666"/>
      <c r="DL34" s="670">
        <v>430982</v>
      </c>
      <c r="DM34" s="665"/>
      <c r="DN34" s="665"/>
      <c r="DO34" s="665"/>
      <c r="DP34" s="665"/>
      <c r="DQ34" s="665"/>
      <c r="DR34" s="665"/>
      <c r="DS34" s="665"/>
      <c r="DT34" s="665"/>
      <c r="DU34" s="665"/>
      <c r="DV34" s="666"/>
      <c r="DW34" s="667">
        <v>15.7</v>
      </c>
      <c r="DX34" s="677"/>
      <c r="DY34" s="677"/>
      <c r="DZ34" s="677"/>
      <c r="EA34" s="677"/>
      <c r="EB34" s="677"/>
      <c r="EC34" s="698"/>
    </row>
    <row r="35" spans="2:133" ht="11.25" customHeight="1" x14ac:dyDescent="0.15">
      <c r="B35" s="661" t="s">
        <v>328</v>
      </c>
      <c r="C35" s="662"/>
      <c r="D35" s="662"/>
      <c r="E35" s="662"/>
      <c r="F35" s="662"/>
      <c r="G35" s="662"/>
      <c r="H35" s="662"/>
      <c r="I35" s="662"/>
      <c r="J35" s="662"/>
      <c r="K35" s="662"/>
      <c r="L35" s="662"/>
      <c r="M35" s="662"/>
      <c r="N35" s="662"/>
      <c r="O35" s="662"/>
      <c r="P35" s="662"/>
      <c r="Q35" s="663"/>
      <c r="R35" s="664">
        <v>2239</v>
      </c>
      <c r="S35" s="665"/>
      <c r="T35" s="665"/>
      <c r="U35" s="665"/>
      <c r="V35" s="665"/>
      <c r="W35" s="665"/>
      <c r="X35" s="665"/>
      <c r="Y35" s="666"/>
      <c r="Z35" s="691">
        <v>0.1</v>
      </c>
      <c r="AA35" s="691"/>
      <c r="AB35" s="691"/>
      <c r="AC35" s="691"/>
      <c r="AD35" s="692">
        <v>1915</v>
      </c>
      <c r="AE35" s="692"/>
      <c r="AF35" s="692"/>
      <c r="AG35" s="692"/>
      <c r="AH35" s="692"/>
      <c r="AI35" s="692"/>
      <c r="AJ35" s="692"/>
      <c r="AK35" s="692"/>
      <c r="AL35" s="667">
        <v>0.1</v>
      </c>
      <c r="AM35" s="668"/>
      <c r="AN35" s="668"/>
      <c r="AO35" s="693"/>
      <c r="AP35" s="221"/>
      <c r="AQ35" s="723" t="s">
        <v>329</v>
      </c>
      <c r="AR35" s="724"/>
      <c r="AS35" s="724"/>
      <c r="AT35" s="724"/>
      <c r="AU35" s="724"/>
      <c r="AV35" s="724"/>
      <c r="AW35" s="724"/>
      <c r="AX35" s="724"/>
      <c r="AY35" s="724"/>
      <c r="AZ35" s="724"/>
      <c r="BA35" s="724"/>
      <c r="BB35" s="724"/>
      <c r="BC35" s="724"/>
      <c r="BD35" s="724"/>
      <c r="BE35" s="724"/>
      <c r="BF35" s="725"/>
      <c r="BG35" s="723" t="s">
        <v>330</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331</v>
      </c>
      <c r="CE35" s="703"/>
      <c r="CF35" s="703"/>
      <c r="CG35" s="703"/>
      <c r="CH35" s="703"/>
      <c r="CI35" s="703"/>
      <c r="CJ35" s="703"/>
      <c r="CK35" s="703"/>
      <c r="CL35" s="703"/>
      <c r="CM35" s="703"/>
      <c r="CN35" s="703"/>
      <c r="CO35" s="703"/>
      <c r="CP35" s="703"/>
      <c r="CQ35" s="704"/>
      <c r="CR35" s="664">
        <v>56312</v>
      </c>
      <c r="CS35" s="675"/>
      <c r="CT35" s="675"/>
      <c r="CU35" s="675"/>
      <c r="CV35" s="675"/>
      <c r="CW35" s="675"/>
      <c r="CX35" s="675"/>
      <c r="CY35" s="676"/>
      <c r="CZ35" s="667">
        <v>1.4</v>
      </c>
      <c r="DA35" s="677"/>
      <c r="DB35" s="677"/>
      <c r="DC35" s="678"/>
      <c r="DD35" s="670">
        <v>55725</v>
      </c>
      <c r="DE35" s="675"/>
      <c r="DF35" s="675"/>
      <c r="DG35" s="675"/>
      <c r="DH35" s="675"/>
      <c r="DI35" s="675"/>
      <c r="DJ35" s="675"/>
      <c r="DK35" s="676"/>
      <c r="DL35" s="670">
        <v>55351</v>
      </c>
      <c r="DM35" s="675"/>
      <c r="DN35" s="675"/>
      <c r="DO35" s="675"/>
      <c r="DP35" s="675"/>
      <c r="DQ35" s="675"/>
      <c r="DR35" s="675"/>
      <c r="DS35" s="675"/>
      <c r="DT35" s="675"/>
      <c r="DU35" s="675"/>
      <c r="DV35" s="676"/>
      <c r="DW35" s="667">
        <v>2</v>
      </c>
      <c r="DX35" s="677"/>
      <c r="DY35" s="677"/>
      <c r="DZ35" s="677"/>
      <c r="EA35" s="677"/>
      <c r="EB35" s="677"/>
      <c r="EC35" s="698"/>
    </row>
    <row r="36" spans="2:133" ht="11.25" customHeight="1" x14ac:dyDescent="0.15">
      <c r="B36" s="661" t="s">
        <v>332</v>
      </c>
      <c r="C36" s="662"/>
      <c r="D36" s="662"/>
      <c r="E36" s="662"/>
      <c r="F36" s="662"/>
      <c r="G36" s="662"/>
      <c r="H36" s="662"/>
      <c r="I36" s="662"/>
      <c r="J36" s="662"/>
      <c r="K36" s="662"/>
      <c r="L36" s="662"/>
      <c r="M36" s="662"/>
      <c r="N36" s="662"/>
      <c r="O36" s="662"/>
      <c r="P36" s="662"/>
      <c r="Q36" s="663"/>
      <c r="R36" s="664">
        <v>46720</v>
      </c>
      <c r="S36" s="665"/>
      <c r="T36" s="665"/>
      <c r="U36" s="665"/>
      <c r="V36" s="665"/>
      <c r="W36" s="665"/>
      <c r="X36" s="665"/>
      <c r="Y36" s="666"/>
      <c r="Z36" s="691">
        <v>1.1000000000000001</v>
      </c>
      <c r="AA36" s="691"/>
      <c r="AB36" s="691"/>
      <c r="AC36" s="691"/>
      <c r="AD36" s="692" t="s">
        <v>131</v>
      </c>
      <c r="AE36" s="692"/>
      <c r="AF36" s="692"/>
      <c r="AG36" s="692"/>
      <c r="AH36" s="692"/>
      <c r="AI36" s="692"/>
      <c r="AJ36" s="692"/>
      <c r="AK36" s="692"/>
      <c r="AL36" s="667" t="s">
        <v>131</v>
      </c>
      <c r="AM36" s="668"/>
      <c r="AN36" s="668"/>
      <c r="AO36" s="693"/>
      <c r="AP36" s="221"/>
      <c r="AQ36" s="714" t="s">
        <v>333</v>
      </c>
      <c r="AR36" s="715"/>
      <c r="AS36" s="715"/>
      <c r="AT36" s="715"/>
      <c r="AU36" s="715"/>
      <c r="AV36" s="715"/>
      <c r="AW36" s="715"/>
      <c r="AX36" s="715"/>
      <c r="AY36" s="716"/>
      <c r="AZ36" s="717">
        <v>398196</v>
      </c>
      <c r="BA36" s="718"/>
      <c r="BB36" s="718"/>
      <c r="BC36" s="718"/>
      <c r="BD36" s="718"/>
      <c r="BE36" s="718"/>
      <c r="BF36" s="719"/>
      <c r="BG36" s="720" t="s">
        <v>334</v>
      </c>
      <c r="BH36" s="721"/>
      <c r="BI36" s="721"/>
      <c r="BJ36" s="721"/>
      <c r="BK36" s="721"/>
      <c r="BL36" s="721"/>
      <c r="BM36" s="721"/>
      <c r="BN36" s="721"/>
      <c r="BO36" s="721"/>
      <c r="BP36" s="721"/>
      <c r="BQ36" s="721"/>
      <c r="BR36" s="721"/>
      <c r="BS36" s="721"/>
      <c r="BT36" s="721"/>
      <c r="BU36" s="722"/>
      <c r="BV36" s="717">
        <v>30543</v>
      </c>
      <c r="BW36" s="718"/>
      <c r="BX36" s="718"/>
      <c r="BY36" s="718"/>
      <c r="BZ36" s="718"/>
      <c r="CA36" s="718"/>
      <c r="CB36" s="719"/>
      <c r="CD36" s="706" t="s">
        <v>335</v>
      </c>
      <c r="CE36" s="703"/>
      <c r="CF36" s="703"/>
      <c r="CG36" s="703"/>
      <c r="CH36" s="703"/>
      <c r="CI36" s="703"/>
      <c r="CJ36" s="703"/>
      <c r="CK36" s="703"/>
      <c r="CL36" s="703"/>
      <c r="CM36" s="703"/>
      <c r="CN36" s="703"/>
      <c r="CO36" s="703"/>
      <c r="CP36" s="703"/>
      <c r="CQ36" s="704"/>
      <c r="CR36" s="664">
        <v>685667</v>
      </c>
      <c r="CS36" s="665"/>
      <c r="CT36" s="665"/>
      <c r="CU36" s="665"/>
      <c r="CV36" s="665"/>
      <c r="CW36" s="665"/>
      <c r="CX36" s="665"/>
      <c r="CY36" s="666"/>
      <c r="CZ36" s="667">
        <v>16.899999999999999</v>
      </c>
      <c r="DA36" s="677"/>
      <c r="DB36" s="677"/>
      <c r="DC36" s="678"/>
      <c r="DD36" s="670">
        <v>522631</v>
      </c>
      <c r="DE36" s="665"/>
      <c r="DF36" s="665"/>
      <c r="DG36" s="665"/>
      <c r="DH36" s="665"/>
      <c r="DI36" s="665"/>
      <c r="DJ36" s="665"/>
      <c r="DK36" s="666"/>
      <c r="DL36" s="670">
        <v>297013</v>
      </c>
      <c r="DM36" s="665"/>
      <c r="DN36" s="665"/>
      <c r="DO36" s="665"/>
      <c r="DP36" s="665"/>
      <c r="DQ36" s="665"/>
      <c r="DR36" s="665"/>
      <c r="DS36" s="665"/>
      <c r="DT36" s="665"/>
      <c r="DU36" s="665"/>
      <c r="DV36" s="666"/>
      <c r="DW36" s="667">
        <v>10.8</v>
      </c>
      <c r="DX36" s="677"/>
      <c r="DY36" s="677"/>
      <c r="DZ36" s="677"/>
      <c r="EA36" s="677"/>
      <c r="EB36" s="677"/>
      <c r="EC36" s="698"/>
    </row>
    <row r="37" spans="2:133" ht="11.25" customHeight="1" x14ac:dyDescent="0.15">
      <c r="B37" s="661" t="s">
        <v>336</v>
      </c>
      <c r="C37" s="662"/>
      <c r="D37" s="662"/>
      <c r="E37" s="662"/>
      <c r="F37" s="662"/>
      <c r="G37" s="662"/>
      <c r="H37" s="662"/>
      <c r="I37" s="662"/>
      <c r="J37" s="662"/>
      <c r="K37" s="662"/>
      <c r="L37" s="662"/>
      <c r="M37" s="662"/>
      <c r="N37" s="662"/>
      <c r="O37" s="662"/>
      <c r="P37" s="662"/>
      <c r="Q37" s="663"/>
      <c r="R37" s="664">
        <v>96894</v>
      </c>
      <c r="S37" s="665"/>
      <c r="T37" s="665"/>
      <c r="U37" s="665"/>
      <c r="V37" s="665"/>
      <c r="W37" s="665"/>
      <c r="X37" s="665"/>
      <c r="Y37" s="666"/>
      <c r="Z37" s="691">
        <v>2.2999999999999998</v>
      </c>
      <c r="AA37" s="691"/>
      <c r="AB37" s="691"/>
      <c r="AC37" s="691"/>
      <c r="AD37" s="692" t="s">
        <v>131</v>
      </c>
      <c r="AE37" s="692"/>
      <c r="AF37" s="692"/>
      <c r="AG37" s="692"/>
      <c r="AH37" s="692"/>
      <c r="AI37" s="692"/>
      <c r="AJ37" s="692"/>
      <c r="AK37" s="692"/>
      <c r="AL37" s="667" t="s">
        <v>131</v>
      </c>
      <c r="AM37" s="668"/>
      <c r="AN37" s="668"/>
      <c r="AO37" s="693"/>
      <c r="AQ37" s="699" t="s">
        <v>337</v>
      </c>
      <c r="AR37" s="700"/>
      <c r="AS37" s="700"/>
      <c r="AT37" s="700"/>
      <c r="AU37" s="700"/>
      <c r="AV37" s="700"/>
      <c r="AW37" s="700"/>
      <c r="AX37" s="700"/>
      <c r="AY37" s="701"/>
      <c r="AZ37" s="664">
        <v>7490</v>
      </c>
      <c r="BA37" s="665"/>
      <c r="BB37" s="665"/>
      <c r="BC37" s="665"/>
      <c r="BD37" s="675"/>
      <c r="BE37" s="675"/>
      <c r="BF37" s="702"/>
      <c r="BG37" s="706" t="s">
        <v>338</v>
      </c>
      <c r="BH37" s="703"/>
      <c r="BI37" s="703"/>
      <c r="BJ37" s="703"/>
      <c r="BK37" s="703"/>
      <c r="BL37" s="703"/>
      <c r="BM37" s="703"/>
      <c r="BN37" s="703"/>
      <c r="BO37" s="703"/>
      <c r="BP37" s="703"/>
      <c r="BQ37" s="703"/>
      <c r="BR37" s="703"/>
      <c r="BS37" s="703"/>
      <c r="BT37" s="703"/>
      <c r="BU37" s="704"/>
      <c r="BV37" s="664">
        <v>16455</v>
      </c>
      <c r="BW37" s="665"/>
      <c r="BX37" s="665"/>
      <c r="BY37" s="665"/>
      <c r="BZ37" s="665"/>
      <c r="CA37" s="665"/>
      <c r="CB37" s="705"/>
      <c r="CD37" s="706" t="s">
        <v>339</v>
      </c>
      <c r="CE37" s="703"/>
      <c r="CF37" s="703"/>
      <c r="CG37" s="703"/>
      <c r="CH37" s="703"/>
      <c r="CI37" s="703"/>
      <c r="CJ37" s="703"/>
      <c r="CK37" s="703"/>
      <c r="CL37" s="703"/>
      <c r="CM37" s="703"/>
      <c r="CN37" s="703"/>
      <c r="CO37" s="703"/>
      <c r="CP37" s="703"/>
      <c r="CQ37" s="704"/>
      <c r="CR37" s="664">
        <v>245093</v>
      </c>
      <c r="CS37" s="675"/>
      <c r="CT37" s="675"/>
      <c r="CU37" s="675"/>
      <c r="CV37" s="675"/>
      <c r="CW37" s="675"/>
      <c r="CX37" s="675"/>
      <c r="CY37" s="676"/>
      <c r="CZ37" s="667">
        <v>6.1</v>
      </c>
      <c r="DA37" s="677"/>
      <c r="DB37" s="677"/>
      <c r="DC37" s="678"/>
      <c r="DD37" s="670">
        <v>215189</v>
      </c>
      <c r="DE37" s="675"/>
      <c r="DF37" s="675"/>
      <c r="DG37" s="675"/>
      <c r="DH37" s="675"/>
      <c r="DI37" s="675"/>
      <c r="DJ37" s="675"/>
      <c r="DK37" s="676"/>
      <c r="DL37" s="670">
        <v>204534</v>
      </c>
      <c r="DM37" s="675"/>
      <c r="DN37" s="675"/>
      <c r="DO37" s="675"/>
      <c r="DP37" s="675"/>
      <c r="DQ37" s="675"/>
      <c r="DR37" s="675"/>
      <c r="DS37" s="675"/>
      <c r="DT37" s="675"/>
      <c r="DU37" s="675"/>
      <c r="DV37" s="676"/>
      <c r="DW37" s="667">
        <v>7.5</v>
      </c>
      <c r="DX37" s="677"/>
      <c r="DY37" s="677"/>
      <c r="DZ37" s="677"/>
      <c r="EA37" s="677"/>
      <c r="EB37" s="677"/>
      <c r="EC37" s="698"/>
    </row>
    <row r="38" spans="2:133" ht="11.25" customHeight="1" x14ac:dyDescent="0.15">
      <c r="B38" s="661" t="s">
        <v>340</v>
      </c>
      <c r="C38" s="662"/>
      <c r="D38" s="662"/>
      <c r="E38" s="662"/>
      <c r="F38" s="662"/>
      <c r="G38" s="662"/>
      <c r="H38" s="662"/>
      <c r="I38" s="662"/>
      <c r="J38" s="662"/>
      <c r="K38" s="662"/>
      <c r="L38" s="662"/>
      <c r="M38" s="662"/>
      <c r="N38" s="662"/>
      <c r="O38" s="662"/>
      <c r="P38" s="662"/>
      <c r="Q38" s="663"/>
      <c r="R38" s="664">
        <v>201839</v>
      </c>
      <c r="S38" s="665"/>
      <c r="T38" s="665"/>
      <c r="U38" s="665"/>
      <c r="V38" s="665"/>
      <c r="W38" s="665"/>
      <c r="X38" s="665"/>
      <c r="Y38" s="666"/>
      <c r="Z38" s="691">
        <v>4.8</v>
      </c>
      <c r="AA38" s="691"/>
      <c r="AB38" s="691"/>
      <c r="AC38" s="691"/>
      <c r="AD38" s="692" t="s">
        <v>131</v>
      </c>
      <c r="AE38" s="692"/>
      <c r="AF38" s="692"/>
      <c r="AG38" s="692"/>
      <c r="AH38" s="692"/>
      <c r="AI38" s="692"/>
      <c r="AJ38" s="692"/>
      <c r="AK38" s="692"/>
      <c r="AL38" s="667" t="s">
        <v>131</v>
      </c>
      <c r="AM38" s="668"/>
      <c r="AN38" s="668"/>
      <c r="AO38" s="693"/>
      <c r="AQ38" s="699" t="s">
        <v>341</v>
      </c>
      <c r="AR38" s="700"/>
      <c r="AS38" s="700"/>
      <c r="AT38" s="700"/>
      <c r="AU38" s="700"/>
      <c r="AV38" s="700"/>
      <c r="AW38" s="700"/>
      <c r="AX38" s="700"/>
      <c r="AY38" s="701"/>
      <c r="AZ38" s="664">
        <v>4506</v>
      </c>
      <c r="BA38" s="665"/>
      <c r="BB38" s="665"/>
      <c r="BC38" s="665"/>
      <c r="BD38" s="675"/>
      <c r="BE38" s="675"/>
      <c r="BF38" s="702"/>
      <c r="BG38" s="706" t="s">
        <v>342</v>
      </c>
      <c r="BH38" s="703"/>
      <c r="BI38" s="703"/>
      <c r="BJ38" s="703"/>
      <c r="BK38" s="703"/>
      <c r="BL38" s="703"/>
      <c r="BM38" s="703"/>
      <c r="BN38" s="703"/>
      <c r="BO38" s="703"/>
      <c r="BP38" s="703"/>
      <c r="BQ38" s="703"/>
      <c r="BR38" s="703"/>
      <c r="BS38" s="703"/>
      <c r="BT38" s="703"/>
      <c r="BU38" s="704"/>
      <c r="BV38" s="664">
        <v>1240</v>
      </c>
      <c r="BW38" s="665"/>
      <c r="BX38" s="665"/>
      <c r="BY38" s="665"/>
      <c r="BZ38" s="665"/>
      <c r="CA38" s="665"/>
      <c r="CB38" s="705"/>
      <c r="CD38" s="706" t="s">
        <v>343</v>
      </c>
      <c r="CE38" s="703"/>
      <c r="CF38" s="703"/>
      <c r="CG38" s="703"/>
      <c r="CH38" s="703"/>
      <c r="CI38" s="703"/>
      <c r="CJ38" s="703"/>
      <c r="CK38" s="703"/>
      <c r="CL38" s="703"/>
      <c r="CM38" s="703"/>
      <c r="CN38" s="703"/>
      <c r="CO38" s="703"/>
      <c r="CP38" s="703"/>
      <c r="CQ38" s="704"/>
      <c r="CR38" s="664">
        <v>391030</v>
      </c>
      <c r="CS38" s="665"/>
      <c r="CT38" s="665"/>
      <c r="CU38" s="665"/>
      <c r="CV38" s="665"/>
      <c r="CW38" s="665"/>
      <c r="CX38" s="665"/>
      <c r="CY38" s="666"/>
      <c r="CZ38" s="667">
        <v>9.6999999999999993</v>
      </c>
      <c r="DA38" s="677"/>
      <c r="DB38" s="677"/>
      <c r="DC38" s="678"/>
      <c r="DD38" s="670">
        <v>325698</v>
      </c>
      <c r="DE38" s="665"/>
      <c r="DF38" s="665"/>
      <c r="DG38" s="665"/>
      <c r="DH38" s="665"/>
      <c r="DI38" s="665"/>
      <c r="DJ38" s="665"/>
      <c r="DK38" s="666"/>
      <c r="DL38" s="670">
        <v>323984</v>
      </c>
      <c r="DM38" s="665"/>
      <c r="DN38" s="665"/>
      <c r="DO38" s="665"/>
      <c r="DP38" s="665"/>
      <c r="DQ38" s="665"/>
      <c r="DR38" s="665"/>
      <c r="DS38" s="665"/>
      <c r="DT38" s="665"/>
      <c r="DU38" s="665"/>
      <c r="DV38" s="666"/>
      <c r="DW38" s="667">
        <v>11.8</v>
      </c>
      <c r="DX38" s="677"/>
      <c r="DY38" s="677"/>
      <c r="DZ38" s="677"/>
      <c r="EA38" s="677"/>
      <c r="EB38" s="677"/>
      <c r="EC38" s="698"/>
    </row>
    <row r="39" spans="2:133" ht="11.25" customHeight="1" x14ac:dyDescent="0.15">
      <c r="B39" s="661" t="s">
        <v>344</v>
      </c>
      <c r="C39" s="662"/>
      <c r="D39" s="662"/>
      <c r="E39" s="662"/>
      <c r="F39" s="662"/>
      <c r="G39" s="662"/>
      <c r="H39" s="662"/>
      <c r="I39" s="662"/>
      <c r="J39" s="662"/>
      <c r="K39" s="662"/>
      <c r="L39" s="662"/>
      <c r="M39" s="662"/>
      <c r="N39" s="662"/>
      <c r="O39" s="662"/>
      <c r="P39" s="662"/>
      <c r="Q39" s="663"/>
      <c r="R39" s="664">
        <v>78005</v>
      </c>
      <c r="S39" s="665"/>
      <c r="T39" s="665"/>
      <c r="U39" s="665"/>
      <c r="V39" s="665"/>
      <c r="W39" s="665"/>
      <c r="X39" s="665"/>
      <c r="Y39" s="666"/>
      <c r="Z39" s="691">
        <v>1.9</v>
      </c>
      <c r="AA39" s="691"/>
      <c r="AB39" s="691"/>
      <c r="AC39" s="691"/>
      <c r="AD39" s="692">
        <v>11118</v>
      </c>
      <c r="AE39" s="692"/>
      <c r="AF39" s="692"/>
      <c r="AG39" s="692"/>
      <c r="AH39" s="692"/>
      <c r="AI39" s="692"/>
      <c r="AJ39" s="692"/>
      <c r="AK39" s="692"/>
      <c r="AL39" s="667">
        <v>0.4</v>
      </c>
      <c r="AM39" s="668"/>
      <c r="AN39" s="668"/>
      <c r="AO39" s="693"/>
      <c r="AQ39" s="699" t="s">
        <v>345</v>
      </c>
      <c r="AR39" s="700"/>
      <c r="AS39" s="700"/>
      <c r="AT39" s="700"/>
      <c r="AU39" s="700"/>
      <c r="AV39" s="700"/>
      <c r="AW39" s="700"/>
      <c r="AX39" s="700"/>
      <c r="AY39" s="701"/>
      <c r="AZ39" s="664">
        <v>2660</v>
      </c>
      <c r="BA39" s="665"/>
      <c r="BB39" s="665"/>
      <c r="BC39" s="665"/>
      <c r="BD39" s="675"/>
      <c r="BE39" s="675"/>
      <c r="BF39" s="702"/>
      <c r="BG39" s="706" t="s">
        <v>346</v>
      </c>
      <c r="BH39" s="703"/>
      <c r="BI39" s="703"/>
      <c r="BJ39" s="703"/>
      <c r="BK39" s="703"/>
      <c r="BL39" s="703"/>
      <c r="BM39" s="703"/>
      <c r="BN39" s="703"/>
      <c r="BO39" s="703"/>
      <c r="BP39" s="703"/>
      <c r="BQ39" s="703"/>
      <c r="BR39" s="703"/>
      <c r="BS39" s="703"/>
      <c r="BT39" s="703"/>
      <c r="BU39" s="704"/>
      <c r="BV39" s="664">
        <v>1965</v>
      </c>
      <c r="BW39" s="665"/>
      <c r="BX39" s="665"/>
      <c r="BY39" s="665"/>
      <c r="BZ39" s="665"/>
      <c r="CA39" s="665"/>
      <c r="CB39" s="705"/>
      <c r="CD39" s="706" t="s">
        <v>347</v>
      </c>
      <c r="CE39" s="703"/>
      <c r="CF39" s="703"/>
      <c r="CG39" s="703"/>
      <c r="CH39" s="703"/>
      <c r="CI39" s="703"/>
      <c r="CJ39" s="703"/>
      <c r="CK39" s="703"/>
      <c r="CL39" s="703"/>
      <c r="CM39" s="703"/>
      <c r="CN39" s="703"/>
      <c r="CO39" s="703"/>
      <c r="CP39" s="703"/>
      <c r="CQ39" s="704"/>
      <c r="CR39" s="664">
        <v>376757</v>
      </c>
      <c r="CS39" s="675"/>
      <c r="CT39" s="675"/>
      <c r="CU39" s="675"/>
      <c r="CV39" s="675"/>
      <c r="CW39" s="675"/>
      <c r="CX39" s="675"/>
      <c r="CY39" s="676"/>
      <c r="CZ39" s="667">
        <v>9.3000000000000007</v>
      </c>
      <c r="DA39" s="677"/>
      <c r="DB39" s="677"/>
      <c r="DC39" s="678"/>
      <c r="DD39" s="670">
        <v>354205</v>
      </c>
      <c r="DE39" s="675"/>
      <c r="DF39" s="675"/>
      <c r="DG39" s="675"/>
      <c r="DH39" s="675"/>
      <c r="DI39" s="675"/>
      <c r="DJ39" s="675"/>
      <c r="DK39" s="676"/>
      <c r="DL39" s="670" t="s">
        <v>131</v>
      </c>
      <c r="DM39" s="675"/>
      <c r="DN39" s="675"/>
      <c r="DO39" s="675"/>
      <c r="DP39" s="675"/>
      <c r="DQ39" s="675"/>
      <c r="DR39" s="675"/>
      <c r="DS39" s="675"/>
      <c r="DT39" s="675"/>
      <c r="DU39" s="675"/>
      <c r="DV39" s="676"/>
      <c r="DW39" s="667" t="s">
        <v>131</v>
      </c>
      <c r="DX39" s="677"/>
      <c r="DY39" s="677"/>
      <c r="DZ39" s="677"/>
      <c r="EA39" s="677"/>
      <c r="EB39" s="677"/>
      <c r="EC39" s="698"/>
    </row>
    <row r="40" spans="2:133" ht="11.25" customHeight="1" x14ac:dyDescent="0.15">
      <c r="B40" s="661" t="s">
        <v>348</v>
      </c>
      <c r="C40" s="662"/>
      <c r="D40" s="662"/>
      <c r="E40" s="662"/>
      <c r="F40" s="662"/>
      <c r="G40" s="662"/>
      <c r="H40" s="662"/>
      <c r="I40" s="662"/>
      <c r="J40" s="662"/>
      <c r="K40" s="662"/>
      <c r="L40" s="662"/>
      <c r="M40" s="662"/>
      <c r="N40" s="662"/>
      <c r="O40" s="662"/>
      <c r="P40" s="662"/>
      <c r="Q40" s="663"/>
      <c r="R40" s="664">
        <v>148011</v>
      </c>
      <c r="S40" s="665"/>
      <c r="T40" s="665"/>
      <c r="U40" s="665"/>
      <c r="V40" s="665"/>
      <c r="W40" s="665"/>
      <c r="X40" s="665"/>
      <c r="Y40" s="666"/>
      <c r="Z40" s="691">
        <v>3.5</v>
      </c>
      <c r="AA40" s="691"/>
      <c r="AB40" s="691"/>
      <c r="AC40" s="691"/>
      <c r="AD40" s="692" t="s">
        <v>131</v>
      </c>
      <c r="AE40" s="692"/>
      <c r="AF40" s="692"/>
      <c r="AG40" s="692"/>
      <c r="AH40" s="692"/>
      <c r="AI40" s="692"/>
      <c r="AJ40" s="692"/>
      <c r="AK40" s="692"/>
      <c r="AL40" s="667" t="s">
        <v>131</v>
      </c>
      <c r="AM40" s="668"/>
      <c r="AN40" s="668"/>
      <c r="AO40" s="693"/>
      <c r="AQ40" s="699" t="s">
        <v>349</v>
      </c>
      <c r="AR40" s="700"/>
      <c r="AS40" s="700"/>
      <c r="AT40" s="700"/>
      <c r="AU40" s="700"/>
      <c r="AV40" s="700"/>
      <c r="AW40" s="700"/>
      <c r="AX40" s="700"/>
      <c r="AY40" s="701"/>
      <c r="AZ40" s="664" t="s">
        <v>131</v>
      </c>
      <c r="BA40" s="665"/>
      <c r="BB40" s="665"/>
      <c r="BC40" s="665"/>
      <c r="BD40" s="675"/>
      <c r="BE40" s="675"/>
      <c r="BF40" s="702"/>
      <c r="BG40" s="707" t="s">
        <v>350</v>
      </c>
      <c r="BH40" s="708"/>
      <c r="BI40" s="708"/>
      <c r="BJ40" s="708"/>
      <c r="BK40" s="708"/>
      <c r="BL40" s="222"/>
      <c r="BM40" s="703" t="s">
        <v>351</v>
      </c>
      <c r="BN40" s="703"/>
      <c r="BO40" s="703"/>
      <c r="BP40" s="703"/>
      <c r="BQ40" s="703"/>
      <c r="BR40" s="703"/>
      <c r="BS40" s="703"/>
      <c r="BT40" s="703"/>
      <c r="BU40" s="704"/>
      <c r="BV40" s="664">
        <v>79</v>
      </c>
      <c r="BW40" s="665"/>
      <c r="BX40" s="665"/>
      <c r="BY40" s="665"/>
      <c r="BZ40" s="665"/>
      <c r="CA40" s="665"/>
      <c r="CB40" s="705"/>
      <c r="CD40" s="706" t="s">
        <v>352</v>
      </c>
      <c r="CE40" s="703"/>
      <c r="CF40" s="703"/>
      <c r="CG40" s="703"/>
      <c r="CH40" s="703"/>
      <c r="CI40" s="703"/>
      <c r="CJ40" s="703"/>
      <c r="CK40" s="703"/>
      <c r="CL40" s="703"/>
      <c r="CM40" s="703"/>
      <c r="CN40" s="703"/>
      <c r="CO40" s="703"/>
      <c r="CP40" s="703"/>
      <c r="CQ40" s="704"/>
      <c r="CR40" s="664">
        <v>5741</v>
      </c>
      <c r="CS40" s="665"/>
      <c r="CT40" s="665"/>
      <c r="CU40" s="665"/>
      <c r="CV40" s="665"/>
      <c r="CW40" s="665"/>
      <c r="CX40" s="665"/>
      <c r="CY40" s="666"/>
      <c r="CZ40" s="667">
        <v>0.1</v>
      </c>
      <c r="DA40" s="677"/>
      <c r="DB40" s="677"/>
      <c r="DC40" s="678"/>
      <c r="DD40" s="670">
        <v>2927</v>
      </c>
      <c r="DE40" s="665"/>
      <c r="DF40" s="665"/>
      <c r="DG40" s="665"/>
      <c r="DH40" s="665"/>
      <c r="DI40" s="665"/>
      <c r="DJ40" s="665"/>
      <c r="DK40" s="666"/>
      <c r="DL40" s="670">
        <v>1546</v>
      </c>
      <c r="DM40" s="665"/>
      <c r="DN40" s="665"/>
      <c r="DO40" s="665"/>
      <c r="DP40" s="665"/>
      <c r="DQ40" s="665"/>
      <c r="DR40" s="665"/>
      <c r="DS40" s="665"/>
      <c r="DT40" s="665"/>
      <c r="DU40" s="665"/>
      <c r="DV40" s="666"/>
      <c r="DW40" s="667">
        <v>0.1</v>
      </c>
      <c r="DX40" s="677"/>
      <c r="DY40" s="677"/>
      <c r="DZ40" s="677"/>
      <c r="EA40" s="677"/>
      <c r="EB40" s="677"/>
      <c r="EC40" s="698"/>
    </row>
    <row r="41" spans="2:133" ht="11.25" customHeight="1" x14ac:dyDescent="0.15">
      <c r="B41" s="661" t="s">
        <v>353</v>
      </c>
      <c r="C41" s="662"/>
      <c r="D41" s="662"/>
      <c r="E41" s="662"/>
      <c r="F41" s="662"/>
      <c r="G41" s="662"/>
      <c r="H41" s="662"/>
      <c r="I41" s="662"/>
      <c r="J41" s="662"/>
      <c r="K41" s="662"/>
      <c r="L41" s="662"/>
      <c r="M41" s="662"/>
      <c r="N41" s="662"/>
      <c r="O41" s="662"/>
      <c r="P41" s="662"/>
      <c r="Q41" s="663"/>
      <c r="R41" s="664" t="s">
        <v>131</v>
      </c>
      <c r="S41" s="665"/>
      <c r="T41" s="665"/>
      <c r="U41" s="665"/>
      <c r="V41" s="665"/>
      <c r="W41" s="665"/>
      <c r="X41" s="665"/>
      <c r="Y41" s="666"/>
      <c r="Z41" s="691" t="s">
        <v>131</v>
      </c>
      <c r="AA41" s="691"/>
      <c r="AB41" s="691"/>
      <c r="AC41" s="691"/>
      <c r="AD41" s="692" t="s">
        <v>131</v>
      </c>
      <c r="AE41" s="692"/>
      <c r="AF41" s="692"/>
      <c r="AG41" s="692"/>
      <c r="AH41" s="692"/>
      <c r="AI41" s="692"/>
      <c r="AJ41" s="692"/>
      <c r="AK41" s="692"/>
      <c r="AL41" s="667" t="s">
        <v>131</v>
      </c>
      <c r="AM41" s="668"/>
      <c r="AN41" s="668"/>
      <c r="AO41" s="693"/>
      <c r="AQ41" s="699" t="s">
        <v>354</v>
      </c>
      <c r="AR41" s="700"/>
      <c r="AS41" s="700"/>
      <c r="AT41" s="700"/>
      <c r="AU41" s="700"/>
      <c r="AV41" s="700"/>
      <c r="AW41" s="700"/>
      <c r="AX41" s="700"/>
      <c r="AY41" s="701"/>
      <c r="AZ41" s="664">
        <v>86762</v>
      </c>
      <c r="BA41" s="665"/>
      <c r="BB41" s="665"/>
      <c r="BC41" s="665"/>
      <c r="BD41" s="675"/>
      <c r="BE41" s="675"/>
      <c r="BF41" s="702"/>
      <c r="BG41" s="707"/>
      <c r="BH41" s="708"/>
      <c r="BI41" s="708"/>
      <c r="BJ41" s="708"/>
      <c r="BK41" s="708"/>
      <c r="BL41" s="222"/>
      <c r="BM41" s="703" t="s">
        <v>355</v>
      </c>
      <c r="BN41" s="703"/>
      <c r="BO41" s="703"/>
      <c r="BP41" s="703"/>
      <c r="BQ41" s="703"/>
      <c r="BR41" s="703"/>
      <c r="BS41" s="703"/>
      <c r="BT41" s="703"/>
      <c r="BU41" s="704"/>
      <c r="BV41" s="664" t="s">
        <v>131</v>
      </c>
      <c r="BW41" s="665"/>
      <c r="BX41" s="665"/>
      <c r="BY41" s="665"/>
      <c r="BZ41" s="665"/>
      <c r="CA41" s="665"/>
      <c r="CB41" s="705"/>
      <c r="CD41" s="706" t="s">
        <v>356</v>
      </c>
      <c r="CE41" s="703"/>
      <c r="CF41" s="703"/>
      <c r="CG41" s="703"/>
      <c r="CH41" s="703"/>
      <c r="CI41" s="703"/>
      <c r="CJ41" s="703"/>
      <c r="CK41" s="703"/>
      <c r="CL41" s="703"/>
      <c r="CM41" s="703"/>
      <c r="CN41" s="703"/>
      <c r="CO41" s="703"/>
      <c r="CP41" s="703"/>
      <c r="CQ41" s="704"/>
      <c r="CR41" s="664" t="s">
        <v>131</v>
      </c>
      <c r="CS41" s="675"/>
      <c r="CT41" s="675"/>
      <c r="CU41" s="675"/>
      <c r="CV41" s="675"/>
      <c r="CW41" s="675"/>
      <c r="CX41" s="675"/>
      <c r="CY41" s="676"/>
      <c r="CZ41" s="667" t="s">
        <v>131</v>
      </c>
      <c r="DA41" s="677"/>
      <c r="DB41" s="677"/>
      <c r="DC41" s="678"/>
      <c r="DD41" s="670" t="s">
        <v>131</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357</v>
      </c>
      <c r="C42" s="662"/>
      <c r="D42" s="662"/>
      <c r="E42" s="662"/>
      <c r="F42" s="662"/>
      <c r="G42" s="662"/>
      <c r="H42" s="662"/>
      <c r="I42" s="662"/>
      <c r="J42" s="662"/>
      <c r="K42" s="662"/>
      <c r="L42" s="662"/>
      <c r="M42" s="662"/>
      <c r="N42" s="662"/>
      <c r="O42" s="662"/>
      <c r="P42" s="662"/>
      <c r="Q42" s="663"/>
      <c r="R42" s="664" t="s">
        <v>131</v>
      </c>
      <c r="S42" s="665"/>
      <c r="T42" s="665"/>
      <c r="U42" s="665"/>
      <c r="V42" s="665"/>
      <c r="W42" s="665"/>
      <c r="X42" s="665"/>
      <c r="Y42" s="666"/>
      <c r="Z42" s="691" t="s">
        <v>131</v>
      </c>
      <c r="AA42" s="691"/>
      <c r="AB42" s="691"/>
      <c r="AC42" s="691"/>
      <c r="AD42" s="692" t="s">
        <v>131</v>
      </c>
      <c r="AE42" s="692"/>
      <c r="AF42" s="692"/>
      <c r="AG42" s="692"/>
      <c r="AH42" s="692"/>
      <c r="AI42" s="692"/>
      <c r="AJ42" s="692"/>
      <c r="AK42" s="692"/>
      <c r="AL42" s="667" t="s">
        <v>131</v>
      </c>
      <c r="AM42" s="668"/>
      <c r="AN42" s="668"/>
      <c r="AO42" s="693"/>
      <c r="AQ42" s="711" t="s">
        <v>358</v>
      </c>
      <c r="AR42" s="712"/>
      <c r="AS42" s="712"/>
      <c r="AT42" s="712"/>
      <c r="AU42" s="712"/>
      <c r="AV42" s="712"/>
      <c r="AW42" s="712"/>
      <c r="AX42" s="712"/>
      <c r="AY42" s="713"/>
      <c r="AZ42" s="644">
        <v>296778</v>
      </c>
      <c r="BA42" s="679"/>
      <c r="BB42" s="679"/>
      <c r="BC42" s="679"/>
      <c r="BD42" s="645"/>
      <c r="BE42" s="645"/>
      <c r="BF42" s="694"/>
      <c r="BG42" s="709"/>
      <c r="BH42" s="710"/>
      <c r="BI42" s="710"/>
      <c r="BJ42" s="710"/>
      <c r="BK42" s="710"/>
      <c r="BL42" s="223"/>
      <c r="BM42" s="695" t="s">
        <v>359</v>
      </c>
      <c r="BN42" s="695"/>
      <c r="BO42" s="695"/>
      <c r="BP42" s="695"/>
      <c r="BQ42" s="695"/>
      <c r="BR42" s="695"/>
      <c r="BS42" s="695"/>
      <c r="BT42" s="695"/>
      <c r="BU42" s="696"/>
      <c r="BV42" s="644">
        <v>360</v>
      </c>
      <c r="BW42" s="679"/>
      <c r="BX42" s="679"/>
      <c r="BY42" s="679"/>
      <c r="BZ42" s="679"/>
      <c r="CA42" s="679"/>
      <c r="CB42" s="697"/>
      <c r="CD42" s="661" t="s">
        <v>360</v>
      </c>
      <c r="CE42" s="662"/>
      <c r="CF42" s="662"/>
      <c r="CG42" s="662"/>
      <c r="CH42" s="662"/>
      <c r="CI42" s="662"/>
      <c r="CJ42" s="662"/>
      <c r="CK42" s="662"/>
      <c r="CL42" s="662"/>
      <c r="CM42" s="662"/>
      <c r="CN42" s="662"/>
      <c r="CO42" s="662"/>
      <c r="CP42" s="662"/>
      <c r="CQ42" s="663"/>
      <c r="CR42" s="664">
        <v>242191</v>
      </c>
      <c r="CS42" s="675"/>
      <c r="CT42" s="675"/>
      <c r="CU42" s="675"/>
      <c r="CV42" s="675"/>
      <c r="CW42" s="675"/>
      <c r="CX42" s="675"/>
      <c r="CY42" s="676"/>
      <c r="CZ42" s="667">
        <v>6</v>
      </c>
      <c r="DA42" s="677"/>
      <c r="DB42" s="677"/>
      <c r="DC42" s="678"/>
      <c r="DD42" s="670">
        <v>136592</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361</v>
      </c>
      <c r="C43" s="662"/>
      <c r="D43" s="662"/>
      <c r="E43" s="662"/>
      <c r="F43" s="662"/>
      <c r="G43" s="662"/>
      <c r="H43" s="662"/>
      <c r="I43" s="662"/>
      <c r="J43" s="662"/>
      <c r="K43" s="662"/>
      <c r="L43" s="662"/>
      <c r="M43" s="662"/>
      <c r="N43" s="662"/>
      <c r="O43" s="662"/>
      <c r="P43" s="662"/>
      <c r="Q43" s="663"/>
      <c r="R43" s="664">
        <v>104511</v>
      </c>
      <c r="S43" s="665"/>
      <c r="T43" s="665"/>
      <c r="U43" s="665"/>
      <c r="V43" s="665"/>
      <c r="W43" s="665"/>
      <c r="X43" s="665"/>
      <c r="Y43" s="666"/>
      <c r="Z43" s="691">
        <v>2.5</v>
      </c>
      <c r="AA43" s="691"/>
      <c r="AB43" s="691"/>
      <c r="AC43" s="691"/>
      <c r="AD43" s="692" t="s">
        <v>131</v>
      </c>
      <c r="AE43" s="692"/>
      <c r="AF43" s="692"/>
      <c r="AG43" s="692"/>
      <c r="AH43" s="692"/>
      <c r="AI43" s="692"/>
      <c r="AJ43" s="692"/>
      <c r="AK43" s="692"/>
      <c r="AL43" s="667" t="s">
        <v>131</v>
      </c>
      <c r="AM43" s="668"/>
      <c r="AN43" s="668"/>
      <c r="AO43" s="693"/>
      <c r="BV43" s="224"/>
      <c r="BW43" s="224"/>
      <c r="BX43" s="224"/>
      <c r="BY43" s="224"/>
      <c r="BZ43" s="224"/>
      <c r="CA43" s="224"/>
      <c r="CB43" s="224"/>
      <c r="CD43" s="661" t="s">
        <v>362</v>
      </c>
      <c r="CE43" s="662"/>
      <c r="CF43" s="662"/>
      <c r="CG43" s="662"/>
      <c r="CH43" s="662"/>
      <c r="CI43" s="662"/>
      <c r="CJ43" s="662"/>
      <c r="CK43" s="662"/>
      <c r="CL43" s="662"/>
      <c r="CM43" s="662"/>
      <c r="CN43" s="662"/>
      <c r="CO43" s="662"/>
      <c r="CP43" s="662"/>
      <c r="CQ43" s="663"/>
      <c r="CR43" s="664" t="s">
        <v>131</v>
      </c>
      <c r="CS43" s="675"/>
      <c r="CT43" s="675"/>
      <c r="CU43" s="675"/>
      <c r="CV43" s="675"/>
      <c r="CW43" s="675"/>
      <c r="CX43" s="675"/>
      <c r="CY43" s="676"/>
      <c r="CZ43" s="667" t="s">
        <v>131</v>
      </c>
      <c r="DA43" s="677"/>
      <c r="DB43" s="677"/>
      <c r="DC43" s="678"/>
      <c r="DD43" s="670" t="s">
        <v>131</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363</v>
      </c>
      <c r="C44" s="642"/>
      <c r="D44" s="642"/>
      <c r="E44" s="642"/>
      <c r="F44" s="642"/>
      <c r="G44" s="642"/>
      <c r="H44" s="642"/>
      <c r="I44" s="642"/>
      <c r="J44" s="642"/>
      <c r="K44" s="642"/>
      <c r="L44" s="642"/>
      <c r="M44" s="642"/>
      <c r="N44" s="642"/>
      <c r="O44" s="642"/>
      <c r="P44" s="642"/>
      <c r="Q44" s="643"/>
      <c r="R44" s="644">
        <v>4200422</v>
      </c>
      <c r="S44" s="679"/>
      <c r="T44" s="679"/>
      <c r="U44" s="679"/>
      <c r="V44" s="679"/>
      <c r="W44" s="679"/>
      <c r="X44" s="679"/>
      <c r="Y44" s="680"/>
      <c r="Z44" s="681">
        <v>100</v>
      </c>
      <c r="AA44" s="681"/>
      <c r="AB44" s="681"/>
      <c r="AC44" s="681"/>
      <c r="AD44" s="682">
        <v>2639495</v>
      </c>
      <c r="AE44" s="682"/>
      <c r="AF44" s="682"/>
      <c r="AG44" s="682"/>
      <c r="AH44" s="682"/>
      <c r="AI44" s="682"/>
      <c r="AJ44" s="682"/>
      <c r="AK44" s="682"/>
      <c r="AL44" s="647">
        <v>100</v>
      </c>
      <c r="AM44" s="683"/>
      <c r="AN44" s="683"/>
      <c r="AO44" s="684"/>
      <c r="CD44" s="685" t="s">
        <v>309</v>
      </c>
      <c r="CE44" s="686"/>
      <c r="CF44" s="661" t="s">
        <v>364</v>
      </c>
      <c r="CG44" s="662"/>
      <c r="CH44" s="662"/>
      <c r="CI44" s="662"/>
      <c r="CJ44" s="662"/>
      <c r="CK44" s="662"/>
      <c r="CL44" s="662"/>
      <c r="CM44" s="662"/>
      <c r="CN44" s="662"/>
      <c r="CO44" s="662"/>
      <c r="CP44" s="662"/>
      <c r="CQ44" s="663"/>
      <c r="CR44" s="664">
        <v>242191</v>
      </c>
      <c r="CS44" s="665"/>
      <c r="CT44" s="665"/>
      <c r="CU44" s="665"/>
      <c r="CV44" s="665"/>
      <c r="CW44" s="665"/>
      <c r="CX44" s="665"/>
      <c r="CY44" s="666"/>
      <c r="CZ44" s="667">
        <v>6</v>
      </c>
      <c r="DA44" s="668"/>
      <c r="DB44" s="668"/>
      <c r="DC44" s="669"/>
      <c r="DD44" s="670">
        <v>136592</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365</v>
      </c>
      <c r="CG45" s="662"/>
      <c r="CH45" s="662"/>
      <c r="CI45" s="662"/>
      <c r="CJ45" s="662"/>
      <c r="CK45" s="662"/>
      <c r="CL45" s="662"/>
      <c r="CM45" s="662"/>
      <c r="CN45" s="662"/>
      <c r="CO45" s="662"/>
      <c r="CP45" s="662"/>
      <c r="CQ45" s="663"/>
      <c r="CR45" s="664">
        <v>21105</v>
      </c>
      <c r="CS45" s="675"/>
      <c r="CT45" s="675"/>
      <c r="CU45" s="675"/>
      <c r="CV45" s="675"/>
      <c r="CW45" s="675"/>
      <c r="CX45" s="675"/>
      <c r="CY45" s="676"/>
      <c r="CZ45" s="667">
        <v>0.5</v>
      </c>
      <c r="DA45" s="677"/>
      <c r="DB45" s="677"/>
      <c r="DC45" s="678"/>
      <c r="DD45" s="670">
        <v>2856</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6" t="s">
        <v>366</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367</v>
      </c>
      <c r="CG46" s="662"/>
      <c r="CH46" s="662"/>
      <c r="CI46" s="662"/>
      <c r="CJ46" s="662"/>
      <c r="CK46" s="662"/>
      <c r="CL46" s="662"/>
      <c r="CM46" s="662"/>
      <c r="CN46" s="662"/>
      <c r="CO46" s="662"/>
      <c r="CP46" s="662"/>
      <c r="CQ46" s="663"/>
      <c r="CR46" s="664">
        <v>177512</v>
      </c>
      <c r="CS46" s="665"/>
      <c r="CT46" s="665"/>
      <c r="CU46" s="665"/>
      <c r="CV46" s="665"/>
      <c r="CW46" s="665"/>
      <c r="CX46" s="665"/>
      <c r="CY46" s="666"/>
      <c r="CZ46" s="667">
        <v>4.4000000000000004</v>
      </c>
      <c r="DA46" s="668"/>
      <c r="DB46" s="668"/>
      <c r="DC46" s="669"/>
      <c r="DD46" s="670">
        <v>98234</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368</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369</v>
      </c>
      <c r="CG47" s="662"/>
      <c r="CH47" s="662"/>
      <c r="CI47" s="662"/>
      <c r="CJ47" s="662"/>
      <c r="CK47" s="662"/>
      <c r="CL47" s="662"/>
      <c r="CM47" s="662"/>
      <c r="CN47" s="662"/>
      <c r="CO47" s="662"/>
      <c r="CP47" s="662"/>
      <c r="CQ47" s="663"/>
      <c r="CR47" s="664" t="s">
        <v>131</v>
      </c>
      <c r="CS47" s="675"/>
      <c r="CT47" s="675"/>
      <c r="CU47" s="675"/>
      <c r="CV47" s="675"/>
      <c r="CW47" s="675"/>
      <c r="CX47" s="675"/>
      <c r="CY47" s="676"/>
      <c r="CZ47" s="667" t="s">
        <v>131</v>
      </c>
      <c r="DA47" s="677"/>
      <c r="DB47" s="677"/>
      <c r="DC47" s="678"/>
      <c r="DD47" s="670" t="s">
        <v>233</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370</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371</v>
      </c>
      <c r="CG48" s="662"/>
      <c r="CH48" s="662"/>
      <c r="CI48" s="662"/>
      <c r="CJ48" s="662"/>
      <c r="CK48" s="662"/>
      <c r="CL48" s="662"/>
      <c r="CM48" s="662"/>
      <c r="CN48" s="662"/>
      <c r="CO48" s="662"/>
      <c r="CP48" s="662"/>
      <c r="CQ48" s="663"/>
      <c r="CR48" s="664" t="s">
        <v>233</v>
      </c>
      <c r="CS48" s="665"/>
      <c r="CT48" s="665"/>
      <c r="CU48" s="665"/>
      <c r="CV48" s="665"/>
      <c r="CW48" s="665"/>
      <c r="CX48" s="665"/>
      <c r="CY48" s="666"/>
      <c r="CZ48" s="667" t="s">
        <v>233</v>
      </c>
      <c r="DA48" s="668"/>
      <c r="DB48" s="668"/>
      <c r="DC48" s="669"/>
      <c r="DD48" s="670" t="s">
        <v>131</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372</v>
      </c>
      <c r="CE49" s="642"/>
      <c r="CF49" s="642"/>
      <c r="CG49" s="642"/>
      <c r="CH49" s="642"/>
      <c r="CI49" s="642"/>
      <c r="CJ49" s="642"/>
      <c r="CK49" s="642"/>
      <c r="CL49" s="642"/>
      <c r="CM49" s="642"/>
      <c r="CN49" s="642"/>
      <c r="CO49" s="642"/>
      <c r="CP49" s="642"/>
      <c r="CQ49" s="643"/>
      <c r="CR49" s="644">
        <v>4049137</v>
      </c>
      <c r="CS49" s="645"/>
      <c r="CT49" s="645"/>
      <c r="CU49" s="645"/>
      <c r="CV49" s="645"/>
      <c r="CW49" s="645"/>
      <c r="CX49" s="645"/>
      <c r="CY49" s="646"/>
      <c r="CZ49" s="647">
        <v>100</v>
      </c>
      <c r="DA49" s="648"/>
      <c r="DB49" s="648"/>
      <c r="DC49" s="649"/>
      <c r="DD49" s="650">
        <v>3114954</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3LtDeJ0zQejiXPGyOoNaOuHjTtlR+4O2hPIQP7d3CFaNsSaZJqaJ/pJxfN5HAbS7Dy2X9RMJ8YzLoB2dVe6yFQ==" saltValue="maDTQXwYzRrH2THPLqfrW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4" t="s">
        <v>373</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374</v>
      </c>
      <c r="DK2" s="1156"/>
      <c r="DL2" s="1156"/>
      <c r="DM2" s="1156"/>
      <c r="DN2" s="1156"/>
      <c r="DO2" s="1157"/>
      <c r="DP2" s="231"/>
      <c r="DQ2" s="1155" t="s">
        <v>375</v>
      </c>
      <c r="DR2" s="1156"/>
      <c r="DS2" s="1156"/>
      <c r="DT2" s="1156"/>
      <c r="DU2" s="1156"/>
      <c r="DV2" s="1156"/>
      <c r="DW2" s="1156"/>
      <c r="DX2" s="1156"/>
      <c r="DY2" s="1156"/>
      <c r="DZ2" s="115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3" t="s">
        <v>376</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377</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15">
      <c r="A5" s="1059" t="s">
        <v>378</v>
      </c>
      <c r="B5" s="1060"/>
      <c r="C5" s="1060"/>
      <c r="D5" s="1060"/>
      <c r="E5" s="1060"/>
      <c r="F5" s="1060"/>
      <c r="G5" s="1060"/>
      <c r="H5" s="1060"/>
      <c r="I5" s="1060"/>
      <c r="J5" s="1060"/>
      <c r="K5" s="1060"/>
      <c r="L5" s="1060"/>
      <c r="M5" s="1060"/>
      <c r="N5" s="1060"/>
      <c r="O5" s="1060"/>
      <c r="P5" s="1061"/>
      <c r="Q5" s="1065" t="s">
        <v>379</v>
      </c>
      <c r="R5" s="1066"/>
      <c r="S5" s="1066"/>
      <c r="T5" s="1066"/>
      <c r="U5" s="1067"/>
      <c r="V5" s="1065" t="s">
        <v>380</v>
      </c>
      <c r="W5" s="1066"/>
      <c r="X5" s="1066"/>
      <c r="Y5" s="1066"/>
      <c r="Z5" s="1067"/>
      <c r="AA5" s="1065" t="s">
        <v>381</v>
      </c>
      <c r="AB5" s="1066"/>
      <c r="AC5" s="1066"/>
      <c r="AD5" s="1066"/>
      <c r="AE5" s="1066"/>
      <c r="AF5" s="1158" t="s">
        <v>382</v>
      </c>
      <c r="AG5" s="1066"/>
      <c r="AH5" s="1066"/>
      <c r="AI5" s="1066"/>
      <c r="AJ5" s="1079"/>
      <c r="AK5" s="1066" t="s">
        <v>383</v>
      </c>
      <c r="AL5" s="1066"/>
      <c r="AM5" s="1066"/>
      <c r="AN5" s="1066"/>
      <c r="AO5" s="1067"/>
      <c r="AP5" s="1065" t="s">
        <v>384</v>
      </c>
      <c r="AQ5" s="1066"/>
      <c r="AR5" s="1066"/>
      <c r="AS5" s="1066"/>
      <c r="AT5" s="1067"/>
      <c r="AU5" s="1065" t="s">
        <v>385</v>
      </c>
      <c r="AV5" s="1066"/>
      <c r="AW5" s="1066"/>
      <c r="AX5" s="1066"/>
      <c r="AY5" s="1079"/>
      <c r="AZ5" s="235"/>
      <c r="BA5" s="235"/>
      <c r="BB5" s="235"/>
      <c r="BC5" s="235"/>
      <c r="BD5" s="235"/>
      <c r="BE5" s="236"/>
      <c r="BF5" s="236"/>
      <c r="BG5" s="236"/>
      <c r="BH5" s="236"/>
      <c r="BI5" s="236"/>
      <c r="BJ5" s="236"/>
      <c r="BK5" s="236"/>
      <c r="BL5" s="236"/>
      <c r="BM5" s="236"/>
      <c r="BN5" s="236"/>
      <c r="BO5" s="236"/>
      <c r="BP5" s="236"/>
      <c r="BQ5" s="1059" t="s">
        <v>386</v>
      </c>
      <c r="BR5" s="1060"/>
      <c r="BS5" s="1060"/>
      <c r="BT5" s="1060"/>
      <c r="BU5" s="1060"/>
      <c r="BV5" s="1060"/>
      <c r="BW5" s="1060"/>
      <c r="BX5" s="1060"/>
      <c r="BY5" s="1060"/>
      <c r="BZ5" s="1060"/>
      <c r="CA5" s="1060"/>
      <c r="CB5" s="1060"/>
      <c r="CC5" s="1060"/>
      <c r="CD5" s="1060"/>
      <c r="CE5" s="1060"/>
      <c r="CF5" s="1060"/>
      <c r="CG5" s="1061"/>
      <c r="CH5" s="1065" t="s">
        <v>387</v>
      </c>
      <c r="CI5" s="1066"/>
      <c r="CJ5" s="1066"/>
      <c r="CK5" s="1066"/>
      <c r="CL5" s="1067"/>
      <c r="CM5" s="1065" t="s">
        <v>388</v>
      </c>
      <c r="CN5" s="1066"/>
      <c r="CO5" s="1066"/>
      <c r="CP5" s="1066"/>
      <c r="CQ5" s="1067"/>
      <c r="CR5" s="1065" t="s">
        <v>389</v>
      </c>
      <c r="CS5" s="1066"/>
      <c r="CT5" s="1066"/>
      <c r="CU5" s="1066"/>
      <c r="CV5" s="1067"/>
      <c r="CW5" s="1065" t="s">
        <v>390</v>
      </c>
      <c r="CX5" s="1066"/>
      <c r="CY5" s="1066"/>
      <c r="CZ5" s="1066"/>
      <c r="DA5" s="1067"/>
      <c r="DB5" s="1065" t="s">
        <v>391</v>
      </c>
      <c r="DC5" s="1066"/>
      <c r="DD5" s="1066"/>
      <c r="DE5" s="1066"/>
      <c r="DF5" s="1067"/>
      <c r="DG5" s="1148" t="s">
        <v>392</v>
      </c>
      <c r="DH5" s="1149"/>
      <c r="DI5" s="1149"/>
      <c r="DJ5" s="1149"/>
      <c r="DK5" s="1150"/>
      <c r="DL5" s="1148" t="s">
        <v>393</v>
      </c>
      <c r="DM5" s="1149"/>
      <c r="DN5" s="1149"/>
      <c r="DO5" s="1149"/>
      <c r="DP5" s="1150"/>
      <c r="DQ5" s="1065" t="s">
        <v>394</v>
      </c>
      <c r="DR5" s="1066"/>
      <c r="DS5" s="1066"/>
      <c r="DT5" s="1066"/>
      <c r="DU5" s="1067"/>
      <c r="DV5" s="1065" t="s">
        <v>385</v>
      </c>
      <c r="DW5" s="1066"/>
      <c r="DX5" s="1066"/>
      <c r="DY5" s="1066"/>
      <c r="DZ5" s="1079"/>
      <c r="EA5" s="237"/>
    </row>
    <row r="6" spans="1:131" s="238"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15">
      <c r="A7" s="239">
        <v>1</v>
      </c>
      <c r="B7" s="1111" t="s">
        <v>395</v>
      </c>
      <c r="C7" s="1112"/>
      <c r="D7" s="1112"/>
      <c r="E7" s="1112"/>
      <c r="F7" s="1112"/>
      <c r="G7" s="1112"/>
      <c r="H7" s="1112"/>
      <c r="I7" s="1112"/>
      <c r="J7" s="1112"/>
      <c r="K7" s="1112"/>
      <c r="L7" s="1112"/>
      <c r="M7" s="1112"/>
      <c r="N7" s="1112"/>
      <c r="O7" s="1112"/>
      <c r="P7" s="1113"/>
      <c r="Q7" s="1166">
        <v>4200</v>
      </c>
      <c r="R7" s="1167"/>
      <c r="S7" s="1167"/>
      <c r="T7" s="1167"/>
      <c r="U7" s="1167"/>
      <c r="V7" s="1167">
        <v>4049</v>
      </c>
      <c r="W7" s="1167"/>
      <c r="X7" s="1167"/>
      <c r="Y7" s="1167"/>
      <c r="Z7" s="1167"/>
      <c r="AA7" s="1167">
        <v>151</v>
      </c>
      <c r="AB7" s="1167"/>
      <c r="AC7" s="1167"/>
      <c r="AD7" s="1167"/>
      <c r="AE7" s="1168"/>
      <c r="AF7" s="1169">
        <v>102</v>
      </c>
      <c r="AG7" s="1170"/>
      <c r="AH7" s="1170"/>
      <c r="AI7" s="1170"/>
      <c r="AJ7" s="1171"/>
      <c r="AK7" s="1172">
        <v>97</v>
      </c>
      <c r="AL7" s="1173"/>
      <c r="AM7" s="1173"/>
      <c r="AN7" s="1173"/>
      <c r="AO7" s="1173"/>
      <c r="AP7" s="1173">
        <v>2898</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605</v>
      </c>
      <c r="BT7" s="1164"/>
      <c r="BU7" s="1164"/>
      <c r="BV7" s="1164"/>
      <c r="BW7" s="1164"/>
      <c r="BX7" s="1164"/>
      <c r="BY7" s="1164"/>
      <c r="BZ7" s="1164"/>
      <c r="CA7" s="1164"/>
      <c r="CB7" s="1164"/>
      <c r="CC7" s="1164"/>
      <c r="CD7" s="1164"/>
      <c r="CE7" s="1164"/>
      <c r="CF7" s="1164"/>
      <c r="CG7" s="1176"/>
      <c r="CH7" s="1160" t="s">
        <v>606</v>
      </c>
      <c r="CI7" s="1161"/>
      <c r="CJ7" s="1161"/>
      <c r="CK7" s="1161"/>
      <c r="CL7" s="1162"/>
      <c r="CM7" s="1160">
        <v>33</v>
      </c>
      <c r="CN7" s="1161"/>
      <c r="CO7" s="1161"/>
      <c r="CP7" s="1161"/>
      <c r="CQ7" s="1162"/>
      <c r="CR7" s="1160">
        <v>33</v>
      </c>
      <c r="CS7" s="1161"/>
      <c r="CT7" s="1161"/>
      <c r="CU7" s="1161"/>
      <c r="CV7" s="1162"/>
      <c r="CW7" s="1160">
        <v>0</v>
      </c>
      <c r="CX7" s="1161"/>
      <c r="CY7" s="1161"/>
      <c r="CZ7" s="1161"/>
      <c r="DA7" s="1162"/>
      <c r="DB7" s="1160" t="s">
        <v>531</v>
      </c>
      <c r="DC7" s="1161"/>
      <c r="DD7" s="1161"/>
      <c r="DE7" s="1161"/>
      <c r="DF7" s="1162"/>
      <c r="DG7" s="1160" t="s">
        <v>531</v>
      </c>
      <c r="DH7" s="1161"/>
      <c r="DI7" s="1161"/>
      <c r="DJ7" s="1161"/>
      <c r="DK7" s="1162"/>
      <c r="DL7" s="1160" t="s">
        <v>531</v>
      </c>
      <c r="DM7" s="1161"/>
      <c r="DN7" s="1161"/>
      <c r="DO7" s="1161"/>
      <c r="DP7" s="1162"/>
      <c r="DQ7" s="1160" t="s">
        <v>531</v>
      </c>
      <c r="DR7" s="1161"/>
      <c r="DS7" s="1161"/>
      <c r="DT7" s="1161"/>
      <c r="DU7" s="1162"/>
      <c r="DV7" s="1163"/>
      <c r="DW7" s="1164"/>
      <c r="DX7" s="1164"/>
      <c r="DY7" s="1164"/>
      <c r="DZ7" s="1165"/>
      <c r="EA7" s="237"/>
    </row>
    <row r="8" spans="1:131" s="238" customFormat="1" ht="26.25" customHeight="1" x14ac:dyDescent="0.15">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x14ac:dyDescent="0.15">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15">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15">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15">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15">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15">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15">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15">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15">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15">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15">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15">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15">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396</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
      <c r="A23" s="243" t="s">
        <v>397</v>
      </c>
      <c r="B23" s="1001" t="s">
        <v>398</v>
      </c>
      <c r="C23" s="1002"/>
      <c r="D23" s="1002"/>
      <c r="E23" s="1002"/>
      <c r="F23" s="1002"/>
      <c r="G23" s="1002"/>
      <c r="H23" s="1002"/>
      <c r="I23" s="1002"/>
      <c r="J23" s="1002"/>
      <c r="K23" s="1002"/>
      <c r="L23" s="1002"/>
      <c r="M23" s="1002"/>
      <c r="N23" s="1002"/>
      <c r="O23" s="1002"/>
      <c r="P23" s="1012"/>
      <c r="Q23" s="1131">
        <v>4200</v>
      </c>
      <c r="R23" s="1125"/>
      <c r="S23" s="1125"/>
      <c r="T23" s="1125"/>
      <c r="U23" s="1125"/>
      <c r="V23" s="1125">
        <v>4049</v>
      </c>
      <c r="W23" s="1125"/>
      <c r="X23" s="1125"/>
      <c r="Y23" s="1125"/>
      <c r="Z23" s="1125"/>
      <c r="AA23" s="1125">
        <v>151</v>
      </c>
      <c r="AB23" s="1125"/>
      <c r="AC23" s="1125"/>
      <c r="AD23" s="1125"/>
      <c r="AE23" s="1132"/>
      <c r="AF23" s="1133">
        <v>102</v>
      </c>
      <c r="AG23" s="1125"/>
      <c r="AH23" s="1125"/>
      <c r="AI23" s="1125"/>
      <c r="AJ23" s="1134"/>
      <c r="AK23" s="1135"/>
      <c r="AL23" s="1136"/>
      <c r="AM23" s="1136"/>
      <c r="AN23" s="1136"/>
      <c r="AO23" s="1136"/>
      <c r="AP23" s="1125">
        <v>2898</v>
      </c>
      <c r="AQ23" s="1125"/>
      <c r="AR23" s="1125"/>
      <c r="AS23" s="1125"/>
      <c r="AT23" s="1125"/>
      <c r="AU23" s="1126"/>
      <c r="AV23" s="1126"/>
      <c r="AW23" s="1126"/>
      <c r="AX23" s="1126"/>
      <c r="AY23" s="1127"/>
      <c r="AZ23" s="1128" t="s">
        <v>399</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15">
      <c r="A24" s="1124" t="s">
        <v>400</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
      <c r="A25" s="1123" t="s">
        <v>401</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15">
      <c r="A26" s="1059" t="s">
        <v>378</v>
      </c>
      <c r="B26" s="1060"/>
      <c r="C26" s="1060"/>
      <c r="D26" s="1060"/>
      <c r="E26" s="1060"/>
      <c r="F26" s="1060"/>
      <c r="G26" s="1060"/>
      <c r="H26" s="1060"/>
      <c r="I26" s="1060"/>
      <c r="J26" s="1060"/>
      <c r="K26" s="1060"/>
      <c r="L26" s="1060"/>
      <c r="M26" s="1060"/>
      <c r="N26" s="1060"/>
      <c r="O26" s="1060"/>
      <c r="P26" s="1061"/>
      <c r="Q26" s="1065" t="s">
        <v>402</v>
      </c>
      <c r="R26" s="1066"/>
      <c r="S26" s="1066"/>
      <c r="T26" s="1066"/>
      <c r="U26" s="1067"/>
      <c r="V26" s="1065" t="s">
        <v>403</v>
      </c>
      <c r="W26" s="1066"/>
      <c r="X26" s="1066"/>
      <c r="Y26" s="1066"/>
      <c r="Z26" s="1067"/>
      <c r="AA26" s="1065" t="s">
        <v>404</v>
      </c>
      <c r="AB26" s="1066"/>
      <c r="AC26" s="1066"/>
      <c r="AD26" s="1066"/>
      <c r="AE26" s="1066"/>
      <c r="AF26" s="1119" t="s">
        <v>405</v>
      </c>
      <c r="AG26" s="1072"/>
      <c r="AH26" s="1072"/>
      <c r="AI26" s="1072"/>
      <c r="AJ26" s="1120"/>
      <c r="AK26" s="1066" t="s">
        <v>406</v>
      </c>
      <c r="AL26" s="1066"/>
      <c r="AM26" s="1066"/>
      <c r="AN26" s="1066"/>
      <c r="AO26" s="1067"/>
      <c r="AP26" s="1065" t="s">
        <v>407</v>
      </c>
      <c r="AQ26" s="1066"/>
      <c r="AR26" s="1066"/>
      <c r="AS26" s="1066"/>
      <c r="AT26" s="1067"/>
      <c r="AU26" s="1065" t="s">
        <v>408</v>
      </c>
      <c r="AV26" s="1066"/>
      <c r="AW26" s="1066"/>
      <c r="AX26" s="1066"/>
      <c r="AY26" s="1067"/>
      <c r="AZ26" s="1065" t="s">
        <v>409</v>
      </c>
      <c r="BA26" s="1066"/>
      <c r="BB26" s="1066"/>
      <c r="BC26" s="1066"/>
      <c r="BD26" s="1067"/>
      <c r="BE26" s="1065" t="s">
        <v>385</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15">
      <c r="A28" s="245">
        <v>1</v>
      </c>
      <c r="B28" s="1111" t="s">
        <v>410</v>
      </c>
      <c r="C28" s="1112"/>
      <c r="D28" s="1112"/>
      <c r="E28" s="1112"/>
      <c r="F28" s="1112"/>
      <c r="G28" s="1112"/>
      <c r="H28" s="1112"/>
      <c r="I28" s="1112"/>
      <c r="J28" s="1112"/>
      <c r="K28" s="1112"/>
      <c r="L28" s="1112"/>
      <c r="M28" s="1112"/>
      <c r="N28" s="1112"/>
      <c r="O28" s="1112"/>
      <c r="P28" s="1113"/>
      <c r="Q28" s="1114">
        <v>1006</v>
      </c>
      <c r="R28" s="1115"/>
      <c r="S28" s="1115"/>
      <c r="T28" s="1115"/>
      <c r="U28" s="1115"/>
      <c r="V28" s="1115">
        <v>975</v>
      </c>
      <c r="W28" s="1115"/>
      <c r="X28" s="1115"/>
      <c r="Y28" s="1115"/>
      <c r="Z28" s="1115"/>
      <c r="AA28" s="1115">
        <v>31</v>
      </c>
      <c r="AB28" s="1115"/>
      <c r="AC28" s="1115"/>
      <c r="AD28" s="1115"/>
      <c r="AE28" s="1116"/>
      <c r="AF28" s="1117">
        <v>31</v>
      </c>
      <c r="AG28" s="1115"/>
      <c r="AH28" s="1115"/>
      <c r="AI28" s="1115"/>
      <c r="AJ28" s="1118"/>
      <c r="AK28" s="1106">
        <v>67</v>
      </c>
      <c r="AL28" s="1107"/>
      <c r="AM28" s="1107"/>
      <c r="AN28" s="1107"/>
      <c r="AO28" s="1107"/>
      <c r="AP28" s="1107" t="s">
        <v>531</v>
      </c>
      <c r="AQ28" s="1107"/>
      <c r="AR28" s="1107"/>
      <c r="AS28" s="1107"/>
      <c r="AT28" s="1107"/>
      <c r="AU28" s="1107" t="s">
        <v>531</v>
      </c>
      <c r="AV28" s="1107"/>
      <c r="AW28" s="1107"/>
      <c r="AX28" s="1107"/>
      <c r="AY28" s="1107"/>
      <c r="AZ28" s="1108" t="s">
        <v>531</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15">
      <c r="A29" s="245">
        <v>2</v>
      </c>
      <c r="B29" s="1094" t="s">
        <v>411</v>
      </c>
      <c r="C29" s="1095"/>
      <c r="D29" s="1095"/>
      <c r="E29" s="1095"/>
      <c r="F29" s="1095"/>
      <c r="G29" s="1095"/>
      <c r="H29" s="1095"/>
      <c r="I29" s="1095"/>
      <c r="J29" s="1095"/>
      <c r="K29" s="1095"/>
      <c r="L29" s="1095"/>
      <c r="M29" s="1095"/>
      <c r="N29" s="1095"/>
      <c r="O29" s="1095"/>
      <c r="P29" s="1096"/>
      <c r="Q29" s="1102">
        <v>1055</v>
      </c>
      <c r="R29" s="1103"/>
      <c r="S29" s="1103"/>
      <c r="T29" s="1103"/>
      <c r="U29" s="1103"/>
      <c r="V29" s="1103">
        <v>1009</v>
      </c>
      <c r="W29" s="1103"/>
      <c r="X29" s="1103"/>
      <c r="Y29" s="1103"/>
      <c r="Z29" s="1103"/>
      <c r="AA29" s="1103">
        <v>46</v>
      </c>
      <c r="AB29" s="1103"/>
      <c r="AC29" s="1103"/>
      <c r="AD29" s="1103"/>
      <c r="AE29" s="1104"/>
      <c r="AF29" s="1099">
        <v>46</v>
      </c>
      <c r="AG29" s="1100"/>
      <c r="AH29" s="1100"/>
      <c r="AI29" s="1100"/>
      <c r="AJ29" s="1101"/>
      <c r="AK29" s="1044">
        <v>147</v>
      </c>
      <c r="AL29" s="1035"/>
      <c r="AM29" s="1035"/>
      <c r="AN29" s="1035"/>
      <c r="AO29" s="1035"/>
      <c r="AP29" s="1035" t="s">
        <v>531</v>
      </c>
      <c r="AQ29" s="1035"/>
      <c r="AR29" s="1035"/>
      <c r="AS29" s="1035"/>
      <c r="AT29" s="1035"/>
      <c r="AU29" s="1035" t="s">
        <v>531</v>
      </c>
      <c r="AV29" s="1035"/>
      <c r="AW29" s="1035"/>
      <c r="AX29" s="1035"/>
      <c r="AY29" s="1035"/>
      <c r="AZ29" s="1105" t="s">
        <v>531</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15">
      <c r="A30" s="245">
        <v>3</v>
      </c>
      <c r="B30" s="1094" t="s">
        <v>412</v>
      </c>
      <c r="C30" s="1095"/>
      <c r="D30" s="1095"/>
      <c r="E30" s="1095"/>
      <c r="F30" s="1095"/>
      <c r="G30" s="1095"/>
      <c r="H30" s="1095"/>
      <c r="I30" s="1095"/>
      <c r="J30" s="1095"/>
      <c r="K30" s="1095"/>
      <c r="L30" s="1095"/>
      <c r="M30" s="1095"/>
      <c r="N30" s="1095"/>
      <c r="O30" s="1095"/>
      <c r="P30" s="1096"/>
      <c r="Q30" s="1102">
        <v>121</v>
      </c>
      <c r="R30" s="1103"/>
      <c r="S30" s="1103"/>
      <c r="T30" s="1103"/>
      <c r="U30" s="1103"/>
      <c r="V30" s="1103">
        <v>121</v>
      </c>
      <c r="W30" s="1103"/>
      <c r="X30" s="1103"/>
      <c r="Y30" s="1103"/>
      <c r="Z30" s="1103"/>
      <c r="AA30" s="1103">
        <v>0</v>
      </c>
      <c r="AB30" s="1103"/>
      <c r="AC30" s="1103"/>
      <c r="AD30" s="1103"/>
      <c r="AE30" s="1104"/>
      <c r="AF30" s="1099">
        <v>0</v>
      </c>
      <c r="AG30" s="1100"/>
      <c r="AH30" s="1100"/>
      <c r="AI30" s="1100"/>
      <c r="AJ30" s="1101"/>
      <c r="AK30" s="1044">
        <v>36</v>
      </c>
      <c r="AL30" s="1035"/>
      <c r="AM30" s="1035"/>
      <c r="AN30" s="1035"/>
      <c r="AO30" s="1035"/>
      <c r="AP30" s="1035" t="s">
        <v>531</v>
      </c>
      <c r="AQ30" s="1035"/>
      <c r="AR30" s="1035"/>
      <c r="AS30" s="1035"/>
      <c r="AT30" s="1035"/>
      <c r="AU30" s="1035" t="s">
        <v>531</v>
      </c>
      <c r="AV30" s="1035"/>
      <c r="AW30" s="1035"/>
      <c r="AX30" s="1035"/>
      <c r="AY30" s="1035"/>
      <c r="AZ30" s="1105" t="s">
        <v>531</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15">
      <c r="A31" s="245">
        <v>4</v>
      </c>
      <c r="B31" s="1094" t="s">
        <v>413</v>
      </c>
      <c r="C31" s="1095"/>
      <c r="D31" s="1095"/>
      <c r="E31" s="1095"/>
      <c r="F31" s="1095"/>
      <c r="G31" s="1095"/>
      <c r="H31" s="1095"/>
      <c r="I31" s="1095"/>
      <c r="J31" s="1095"/>
      <c r="K31" s="1095"/>
      <c r="L31" s="1095"/>
      <c r="M31" s="1095"/>
      <c r="N31" s="1095"/>
      <c r="O31" s="1095"/>
      <c r="P31" s="1096"/>
      <c r="Q31" s="1102">
        <v>130</v>
      </c>
      <c r="R31" s="1103"/>
      <c r="S31" s="1103"/>
      <c r="T31" s="1103"/>
      <c r="U31" s="1103"/>
      <c r="V31" s="1103">
        <v>122</v>
      </c>
      <c r="W31" s="1103"/>
      <c r="X31" s="1103"/>
      <c r="Y31" s="1103"/>
      <c r="Z31" s="1103"/>
      <c r="AA31" s="1103">
        <v>8</v>
      </c>
      <c r="AB31" s="1103"/>
      <c r="AC31" s="1103"/>
      <c r="AD31" s="1103"/>
      <c r="AE31" s="1104"/>
      <c r="AF31" s="1099">
        <v>64</v>
      </c>
      <c r="AG31" s="1100"/>
      <c r="AH31" s="1100"/>
      <c r="AI31" s="1100"/>
      <c r="AJ31" s="1101"/>
      <c r="AK31" s="1044" t="s">
        <v>531</v>
      </c>
      <c r="AL31" s="1035"/>
      <c r="AM31" s="1035"/>
      <c r="AN31" s="1035"/>
      <c r="AO31" s="1035"/>
      <c r="AP31" s="1035">
        <v>471</v>
      </c>
      <c r="AQ31" s="1035"/>
      <c r="AR31" s="1035"/>
      <c r="AS31" s="1035"/>
      <c r="AT31" s="1035"/>
      <c r="AU31" s="1035" t="s">
        <v>531</v>
      </c>
      <c r="AV31" s="1035"/>
      <c r="AW31" s="1035"/>
      <c r="AX31" s="1035"/>
      <c r="AY31" s="1035"/>
      <c r="AZ31" s="1105" t="s">
        <v>531</v>
      </c>
      <c r="BA31" s="1105"/>
      <c r="BB31" s="1105"/>
      <c r="BC31" s="1105"/>
      <c r="BD31" s="1105"/>
      <c r="BE31" s="1036" t="s">
        <v>414</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15">
      <c r="A32" s="245">
        <v>5</v>
      </c>
      <c r="B32" s="1094" t="s">
        <v>415</v>
      </c>
      <c r="C32" s="1095"/>
      <c r="D32" s="1095"/>
      <c r="E32" s="1095"/>
      <c r="F32" s="1095"/>
      <c r="G32" s="1095"/>
      <c r="H32" s="1095"/>
      <c r="I32" s="1095"/>
      <c r="J32" s="1095"/>
      <c r="K32" s="1095"/>
      <c r="L32" s="1095"/>
      <c r="M32" s="1095"/>
      <c r="N32" s="1095"/>
      <c r="O32" s="1095"/>
      <c r="P32" s="1096"/>
      <c r="Q32" s="1102">
        <v>57</v>
      </c>
      <c r="R32" s="1103"/>
      <c r="S32" s="1103"/>
      <c r="T32" s="1103"/>
      <c r="U32" s="1103"/>
      <c r="V32" s="1103">
        <v>53</v>
      </c>
      <c r="W32" s="1103"/>
      <c r="X32" s="1103"/>
      <c r="Y32" s="1103"/>
      <c r="Z32" s="1103"/>
      <c r="AA32" s="1103">
        <v>4</v>
      </c>
      <c r="AB32" s="1103"/>
      <c r="AC32" s="1103"/>
      <c r="AD32" s="1103"/>
      <c r="AE32" s="1104"/>
      <c r="AF32" s="1099">
        <v>603</v>
      </c>
      <c r="AG32" s="1100"/>
      <c r="AH32" s="1100"/>
      <c r="AI32" s="1100"/>
      <c r="AJ32" s="1101"/>
      <c r="AK32" s="1044" t="s">
        <v>531</v>
      </c>
      <c r="AL32" s="1035"/>
      <c r="AM32" s="1035"/>
      <c r="AN32" s="1035"/>
      <c r="AO32" s="1035"/>
      <c r="AP32" s="1035" t="s">
        <v>531</v>
      </c>
      <c r="AQ32" s="1035"/>
      <c r="AR32" s="1035"/>
      <c r="AS32" s="1035"/>
      <c r="AT32" s="1035"/>
      <c r="AU32" s="1035" t="s">
        <v>531</v>
      </c>
      <c r="AV32" s="1035"/>
      <c r="AW32" s="1035"/>
      <c r="AX32" s="1035"/>
      <c r="AY32" s="1035"/>
      <c r="AZ32" s="1105" t="s">
        <v>531</v>
      </c>
      <c r="BA32" s="1105"/>
      <c r="BB32" s="1105"/>
      <c r="BC32" s="1105"/>
      <c r="BD32" s="1105"/>
      <c r="BE32" s="1036" t="s">
        <v>416</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15">
      <c r="A33" s="245">
        <v>6</v>
      </c>
      <c r="B33" s="1094" t="s">
        <v>417</v>
      </c>
      <c r="C33" s="1095"/>
      <c r="D33" s="1095"/>
      <c r="E33" s="1095"/>
      <c r="F33" s="1095"/>
      <c r="G33" s="1095"/>
      <c r="H33" s="1095"/>
      <c r="I33" s="1095"/>
      <c r="J33" s="1095"/>
      <c r="K33" s="1095"/>
      <c r="L33" s="1095"/>
      <c r="M33" s="1095"/>
      <c r="N33" s="1095"/>
      <c r="O33" s="1095"/>
      <c r="P33" s="1096"/>
      <c r="Q33" s="1102">
        <v>184</v>
      </c>
      <c r="R33" s="1103"/>
      <c r="S33" s="1103"/>
      <c r="T33" s="1103"/>
      <c r="U33" s="1103"/>
      <c r="V33" s="1103">
        <v>236</v>
      </c>
      <c r="W33" s="1103"/>
      <c r="X33" s="1103"/>
      <c r="Y33" s="1103"/>
      <c r="Z33" s="1103"/>
      <c r="AA33" s="1103">
        <v>-52</v>
      </c>
      <c r="AB33" s="1103"/>
      <c r="AC33" s="1103"/>
      <c r="AD33" s="1103"/>
      <c r="AE33" s="1104"/>
      <c r="AF33" s="1099">
        <v>51</v>
      </c>
      <c r="AG33" s="1100"/>
      <c r="AH33" s="1100"/>
      <c r="AI33" s="1100"/>
      <c r="AJ33" s="1101"/>
      <c r="AK33" s="1044" t="s">
        <v>531</v>
      </c>
      <c r="AL33" s="1035"/>
      <c r="AM33" s="1035"/>
      <c r="AN33" s="1035"/>
      <c r="AO33" s="1035"/>
      <c r="AP33" s="1035" t="s">
        <v>531</v>
      </c>
      <c r="AQ33" s="1035"/>
      <c r="AR33" s="1035"/>
      <c r="AS33" s="1035"/>
      <c r="AT33" s="1035"/>
      <c r="AU33" s="1035" t="s">
        <v>531</v>
      </c>
      <c r="AV33" s="1035"/>
      <c r="AW33" s="1035"/>
      <c r="AX33" s="1035"/>
      <c r="AY33" s="1035"/>
      <c r="AZ33" s="1105" t="s">
        <v>531</v>
      </c>
      <c r="BA33" s="1105"/>
      <c r="BB33" s="1105"/>
      <c r="BC33" s="1105"/>
      <c r="BD33" s="1105"/>
      <c r="BE33" s="1036" t="s">
        <v>418</v>
      </c>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15">
      <c r="A34" s="245">
        <v>7</v>
      </c>
      <c r="B34" s="1094" t="s">
        <v>419</v>
      </c>
      <c r="C34" s="1095"/>
      <c r="D34" s="1095"/>
      <c r="E34" s="1095"/>
      <c r="F34" s="1095"/>
      <c r="G34" s="1095"/>
      <c r="H34" s="1095"/>
      <c r="I34" s="1095"/>
      <c r="J34" s="1095"/>
      <c r="K34" s="1095"/>
      <c r="L34" s="1095"/>
      <c r="M34" s="1095"/>
      <c r="N34" s="1095"/>
      <c r="O34" s="1095"/>
      <c r="P34" s="1096"/>
      <c r="Q34" s="1102">
        <v>9</v>
      </c>
      <c r="R34" s="1103"/>
      <c r="S34" s="1103"/>
      <c r="T34" s="1103"/>
      <c r="U34" s="1103"/>
      <c r="V34" s="1103">
        <v>9</v>
      </c>
      <c r="W34" s="1103"/>
      <c r="X34" s="1103"/>
      <c r="Y34" s="1103"/>
      <c r="Z34" s="1103"/>
      <c r="AA34" s="1103">
        <v>0</v>
      </c>
      <c r="AB34" s="1103"/>
      <c r="AC34" s="1103"/>
      <c r="AD34" s="1103"/>
      <c r="AE34" s="1104"/>
      <c r="AF34" s="1099">
        <v>0</v>
      </c>
      <c r="AG34" s="1100"/>
      <c r="AH34" s="1100"/>
      <c r="AI34" s="1100"/>
      <c r="AJ34" s="1101"/>
      <c r="AK34" s="1044">
        <v>0</v>
      </c>
      <c r="AL34" s="1035"/>
      <c r="AM34" s="1035"/>
      <c r="AN34" s="1035"/>
      <c r="AO34" s="1035"/>
      <c r="AP34" s="1035">
        <v>2</v>
      </c>
      <c r="AQ34" s="1035"/>
      <c r="AR34" s="1035"/>
      <c r="AS34" s="1035"/>
      <c r="AT34" s="1035"/>
      <c r="AU34" s="1035">
        <v>2</v>
      </c>
      <c r="AV34" s="1035"/>
      <c r="AW34" s="1035"/>
      <c r="AX34" s="1035"/>
      <c r="AY34" s="1035"/>
      <c r="AZ34" s="1105" t="s">
        <v>531</v>
      </c>
      <c r="BA34" s="1105"/>
      <c r="BB34" s="1105"/>
      <c r="BC34" s="1105"/>
      <c r="BD34" s="1105"/>
      <c r="BE34" s="1036" t="s">
        <v>420</v>
      </c>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15">
      <c r="A35" s="245">
        <v>8</v>
      </c>
      <c r="B35" s="1094" t="s">
        <v>421</v>
      </c>
      <c r="C35" s="1095"/>
      <c r="D35" s="1095"/>
      <c r="E35" s="1095"/>
      <c r="F35" s="1095"/>
      <c r="G35" s="1095"/>
      <c r="H35" s="1095"/>
      <c r="I35" s="1095"/>
      <c r="J35" s="1095"/>
      <c r="K35" s="1095"/>
      <c r="L35" s="1095"/>
      <c r="M35" s="1095"/>
      <c r="N35" s="1095"/>
      <c r="O35" s="1095"/>
      <c r="P35" s="1096"/>
      <c r="Q35" s="1102">
        <v>7</v>
      </c>
      <c r="R35" s="1103"/>
      <c r="S35" s="1103"/>
      <c r="T35" s="1103"/>
      <c r="U35" s="1103"/>
      <c r="V35" s="1103">
        <v>7</v>
      </c>
      <c r="W35" s="1103"/>
      <c r="X35" s="1103"/>
      <c r="Y35" s="1103"/>
      <c r="Z35" s="1103"/>
      <c r="AA35" s="1103">
        <v>0</v>
      </c>
      <c r="AB35" s="1103"/>
      <c r="AC35" s="1103"/>
      <c r="AD35" s="1103"/>
      <c r="AE35" s="1104"/>
      <c r="AF35" s="1099">
        <v>0</v>
      </c>
      <c r="AG35" s="1100"/>
      <c r="AH35" s="1100"/>
      <c r="AI35" s="1100"/>
      <c r="AJ35" s="1101"/>
      <c r="AK35" s="1044">
        <v>0</v>
      </c>
      <c r="AL35" s="1035"/>
      <c r="AM35" s="1035"/>
      <c r="AN35" s="1035"/>
      <c r="AO35" s="1035"/>
      <c r="AP35" s="1035">
        <v>2</v>
      </c>
      <c r="AQ35" s="1035"/>
      <c r="AR35" s="1035"/>
      <c r="AS35" s="1035"/>
      <c r="AT35" s="1035"/>
      <c r="AU35" s="1035">
        <v>2</v>
      </c>
      <c r="AV35" s="1035"/>
      <c r="AW35" s="1035"/>
      <c r="AX35" s="1035"/>
      <c r="AY35" s="1035"/>
      <c r="AZ35" s="1105" t="s">
        <v>531</v>
      </c>
      <c r="BA35" s="1105"/>
      <c r="BB35" s="1105"/>
      <c r="BC35" s="1105"/>
      <c r="BD35" s="1105"/>
      <c r="BE35" s="1036" t="s">
        <v>422</v>
      </c>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15">
      <c r="A36" s="245">
        <v>9</v>
      </c>
      <c r="B36" s="1094" t="s">
        <v>423</v>
      </c>
      <c r="C36" s="1095"/>
      <c r="D36" s="1095"/>
      <c r="E36" s="1095"/>
      <c r="F36" s="1095"/>
      <c r="G36" s="1095"/>
      <c r="H36" s="1095"/>
      <c r="I36" s="1095"/>
      <c r="J36" s="1095"/>
      <c r="K36" s="1095"/>
      <c r="L36" s="1095"/>
      <c r="M36" s="1095"/>
      <c r="N36" s="1095"/>
      <c r="O36" s="1095"/>
      <c r="P36" s="1096"/>
      <c r="Q36" s="1102">
        <v>20</v>
      </c>
      <c r="R36" s="1103"/>
      <c r="S36" s="1103"/>
      <c r="T36" s="1103"/>
      <c r="U36" s="1103"/>
      <c r="V36" s="1103">
        <v>19</v>
      </c>
      <c r="W36" s="1103"/>
      <c r="X36" s="1103"/>
      <c r="Y36" s="1103"/>
      <c r="Z36" s="1103"/>
      <c r="AA36" s="1103">
        <v>1</v>
      </c>
      <c r="AB36" s="1103"/>
      <c r="AC36" s="1103"/>
      <c r="AD36" s="1103"/>
      <c r="AE36" s="1104"/>
      <c r="AF36" s="1099">
        <v>1</v>
      </c>
      <c r="AG36" s="1100"/>
      <c r="AH36" s="1100"/>
      <c r="AI36" s="1100"/>
      <c r="AJ36" s="1101"/>
      <c r="AK36" s="1044">
        <v>7</v>
      </c>
      <c r="AL36" s="1035"/>
      <c r="AM36" s="1035"/>
      <c r="AN36" s="1035"/>
      <c r="AO36" s="1035"/>
      <c r="AP36" s="1035">
        <v>25</v>
      </c>
      <c r="AQ36" s="1035"/>
      <c r="AR36" s="1035"/>
      <c r="AS36" s="1035"/>
      <c r="AT36" s="1035"/>
      <c r="AU36" s="1035">
        <v>25</v>
      </c>
      <c r="AV36" s="1035"/>
      <c r="AW36" s="1035"/>
      <c r="AX36" s="1035"/>
      <c r="AY36" s="1035"/>
      <c r="AZ36" s="1105" t="s">
        <v>531</v>
      </c>
      <c r="BA36" s="1105"/>
      <c r="BB36" s="1105"/>
      <c r="BC36" s="1105"/>
      <c r="BD36" s="1105"/>
      <c r="BE36" s="1036" t="s">
        <v>420</v>
      </c>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15">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15">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15">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15">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15">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15">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15">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15">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15">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15">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15">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15">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15">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15">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15">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15">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15">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15">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15">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15">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15">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15">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15">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15">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15">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424</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
      <c r="A63" s="243" t="s">
        <v>397</v>
      </c>
      <c r="B63" s="1001" t="s">
        <v>425</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796</v>
      </c>
      <c r="AG63" s="1023"/>
      <c r="AH63" s="1023"/>
      <c r="AI63" s="1023"/>
      <c r="AJ63" s="1086"/>
      <c r="AK63" s="1087"/>
      <c r="AL63" s="1027"/>
      <c r="AM63" s="1027"/>
      <c r="AN63" s="1027"/>
      <c r="AO63" s="1027"/>
      <c r="AP63" s="1023">
        <v>500</v>
      </c>
      <c r="AQ63" s="1023"/>
      <c r="AR63" s="1023"/>
      <c r="AS63" s="1023"/>
      <c r="AT63" s="1023"/>
      <c r="AU63" s="1023">
        <v>29</v>
      </c>
      <c r="AV63" s="1023"/>
      <c r="AW63" s="1023"/>
      <c r="AX63" s="1023"/>
      <c r="AY63" s="1023"/>
      <c r="AZ63" s="1081"/>
      <c r="BA63" s="1081"/>
      <c r="BB63" s="1081"/>
      <c r="BC63" s="1081"/>
      <c r="BD63" s="1081"/>
      <c r="BE63" s="1024"/>
      <c r="BF63" s="1024"/>
      <c r="BG63" s="1024"/>
      <c r="BH63" s="1024"/>
      <c r="BI63" s="1025"/>
      <c r="BJ63" s="1082" t="s">
        <v>399</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
      <c r="A65" s="235" t="s">
        <v>426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15">
      <c r="A66" s="1059" t="s">
        <v>427</v>
      </c>
      <c r="B66" s="1060"/>
      <c r="C66" s="1060"/>
      <c r="D66" s="1060"/>
      <c r="E66" s="1060"/>
      <c r="F66" s="1060"/>
      <c r="G66" s="1060"/>
      <c r="H66" s="1060"/>
      <c r="I66" s="1060"/>
      <c r="J66" s="1060"/>
      <c r="K66" s="1060"/>
      <c r="L66" s="1060"/>
      <c r="M66" s="1060"/>
      <c r="N66" s="1060"/>
      <c r="O66" s="1060"/>
      <c r="P66" s="1061"/>
      <c r="Q66" s="1065" t="s">
        <v>428</v>
      </c>
      <c r="R66" s="1066"/>
      <c r="S66" s="1066"/>
      <c r="T66" s="1066"/>
      <c r="U66" s="1067"/>
      <c r="V66" s="1065" t="s">
        <v>429</v>
      </c>
      <c r="W66" s="1066"/>
      <c r="X66" s="1066"/>
      <c r="Y66" s="1066"/>
      <c r="Z66" s="1067"/>
      <c r="AA66" s="1065" t="s">
        <v>430</v>
      </c>
      <c r="AB66" s="1066"/>
      <c r="AC66" s="1066"/>
      <c r="AD66" s="1066"/>
      <c r="AE66" s="1067"/>
      <c r="AF66" s="1071" t="s">
        <v>405</v>
      </c>
      <c r="AG66" s="1072"/>
      <c r="AH66" s="1072"/>
      <c r="AI66" s="1072"/>
      <c r="AJ66" s="1073"/>
      <c r="AK66" s="1065" t="s">
        <v>406</v>
      </c>
      <c r="AL66" s="1060"/>
      <c r="AM66" s="1060"/>
      <c r="AN66" s="1060"/>
      <c r="AO66" s="1061"/>
      <c r="AP66" s="1065" t="s">
        <v>407</v>
      </c>
      <c r="AQ66" s="1066"/>
      <c r="AR66" s="1066"/>
      <c r="AS66" s="1066"/>
      <c r="AT66" s="1067"/>
      <c r="AU66" s="1065" t="s">
        <v>431</v>
      </c>
      <c r="AV66" s="1066"/>
      <c r="AW66" s="1066"/>
      <c r="AX66" s="1066"/>
      <c r="AY66" s="1067"/>
      <c r="AZ66" s="1065" t="s">
        <v>385</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15">
      <c r="A68" s="239">
        <v>1</v>
      </c>
      <c r="B68" s="1049" t="s">
        <v>596</v>
      </c>
      <c r="C68" s="1050"/>
      <c r="D68" s="1050"/>
      <c r="E68" s="1050"/>
      <c r="F68" s="1050"/>
      <c r="G68" s="1050"/>
      <c r="H68" s="1050"/>
      <c r="I68" s="1050"/>
      <c r="J68" s="1050"/>
      <c r="K68" s="1050"/>
      <c r="L68" s="1050"/>
      <c r="M68" s="1050"/>
      <c r="N68" s="1050"/>
      <c r="O68" s="1050"/>
      <c r="P68" s="1051"/>
      <c r="Q68" s="1052">
        <v>187</v>
      </c>
      <c r="R68" s="1046"/>
      <c r="S68" s="1046"/>
      <c r="T68" s="1046"/>
      <c r="U68" s="1046"/>
      <c r="V68" s="1046">
        <v>121</v>
      </c>
      <c r="W68" s="1046"/>
      <c r="X68" s="1046"/>
      <c r="Y68" s="1046"/>
      <c r="Z68" s="1046"/>
      <c r="AA68" s="1046">
        <v>66</v>
      </c>
      <c r="AB68" s="1046"/>
      <c r="AC68" s="1046"/>
      <c r="AD68" s="1046"/>
      <c r="AE68" s="1046"/>
      <c r="AF68" s="1046">
        <v>8</v>
      </c>
      <c r="AG68" s="1046"/>
      <c r="AH68" s="1046"/>
      <c r="AI68" s="1046"/>
      <c r="AJ68" s="1046"/>
      <c r="AK68" s="1046" t="s">
        <v>531</v>
      </c>
      <c r="AL68" s="1046"/>
      <c r="AM68" s="1046"/>
      <c r="AN68" s="1046"/>
      <c r="AO68" s="1046"/>
      <c r="AP68" s="1046" t="s">
        <v>531</v>
      </c>
      <c r="AQ68" s="1046"/>
      <c r="AR68" s="1046"/>
      <c r="AS68" s="1046"/>
      <c r="AT68" s="1046"/>
      <c r="AU68" s="1046" t="s">
        <v>531</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15">
      <c r="A69" s="241">
        <v>2</v>
      </c>
      <c r="B69" s="1038" t="s">
        <v>597</v>
      </c>
      <c r="C69" s="1039"/>
      <c r="D69" s="1039"/>
      <c r="E69" s="1039"/>
      <c r="F69" s="1039"/>
      <c r="G69" s="1039"/>
      <c r="H69" s="1039"/>
      <c r="I69" s="1039"/>
      <c r="J69" s="1039"/>
      <c r="K69" s="1039"/>
      <c r="L69" s="1039"/>
      <c r="M69" s="1039"/>
      <c r="N69" s="1039"/>
      <c r="O69" s="1039"/>
      <c r="P69" s="1040"/>
      <c r="Q69" s="1041">
        <v>1313</v>
      </c>
      <c r="R69" s="1035"/>
      <c r="S69" s="1035"/>
      <c r="T69" s="1035"/>
      <c r="U69" s="1035"/>
      <c r="V69" s="1035">
        <v>1275</v>
      </c>
      <c r="W69" s="1035"/>
      <c r="X69" s="1035"/>
      <c r="Y69" s="1035"/>
      <c r="Z69" s="1035"/>
      <c r="AA69" s="1035">
        <v>38</v>
      </c>
      <c r="AB69" s="1035"/>
      <c r="AC69" s="1035"/>
      <c r="AD69" s="1035"/>
      <c r="AE69" s="1035"/>
      <c r="AF69" s="1035">
        <v>38</v>
      </c>
      <c r="AG69" s="1035"/>
      <c r="AH69" s="1035"/>
      <c r="AI69" s="1035"/>
      <c r="AJ69" s="1035"/>
      <c r="AK69" s="1035">
        <v>13</v>
      </c>
      <c r="AL69" s="1035"/>
      <c r="AM69" s="1035"/>
      <c r="AN69" s="1035"/>
      <c r="AO69" s="1035"/>
      <c r="AP69" s="1035">
        <v>1189</v>
      </c>
      <c r="AQ69" s="1035"/>
      <c r="AR69" s="1035"/>
      <c r="AS69" s="1035"/>
      <c r="AT69" s="1035"/>
      <c r="AU69" s="1035">
        <v>186</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15">
      <c r="A70" s="241">
        <v>3</v>
      </c>
      <c r="B70" s="1038" t="s">
        <v>598</v>
      </c>
      <c r="C70" s="1039"/>
      <c r="D70" s="1039"/>
      <c r="E70" s="1039"/>
      <c r="F70" s="1039"/>
      <c r="G70" s="1039"/>
      <c r="H70" s="1039"/>
      <c r="I70" s="1039"/>
      <c r="J70" s="1039"/>
      <c r="K70" s="1039"/>
      <c r="L70" s="1039"/>
      <c r="M70" s="1039"/>
      <c r="N70" s="1039"/>
      <c r="O70" s="1039"/>
      <c r="P70" s="1040"/>
      <c r="Q70" s="1041">
        <v>394</v>
      </c>
      <c r="R70" s="1035"/>
      <c r="S70" s="1035"/>
      <c r="T70" s="1035"/>
      <c r="U70" s="1035"/>
      <c r="V70" s="1035">
        <v>368</v>
      </c>
      <c r="W70" s="1035"/>
      <c r="X70" s="1035"/>
      <c r="Y70" s="1035"/>
      <c r="Z70" s="1035"/>
      <c r="AA70" s="1035">
        <v>26</v>
      </c>
      <c r="AB70" s="1035"/>
      <c r="AC70" s="1035"/>
      <c r="AD70" s="1035"/>
      <c r="AE70" s="1035"/>
      <c r="AF70" s="1035">
        <v>634</v>
      </c>
      <c r="AG70" s="1035"/>
      <c r="AH70" s="1035"/>
      <c r="AI70" s="1035"/>
      <c r="AJ70" s="1035"/>
      <c r="AK70" s="1035">
        <v>237</v>
      </c>
      <c r="AL70" s="1035"/>
      <c r="AM70" s="1035"/>
      <c r="AN70" s="1035"/>
      <c r="AO70" s="1035"/>
      <c r="AP70" s="1035">
        <v>2401</v>
      </c>
      <c r="AQ70" s="1035"/>
      <c r="AR70" s="1035"/>
      <c r="AS70" s="1035"/>
      <c r="AT70" s="1035"/>
      <c r="AU70" s="1035">
        <v>65</v>
      </c>
      <c r="AV70" s="1035"/>
      <c r="AW70" s="1035"/>
      <c r="AX70" s="1035"/>
      <c r="AY70" s="1035"/>
      <c r="AZ70" s="1036" t="s">
        <v>604</v>
      </c>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15">
      <c r="A71" s="241">
        <v>4</v>
      </c>
      <c r="B71" s="1038" t="s">
        <v>599</v>
      </c>
      <c r="C71" s="1039"/>
      <c r="D71" s="1039"/>
      <c r="E71" s="1039"/>
      <c r="F71" s="1039"/>
      <c r="G71" s="1039"/>
      <c r="H71" s="1039"/>
      <c r="I71" s="1039"/>
      <c r="J71" s="1039"/>
      <c r="K71" s="1039"/>
      <c r="L71" s="1039"/>
      <c r="M71" s="1039"/>
      <c r="N71" s="1039"/>
      <c r="O71" s="1039"/>
      <c r="P71" s="1040"/>
      <c r="Q71" s="1041">
        <v>39</v>
      </c>
      <c r="R71" s="1035"/>
      <c r="S71" s="1035"/>
      <c r="T71" s="1035"/>
      <c r="U71" s="1035"/>
      <c r="V71" s="1035">
        <v>34</v>
      </c>
      <c r="W71" s="1035"/>
      <c r="X71" s="1035"/>
      <c r="Y71" s="1035"/>
      <c r="Z71" s="1035"/>
      <c r="AA71" s="1035">
        <v>6</v>
      </c>
      <c r="AB71" s="1035"/>
      <c r="AC71" s="1035"/>
      <c r="AD71" s="1035"/>
      <c r="AE71" s="1035"/>
      <c r="AF71" s="1035">
        <v>0</v>
      </c>
      <c r="AG71" s="1035"/>
      <c r="AH71" s="1035"/>
      <c r="AI71" s="1035"/>
      <c r="AJ71" s="1035"/>
      <c r="AK71" s="1035" t="s">
        <v>531</v>
      </c>
      <c r="AL71" s="1035"/>
      <c r="AM71" s="1035"/>
      <c r="AN71" s="1035"/>
      <c r="AO71" s="1035"/>
      <c r="AP71" s="1035">
        <v>249</v>
      </c>
      <c r="AQ71" s="1035"/>
      <c r="AR71" s="1035"/>
      <c r="AS71" s="1035"/>
      <c r="AT71" s="1035"/>
      <c r="AU71" s="1035" t="s">
        <v>531</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15">
      <c r="A72" s="241">
        <v>5</v>
      </c>
      <c r="B72" s="1038" t="s">
        <v>600</v>
      </c>
      <c r="C72" s="1039"/>
      <c r="D72" s="1039"/>
      <c r="E72" s="1039"/>
      <c r="F72" s="1039"/>
      <c r="G72" s="1039"/>
      <c r="H72" s="1039"/>
      <c r="I72" s="1039"/>
      <c r="J72" s="1039"/>
      <c r="K72" s="1039"/>
      <c r="L72" s="1039"/>
      <c r="M72" s="1039"/>
      <c r="N72" s="1039"/>
      <c r="O72" s="1039"/>
      <c r="P72" s="1040"/>
      <c r="Q72" s="1041">
        <v>4681</v>
      </c>
      <c r="R72" s="1035"/>
      <c r="S72" s="1035"/>
      <c r="T72" s="1035"/>
      <c r="U72" s="1035"/>
      <c r="V72" s="1035">
        <v>4415</v>
      </c>
      <c r="W72" s="1035"/>
      <c r="X72" s="1035"/>
      <c r="Y72" s="1035"/>
      <c r="Z72" s="1035"/>
      <c r="AA72" s="1035">
        <v>266</v>
      </c>
      <c r="AB72" s="1035"/>
      <c r="AC72" s="1035"/>
      <c r="AD72" s="1035"/>
      <c r="AE72" s="1035"/>
      <c r="AF72" s="1035">
        <v>266</v>
      </c>
      <c r="AG72" s="1035"/>
      <c r="AH72" s="1035"/>
      <c r="AI72" s="1035"/>
      <c r="AJ72" s="1035"/>
      <c r="AK72" s="1035" t="s">
        <v>531</v>
      </c>
      <c r="AL72" s="1035"/>
      <c r="AM72" s="1035"/>
      <c r="AN72" s="1035"/>
      <c r="AO72" s="1035"/>
      <c r="AP72" s="1035" t="s">
        <v>531</v>
      </c>
      <c r="AQ72" s="1035"/>
      <c r="AR72" s="1035"/>
      <c r="AS72" s="1035"/>
      <c r="AT72" s="1035"/>
      <c r="AU72" s="1035" t="s">
        <v>531</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15">
      <c r="A73" s="241">
        <v>6</v>
      </c>
      <c r="B73" s="1038" t="s">
        <v>601</v>
      </c>
      <c r="C73" s="1039"/>
      <c r="D73" s="1039"/>
      <c r="E73" s="1039"/>
      <c r="F73" s="1039"/>
      <c r="G73" s="1039"/>
      <c r="H73" s="1039"/>
      <c r="I73" s="1039"/>
      <c r="J73" s="1039"/>
      <c r="K73" s="1039"/>
      <c r="L73" s="1039"/>
      <c r="M73" s="1039"/>
      <c r="N73" s="1039"/>
      <c r="O73" s="1039"/>
      <c r="P73" s="1040"/>
      <c r="Q73" s="1041">
        <v>456828</v>
      </c>
      <c r="R73" s="1035"/>
      <c r="S73" s="1035"/>
      <c r="T73" s="1035"/>
      <c r="U73" s="1035"/>
      <c r="V73" s="1035">
        <v>441715</v>
      </c>
      <c r="W73" s="1035"/>
      <c r="X73" s="1035"/>
      <c r="Y73" s="1035"/>
      <c r="Z73" s="1035"/>
      <c r="AA73" s="1035">
        <v>15113</v>
      </c>
      <c r="AB73" s="1035"/>
      <c r="AC73" s="1035"/>
      <c r="AD73" s="1035"/>
      <c r="AE73" s="1035"/>
      <c r="AF73" s="1035">
        <v>15113</v>
      </c>
      <c r="AG73" s="1035"/>
      <c r="AH73" s="1035"/>
      <c r="AI73" s="1035"/>
      <c r="AJ73" s="1035"/>
      <c r="AK73" s="1035" t="s">
        <v>531</v>
      </c>
      <c r="AL73" s="1035"/>
      <c r="AM73" s="1035"/>
      <c r="AN73" s="1035"/>
      <c r="AO73" s="1035"/>
      <c r="AP73" s="1035" t="s">
        <v>531</v>
      </c>
      <c r="AQ73" s="1035"/>
      <c r="AR73" s="1035"/>
      <c r="AS73" s="1035"/>
      <c r="AT73" s="1035"/>
      <c r="AU73" s="1035" t="s">
        <v>531</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15">
      <c r="A74" s="241">
        <v>7</v>
      </c>
      <c r="B74" s="1038" t="s">
        <v>602</v>
      </c>
      <c r="C74" s="1039"/>
      <c r="D74" s="1039"/>
      <c r="E74" s="1039"/>
      <c r="F74" s="1039"/>
      <c r="G74" s="1039"/>
      <c r="H74" s="1039"/>
      <c r="I74" s="1039"/>
      <c r="J74" s="1039"/>
      <c r="K74" s="1039"/>
      <c r="L74" s="1039"/>
      <c r="M74" s="1039"/>
      <c r="N74" s="1039"/>
      <c r="O74" s="1039"/>
      <c r="P74" s="1040"/>
      <c r="Q74" s="1041">
        <v>125</v>
      </c>
      <c r="R74" s="1035"/>
      <c r="S74" s="1035"/>
      <c r="T74" s="1035"/>
      <c r="U74" s="1035"/>
      <c r="V74" s="1035">
        <v>116</v>
      </c>
      <c r="W74" s="1035"/>
      <c r="X74" s="1035"/>
      <c r="Y74" s="1035"/>
      <c r="Z74" s="1035"/>
      <c r="AA74" s="1035">
        <v>9</v>
      </c>
      <c r="AB74" s="1035"/>
      <c r="AC74" s="1035"/>
      <c r="AD74" s="1035"/>
      <c r="AE74" s="1035"/>
      <c r="AF74" s="1035">
        <v>9</v>
      </c>
      <c r="AG74" s="1035"/>
      <c r="AH74" s="1035"/>
      <c r="AI74" s="1035"/>
      <c r="AJ74" s="1035"/>
      <c r="AK74" s="1035" t="s">
        <v>531</v>
      </c>
      <c r="AL74" s="1035"/>
      <c r="AM74" s="1035"/>
      <c r="AN74" s="1035"/>
      <c r="AO74" s="1035"/>
      <c r="AP74" s="1035" t="s">
        <v>531</v>
      </c>
      <c r="AQ74" s="1035"/>
      <c r="AR74" s="1035"/>
      <c r="AS74" s="1035"/>
      <c r="AT74" s="1035"/>
      <c r="AU74" s="1035" t="s">
        <v>531</v>
      </c>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15">
      <c r="A75" s="241">
        <v>8</v>
      </c>
      <c r="B75" s="1038" t="s">
        <v>603</v>
      </c>
      <c r="C75" s="1039"/>
      <c r="D75" s="1039"/>
      <c r="E75" s="1039"/>
      <c r="F75" s="1039"/>
      <c r="G75" s="1039"/>
      <c r="H75" s="1039"/>
      <c r="I75" s="1039"/>
      <c r="J75" s="1039"/>
      <c r="K75" s="1039"/>
      <c r="L75" s="1039"/>
      <c r="M75" s="1039"/>
      <c r="N75" s="1039"/>
      <c r="O75" s="1039"/>
      <c r="P75" s="1040"/>
      <c r="Q75" s="1042">
        <v>307</v>
      </c>
      <c r="R75" s="1043"/>
      <c r="S75" s="1043"/>
      <c r="T75" s="1043"/>
      <c r="U75" s="1044"/>
      <c r="V75" s="1045">
        <v>291</v>
      </c>
      <c r="W75" s="1043"/>
      <c r="X75" s="1043"/>
      <c r="Y75" s="1043"/>
      <c r="Z75" s="1044"/>
      <c r="AA75" s="1045">
        <v>15</v>
      </c>
      <c r="AB75" s="1043"/>
      <c r="AC75" s="1043"/>
      <c r="AD75" s="1043"/>
      <c r="AE75" s="1044"/>
      <c r="AF75" s="1045">
        <v>15</v>
      </c>
      <c r="AG75" s="1043"/>
      <c r="AH75" s="1043"/>
      <c r="AI75" s="1043"/>
      <c r="AJ75" s="1044"/>
      <c r="AK75" s="1045">
        <v>4</v>
      </c>
      <c r="AL75" s="1043"/>
      <c r="AM75" s="1043"/>
      <c r="AN75" s="1043"/>
      <c r="AO75" s="1044"/>
      <c r="AP75" s="1045" t="s">
        <v>531</v>
      </c>
      <c r="AQ75" s="1043"/>
      <c r="AR75" s="1043"/>
      <c r="AS75" s="1043"/>
      <c r="AT75" s="1044"/>
      <c r="AU75" s="1045" t="s">
        <v>531</v>
      </c>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15">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15">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15">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15">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15">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15">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15">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15">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15">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15">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15">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15">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
      <c r="A88" s="243" t="s">
        <v>397</v>
      </c>
      <c r="B88" s="1001" t="s">
        <v>432</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16083</v>
      </c>
      <c r="AG88" s="1023"/>
      <c r="AH88" s="1023"/>
      <c r="AI88" s="1023"/>
      <c r="AJ88" s="1023"/>
      <c r="AK88" s="1027"/>
      <c r="AL88" s="1027"/>
      <c r="AM88" s="1027"/>
      <c r="AN88" s="1027"/>
      <c r="AO88" s="1027"/>
      <c r="AP88" s="1023">
        <v>3839</v>
      </c>
      <c r="AQ88" s="1023"/>
      <c r="AR88" s="1023"/>
      <c r="AS88" s="1023"/>
      <c r="AT88" s="1023"/>
      <c r="AU88" s="1023">
        <v>251</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397</v>
      </c>
      <c r="BR102" s="1001" t="s">
        <v>433</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33</v>
      </c>
      <c r="CS102" s="1017"/>
      <c r="CT102" s="1017"/>
      <c r="CU102" s="1017"/>
      <c r="CV102" s="1018"/>
      <c r="CW102" s="1016">
        <v>0</v>
      </c>
      <c r="CX102" s="1017"/>
      <c r="CY102" s="1017"/>
      <c r="CZ102" s="1017"/>
      <c r="DA102" s="1018"/>
      <c r="DB102" s="1016" t="s">
        <v>531</v>
      </c>
      <c r="DC102" s="1017"/>
      <c r="DD102" s="1017"/>
      <c r="DE102" s="1017"/>
      <c r="DF102" s="1018"/>
      <c r="DG102" s="1016" t="s">
        <v>531</v>
      </c>
      <c r="DH102" s="1017"/>
      <c r="DI102" s="1017"/>
      <c r="DJ102" s="1017"/>
      <c r="DK102" s="1018"/>
      <c r="DL102" s="1016" t="s">
        <v>531</v>
      </c>
      <c r="DM102" s="1017"/>
      <c r="DN102" s="1017"/>
      <c r="DO102" s="1017"/>
      <c r="DP102" s="1018"/>
      <c r="DQ102" s="1016" t="s">
        <v>531</v>
      </c>
      <c r="DR102" s="1017"/>
      <c r="DS102" s="1017"/>
      <c r="DT102" s="1017"/>
      <c r="DU102" s="1018"/>
      <c r="DV102" s="1001"/>
      <c r="DW102" s="1002"/>
      <c r="DX102" s="1002"/>
      <c r="DY102" s="1002"/>
      <c r="DZ102" s="100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434</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435</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6" t="s">
        <v>438</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439</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15">
      <c r="A109" s="959" t="s">
        <v>440</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441</v>
      </c>
      <c r="AB109" s="960"/>
      <c r="AC109" s="960"/>
      <c r="AD109" s="960"/>
      <c r="AE109" s="961"/>
      <c r="AF109" s="962" t="s">
        <v>442</v>
      </c>
      <c r="AG109" s="960"/>
      <c r="AH109" s="960"/>
      <c r="AI109" s="960"/>
      <c r="AJ109" s="961"/>
      <c r="AK109" s="962" t="s">
        <v>312</v>
      </c>
      <c r="AL109" s="960"/>
      <c r="AM109" s="960"/>
      <c r="AN109" s="960"/>
      <c r="AO109" s="961"/>
      <c r="AP109" s="962" t="s">
        <v>443</v>
      </c>
      <c r="AQ109" s="960"/>
      <c r="AR109" s="960"/>
      <c r="AS109" s="960"/>
      <c r="AT109" s="993"/>
      <c r="AU109" s="959" t="s">
        <v>440</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441</v>
      </c>
      <c r="BR109" s="960"/>
      <c r="BS109" s="960"/>
      <c r="BT109" s="960"/>
      <c r="BU109" s="961"/>
      <c r="BV109" s="962" t="s">
        <v>442</v>
      </c>
      <c r="BW109" s="960"/>
      <c r="BX109" s="960"/>
      <c r="BY109" s="960"/>
      <c r="BZ109" s="961"/>
      <c r="CA109" s="962" t="s">
        <v>312</v>
      </c>
      <c r="CB109" s="960"/>
      <c r="CC109" s="960"/>
      <c r="CD109" s="960"/>
      <c r="CE109" s="961"/>
      <c r="CF109" s="1000" t="s">
        <v>443</v>
      </c>
      <c r="CG109" s="1000"/>
      <c r="CH109" s="1000"/>
      <c r="CI109" s="1000"/>
      <c r="CJ109" s="1000"/>
      <c r="CK109" s="962" t="s">
        <v>444</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441</v>
      </c>
      <c r="DH109" s="960"/>
      <c r="DI109" s="960"/>
      <c r="DJ109" s="960"/>
      <c r="DK109" s="961"/>
      <c r="DL109" s="962" t="s">
        <v>442</v>
      </c>
      <c r="DM109" s="960"/>
      <c r="DN109" s="960"/>
      <c r="DO109" s="960"/>
      <c r="DP109" s="961"/>
      <c r="DQ109" s="962" t="s">
        <v>312</v>
      </c>
      <c r="DR109" s="960"/>
      <c r="DS109" s="960"/>
      <c r="DT109" s="960"/>
      <c r="DU109" s="961"/>
      <c r="DV109" s="962" t="s">
        <v>443</v>
      </c>
      <c r="DW109" s="960"/>
      <c r="DX109" s="960"/>
      <c r="DY109" s="960"/>
      <c r="DZ109" s="993"/>
    </row>
    <row r="110" spans="1:131" s="233" customFormat="1" ht="26.25" customHeight="1" x14ac:dyDescent="0.15">
      <c r="A110" s="871" t="s">
        <v>445</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301056</v>
      </c>
      <c r="AB110" s="953"/>
      <c r="AC110" s="953"/>
      <c r="AD110" s="953"/>
      <c r="AE110" s="954"/>
      <c r="AF110" s="955">
        <v>334887</v>
      </c>
      <c r="AG110" s="953"/>
      <c r="AH110" s="953"/>
      <c r="AI110" s="953"/>
      <c r="AJ110" s="954"/>
      <c r="AK110" s="955">
        <v>339164</v>
      </c>
      <c r="AL110" s="953"/>
      <c r="AM110" s="953"/>
      <c r="AN110" s="953"/>
      <c r="AO110" s="954"/>
      <c r="AP110" s="956">
        <v>14</v>
      </c>
      <c r="AQ110" s="957"/>
      <c r="AR110" s="957"/>
      <c r="AS110" s="957"/>
      <c r="AT110" s="958"/>
      <c r="AU110" s="994" t="s">
        <v>73</v>
      </c>
      <c r="AV110" s="995"/>
      <c r="AW110" s="995"/>
      <c r="AX110" s="995"/>
      <c r="AY110" s="995"/>
      <c r="AZ110" s="924" t="s">
        <v>446</v>
      </c>
      <c r="BA110" s="872"/>
      <c r="BB110" s="872"/>
      <c r="BC110" s="872"/>
      <c r="BD110" s="872"/>
      <c r="BE110" s="872"/>
      <c r="BF110" s="872"/>
      <c r="BG110" s="872"/>
      <c r="BH110" s="872"/>
      <c r="BI110" s="872"/>
      <c r="BJ110" s="872"/>
      <c r="BK110" s="872"/>
      <c r="BL110" s="872"/>
      <c r="BM110" s="872"/>
      <c r="BN110" s="872"/>
      <c r="BO110" s="872"/>
      <c r="BP110" s="873"/>
      <c r="BQ110" s="925">
        <v>3259889</v>
      </c>
      <c r="BR110" s="906"/>
      <c r="BS110" s="906"/>
      <c r="BT110" s="906"/>
      <c r="BU110" s="906"/>
      <c r="BV110" s="906">
        <v>3079071</v>
      </c>
      <c r="BW110" s="906"/>
      <c r="BX110" s="906"/>
      <c r="BY110" s="906"/>
      <c r="BZ110" s="906"/>
      <c r="CA110" s="906">
        <v>2897774</v>
      </c>
      <c r="CB110" s="906"/>
      <c r="CC110" s="906"/>
      <c r="CD110" s="906"/>
      <c r="CE110" s="906"/>
      <c r="CF110" s="930">
        <v>119.9</v>
      </c>
      <c r="CG110" s="931"/>
      <c r="CH110" s="931"/>
      <c r="CI110" s="931"/>
      <c r="CJ110" s="931"/>
      <c r="CK110" s="990" t="s">
        <v>447</v>
      </c>
      <c r="CL110" s="883"/>
      <c r="CM110" s="924" t="s">
        <v>448</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449</v>
      </c>
      <c r="DH110" s="906"/>
      <c r="DI110" s="906"/>
      <c r="DJ110" s="906"/>
      <c r="DK110" s="906"/>
      <c r="DL110" s="906" t="s">
        <v>450</v>
      </c>
      <c r="DM110" s="906"/>
      <c r="DN110" s="906"/>
      <c r="DO110" s="906"/>
      <c r="DP110" s="906"/>
      <c r="DQ110" s="906" t="s">
        <v>131</v>
      </c>
      <c r="DR110" s="906"/>
      <c r="DS110" s="906"/>
      <c r="DT110" s="906"/>
      <c r="DU110" s="906"/>
      <c r="DV110" s="907" t="s">
        <v>131</v>
      </c>
      <c r="DW110" s="907"/>
      <c r="DX110" s="907"/>
      <c r="DY110" s="907"/>
      <c r="DZ110" s="908"/>
    </row>
    <row r="111" spans="1:131" s="233" customFormat="1" ht="26.25" customHeight="1" x14ac:dyDescent="0.15">
      <c r="A111" s="838" t="s">
        <v>451</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131</v>
      </c>
      <c r="AB111" s="983"/>
      <c r="AC111" s="983"/>
      <c r="AD111" s="983"/>
      <c r="AE111" s="984"/>
      <c r="AF111" s="985" t="s">
        <v>131</v>
      </c>
      <c r="AG111" s="983"/>
      <c r="AH111" s="983"/>
      <c r="AI111" s="983"/>
      <c r="AJ111" s="984"/>
      <c r="AK111" s="985" t="s">
        <v>131</v>
      </c>
      <c r="AL111" s="983"/>
      <c r="AM111" s="983"/>
      <c r="AN111" s="983"/>
      <c r="AO111" s="984"/>
      <c r="AP111" s="986" t="s">
        <v>450</v>
      </c>
      <c r="AQ111" s="987"/>
      <c r="AR111" s="987"/>
      <c r="AS111" s="987"/>
      <c r="AT111" s="988"/>
      <c r="AU111" s="996"/>
      <c r="AV111" s="997"/>
      <c r="AW111" s="997"/>
      <c r="AX111" s="997"/>
      <c r="AY111" s="997"/>
      <c r="AZ111" s="879" t="s">
        <v>452</v>
      </c>
      <c r="BA111" s="816"/>
      <c r="BB111" s="816"/>
      <c r="BC111" s="816"/>
      <c r="BD111" s="816"/>
      <c r="BE111" s="816"/>
      <c r="BF111" s="816"/>
      <c r="BG111" s="816"/>
      <c r="BH111" s="816"/>
      <c r="BI111" s="816"/>
      <c r="BJ111" s="816"/>
      <c r="BK111" s="816"/>
      <c r="BL111" s="816"/>
      <c r="BM111" s="816"/>
      <c r="BN111" s="816"/>
      <c r="BO111" s="816"/>
      <c r="BP111" s="817"/>
      <c r="BQ111" s="880">
        <v>59325</v>
      </c>
      <c r="BR111" s="881"/>
      <c r="BS111" s="881"/>
      <c r="BT111" s="881"/>
      <c r="BU111" s="881"/>
      <c r="BV111" s="881">
        <v>53705</v>
      </c>
      <c r="BW111" s="881"/>
      <c r="BX111" s="881"/>
      <c r="BY111" s="881"/>
      <c r="BZ111" s="881"/>
      <c r="CA111" s="881">
        <v>48114</v>
      </c>
      <c r="CB111" s="881"/>
      <c r="CC111" s="881"/>
      <c r="CD111" s="881"/>
      <c r="CE111" s="881"/>
      <c r="CF111" s="939">
        <v>2</v>
      </c>
      <c r="CG111" s="940"/>
      <c r="CH111" s="940"/>
      <c r="CI111" s="940"/>
      <c r="CJ111" s="940"/>
      <c r="CK111" s="991"/>
      <c r="CL111" s="885"/>
      <c r="CM111" s="879" t="s">
        <v>453</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131</v>
      </c>
      <c r="DH111" s="881"/>
      <c r="DI111" s="881"/>
      <c r="DJ111" s="881"/>
      <c r="DK111" s="881"/>
      <c r="DL111" s="881" t="s">
        <v>399</v>
      </c>
      <c r="DM111" s="881"/>
      <c r="DN111" s="881"/>
      <c r="DO111" s="881"/>
      <c r="DP111" s="881"/>
      <c r="DQ111" s="881" t="s">
        <v>131</v>
      </c>
      <c r="DR111" s="881"/>
      <c r="DS111" s="881"/>
      <c r="DT111" s="881"/>
      <c r="DU111" s="881"/>
      <c r="DV111" s="858" t="s">
        <v>131</v>
      </c>
      <c r="DW111" s="858"/>
      <c r="DX111" s="858"/>
      <c r="DY111" s="858"/>
      <c r="DZ111" s="859"/>
    </row>
    <row r="112" spans="1:131" s="233" customFormat="1" ht="26.25" customHeight="1" x14ac:dyDescent="0.15">
      <c r="A112" s="976" t="s">
        <v>454</v>
      </c>
      <c r="B112" s="977"/>
      <c r="C112" s="816" t="s">
        <v>455</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450</v>
      </c>
      <c r="AB112" s="844"/>
      <c r="AC112" s="844"/>
      <c r="AD112" s="844"/>
      <c r="AE112" s="845"/>
      <c r="AF112" s="846" t="s">
        <v>131</v>
      </c>
      <c r="AG112" s="844"/>
      <c r="AH112" s="844"/>
      <c r="AI112" s="844"/>
      <c r="AJ112" s="845"/>
      <c r="AK112" s="846" t="s">
        <v>131</v>
      </c>
      <c r="AL112" s="844"/>
      <c r="AM112" s="844"/>
      <c r="AN112" s="844"/>
      <c r="AO112" s="845"/>
      <c r="AP112" s="888" t="s">
        <v>399</v>
      </c>
      <c r="AQ112" s="889"/>
      <c r="AR112" s="889"/>
      <c r="AS112" s="889"/>
      <c r="AT112" s="890"/>
      <c r="AU112" s="996"/>
      <c r="AV112" s="997"/>
      <c r="AW112" s="997"/>
      <c r="AX112" s="997"/>
      <c r="AY112" s="997"/>
      <c r="AZ112" s="879" t="s">
        <v>456</v>
      </c>
      <c r="BA112" s="816"/>
      <c r="BB112" s="816"/>
      <c r="BC112" s="816"/>
      <c r="BD112" s="816"/>
      <c r="BE112" s="816"/>
      <c r="BF112" s="816"/>
      <c r="BG112" s="816"/>
      <c r="BH112" s="816"/>
      <c r="BI112" s="816"/>
      <c r="BJ112" s="816"/>
      <c r="BK112" s="816"/>
      <c r="BL112" s="816"/>
      <c r="BM112" s="816"/>
      <c r="BN112" s="816"/>
      <c r="BO112" s="816"/>
      <c r="BP112" s="817"/>
      <c r="BQ112" s="880">
        <v>34888</v>
      </c>
      <c r="BR112" s="881"/>
      <c r="BS112" s="881"/>
      <c r="BT112" s="881"/>
      <c r="BU112" s="881"/>
      <c r="BV112" s="881">
        <v>28723</v>
      </c>
      <c r="BW112" s="881"/>
      <c r="BX112" s="881"/>
      <c r="BY112" s="881"/>
      <c r="BZ112" s="881"/>
      <c r="CA112" s="881">
        <v>27114</v>
      </c>
      <c r="CB112" s="881"/>
      <c r="CC112" s="881"/>
      <c r="CD112" s="881"/>
      <c r="CE112" s="881"/>
      <c r="CF112" s="939">
        <v>1.1000000000000001</v>
      </c>
      <c r="CG112" s="940"/>
      <c r="CH112" s="940"/>
      <c r="CI112" s="940"/>
      <c r="CJ112" s="940"/>
      <c r="CK112" s="991"/>
      <c r="CL112" s="885"/>
      <c r="CM112" s="879" t="s">
        <v>457</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131</v>
      </c>
      <c r="DH112" s="881"/>
      <c r="DI112" s="881"/>
      <c r="DJ112" s="881"/>
      <c r="DK112" s="881"/>
      <c r="DL112" s="881" t="s">
        <v>450</v>
      </c>
      <c r="DM112" s="881"/>
      <c r="DN112" s="881"/>
      <c r="DO112" s="881"/>
      <c r="DP112" s="881"/>
      <c r="DQ112" s="881" t="s">
        <v>131</v>
      </c>
      <c r="DR112" s="881"/>
      <c r="DS112" s="881"/>
      <c r="DT112" s="881"/>
      <c r="DU112" s="881"/>
      <c r="DV112" s="858" t="s">
        <v>131</v>
      </c>
      <c r="DW112" s="858"/>
      <c r="DX112" s="858"/>
      <c r="DY112" s="858"/>
      <c r="DZ112" s="859"/>
    </row>
    <row r="113" spans="1:130" s="233" customFormat="1" ht="26.25" customHeight="1" x14ac:dyDescent="0.15">
      <c r="A113" s="978"/>
      <c r="B113" s="979"/>
      <c r="C113" s="816" t="s">
        <v>458</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7355</v>
      </c>
      <c r="AB113" s="983"/>
      <c r="AC113" s="983"/>
      <c r="AD113" s="983"/>
      <c r="AE113" s="984"/>
      <c r="AF113" s="985">
        <v>7355</v>
      </c>
      <c r="AG113" s="983"/>
      <c r="AH113" s="983"/>
      <c r="AI113" s="983"/>
      <c r="AJ113" s="984"/>
      <c r="AK113" s="985">
        <v>7355</v>
      </c>
      <c r="AL113" s="983"/>
      <c r="AM113" s="983"/>
      <c r="AN113" s="983"/>
      <c r="AO113" s="984"/>
      <c r="AP113" s="986">
        <v>0.3</v>
      </c>
      <c r="AQ113" s="987"/>
      <c r="AR113" s="987"/>
      <c r="AS113" s="987"/>
      <c r="AT113" s="988"/>
      <c r="AU113" s="996"/>
      <c r="AV113" s="997"/>
      <c r="AW113" s="997"/>
      <c r="AX113" s="997"/>
      <c r="AY113" s="997"/>
      <c r="AZ113" s="879" t="s">
        <v>459</v>
      </c>
      <c r="BA113" s="816"/>
      <c r="BB113" s="816"/>
      <c r="BC113" s="816"/>
      <c r="BD113" s="816"/>
      <c r="BE113" s="816"/>
      <c r="BF113" s="816"/>
      <c r="BG113" s="816"/>
      <c r="BH113" s="816"/>
      <c r="BI113" s="816"/>
      <c r="BJ113" s="816"/>
      <c r="BK113" s="816"/>
      <c r="BL113" s="816"/>
      <c r="BM113" s="816"/>
      <c r="BN113" s="816"/>
      <c r="BO113" s="816"/>
      <c r="BP113" s="817"/>
      <c r="BQ113" s="880">
        <v>247151</v>
      </c>
      <c r="BR113" s="881"/>
      <c r="BS113" s="881"/>
      <c r="BT113" s="881"/>
      <c r="BU113" s="881"/>
      <c r="BV113" s="881">
        <v>206824</v>
      </c>
      <c r="BW113" s="881"/>
      <c r="BX113" s="881"/>
      <c r="BY113" s="881"/>
      <c r="BZ113" s="881"/>
      <c r="CA113" s="881">
        <v>188137</v>
      </c>
      <c r="CB113" s="881"/>
      <c r="CC113" s="881"/>
      <c r="CD113" s="881"/>
      <c r="CE113" s="881"/>
      <c r="CF113" s="939">
        <v>7.8</v>
      </c>
      <c r="CG113" s="940"/>
      <c r="CH113" s="940"/>
      <c r="CI113" s="940"/>
      <c r="CJ113" s="940"/>
      <c r="CK113" s="991"/>
      <c r="CL113" s="885"/>
      <c r="CM113" s="879" t="s">
        <v>460</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131</v>
      </c>
      <c r="DH113" s="844"/>
      <c r="DI113" s="844"/>
      <c r="DJ113" s="844"/>
      <c r="DK113" s="845"/>
      <c r="DL113" s="846" t="s">
        <v>399</v>
      </c>
      <c r="DM113" s="844"/>
      <c r="DN113" s="844"/>
      <c r="DO113" s="844"/>
      <c r="DP113" s="845"/>
      <c r="DQ113" s="846" t="s">
        <v>131</v>
      </c>
      <c r="DR113" s="844"/>
      <c r="DS113" s="844"/>
      <c r="DT113" s="844"/>
      <c r="DU113" s="845"/>
      <c r="DV113" s="888" t="s">
        <v>131</v>
      </c>
      <c r="DW113" s="889"/>
      <c r="DX113" s="889"/>
      <c r="DY113" s="889"/>
      <c r="DZ113" s="890"/>
    </row>
    <row r="114" spans="1:130" s="233" customFormat="1" ht="26.25" customHeight="1" x14ac:dyDescent="0.15">
      <c r="A114" s="978"/>
      <c r="B114" s="979"/>
      <c r="C114" s="816" t="s">
        <v>461</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52725</v>
      </c>
      <c r="AB114" s="844"/>
      <c r="AC114" s="844"/>
      <c r="AD114" s="844"/>
      <c r="AE114" s="845"/>
      <c r="AF114" s="846">
        <v>48494</v>
      </c>
      <c r="AG114" s="844"/>
      <c r="AH114" s="844"/>
      <c r="AI114" s="844"/>
      <c r="AJ114" s="845"/>
      <c r="AK114" s="846">
        <v>34833</v>
      </c>
      <c r="AL114" s="844"/>
      <c r="AM114" s="844"/>
      <c r="AN114" s="844"/>
      <c r="AO114" s="845"/>
      <c r="AP114" s="888">
        <v>1.4</v>
      </c>
      <c r="AQ114" s="889"/>
      <c r="AR114" s="889"/>
      <c r="AS114" s="889"/>
      <c r="AT114" s="890"/>
      <c r="AU114" s="996"/>
      <c r="AV114" s="997"/>
      <c r="AW114" s="997"/>
      <c r="AX114" s="997"/>
      <c r="AY114" s="997"/>
      <c r="AZ114" s="879" t="s">
        <v>462</v>
      </c>
      <c r="BA114" s="816"/>
      <c r="BB114" s="816"/>
      <c r="BC114" s="816"/>
      <c r="BD114" s="816"/>
      <c r="BE114" s="816"/>
      <c r="BF114" s="816"/>
      <c r="BG114" s="816"/>
      <c r="BH114" s="816"/>
      <c r="BI114" s="816"/>
      <c r="BJ114" s="816"/>
      <c r="BK114" s="816"/>
      <c r="BL114" s="816"/>
      <c r="BM114" s="816"/>
      <c r="BN114" s="816"/>
      <c r="BO114" s="816"/>
      <c r="BP114" s="817"/>
      <c r="BQ114" s="880">
        <v>997399</v>
      </c>
      <c r="BR114" s="881"/>
      <c r="BS114" s="881"/>
      <c r="BT114" s="881"/>
      <c r="BU114" s="881"/>
      <c r="BV114" s="881">
        <v>994952</v>
      </c>
      <c r="BW114" s="881"/>
      <c r="BX114" s="881"/>
      <c r="BY114" s="881"/>
      <c r="BZ114" s="881"/>
      <c r="CA114" s="881">
        <v>982797</v>
      </c>
      <c r="CB114" s="881"/>
      <c r="CC114" s="881"/>
      <c r="CD114" s="881"/>
      <c r="CE114" s="881"/>
      <c r="CF114" s="939">
        <v>40.700000000000003</v>
      </c>
      <c r="CG114" s="940"/>
      <c r="CH114" s="940"/>
      <c r="CI114" s="940"/>
      <c r="CJ114" s="940"/>
      <c r="CK114" s="991"/>
      <c r="CL114" s="885"/>
      <c r="CM114" s="879" t="s">
        <v>463</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131</v>
      </c>
      <c r="DH114" s="844"/>
      <c r="DI114" s="844"/>
      <c r="DJ114" s="844"/>
      <c r="DK114" s="845"/>
      <c r="DL114" s="846" t="s">
        <v>131</v>
      </c>
      <c r="DM114" s="844"/>
      <c r="DN114" s="844"/>
      <c r="DO114" s="844"/>
      <c r="DP114" s="845"/>
      <c r="DQ114" s="846" t="s">
        <v>131</v>
      </c>
      <c r="DR114" s="844"/>
      <c r="DS114" s="844"/>
      <c r="DT114" s="844"/>
      <c r="DU114" s="845"/>
      <c r="DV114" s="888" t="s">
        <v>131</v>
      </c>
      <c r="DW114" s="889"/>
      <c r="DX114" s="889"/>
      <c r="DY114" s="889"/>
      <c r="DZ114" s="890"/>
    </row>
    <row r="115" spans="1:130" s="233" customFormat="1" ht="26.25" customHeight="1" x14ac:dyDescent="0.15">
      <c r="A115" s="978"/>
      <c r="B115" s="979"/>
      <c r="C115" s="816" t="s">
        <v>464</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6554</v>
      </c>
      <c r="AB115" s="983"/>
      <c r="AC115" s="983"/>
      <c r="AD115" s="983"/>
      <c r="AE115" s="984"/>
      <c r="AF115" s="985">
        <v>5619</v>
      </c>
      <c r="AG115" s="983"/>
      <c r="AH115" s="983"/>
      <c r="AI115" s="983"/>
      <c r="AJ115" s="984"/>
      <c r="AK115" s="985">
        <v>5590</v>
      </c>
      <c r="AL115" s="983"/>
      <c r="AM115" s="983"/>
      <c r="AN115" s="983"/>
      <c r="AO115" s="984"/>
      <c r="AP115" s="986">
        <v>0.2</v>
      </c>
      <c r="AQ115" s="987"/>
      <c r="AR115" s="987"/>
      <c r="AS115" s="987"/>
      <c r="AT115" s="988"/>
      <c r="AU115" s="996"/>
      <c r="AV115" s="997"/>
      <c r="AW115" s="997"/>
      <c r="AX115" s="997"/>
      <c r="AY115" s="997"/>
      <c r="AZ115" s="879" t="s">
        <v>465</v>
      </c>
      <c r="BA115" s="816"/>
      <c r="BB115" s="816"/>
      <c r="BC115" s="816"/>
      <c r="BD115" s="816"/>
      <c r="BE115" s="816"/>
      <c r="BF115" s="816"/>
      <c r="BG115" s="816"/>
      <c r="BH115" s="816"/>
      <c r="BI115" s="816"/>
      <c r="BJ115" s="816"/>
      <c r="BK115" s="816"/>
      <c r="BL115" s="816"/>
      <c r="BM115" s="816"/>
      <c r="BN115" s="816"/>
      <c r="BO115" s="816"/>
      <c r="BP115" s="817"/>
      <c r="BQ115" s="880" t="s">
        <v>131</v>
      </c>
      <c r="BR115" s="881"/>
      <c r="BS115" s="881"/>
      <c r="BT115" s="881"/>
      <c r="BU115" s="881"/>
      <c r="BV115" s="881" t="s">
        <v>131</v>
      </c>
      <c r="BW115" s="881"/>
      <c r="BX115" s="881"/>
      <c r="BY115" s="881"/>
      <c r="BZ115" s="881"/>
      <c r="CA115" s="881" t="s">
        <v>450</v>
      </c>
      <c r="CB115" s="881"/>
      <c r="CC115" s="881"/>
      <c r="CD115" s="881"/>
      <c r="CE115" s="881"/>
      <c r="CF115" s="939" t="s">
        <v>131</v>
      </c>
      <c r="CG115" s="940"/>
      <c r="CH115" s="940"/>
      <c r="CI115" s="940"/>
      <c r="CJ115" s="940"/>
      <c r="CK115" s="991"/>
      <c r="CL115" s="885"/>
      <c r="CM115" s="879" t="s">
        <v>466</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131</v>
      </c>
      <c r="DH115" s="844"/>
      <c r="DI115" s="844"/>
      <c r="DJ115" s="844"/>
      <c r="DK115" s="845"/>
      <c r="DL115" s="846" t="s">
        <v>131</v>
      </c>
      <c r="DM115" s="844"/>
      <c r="DN115" s="844"/>
      <c r="DO115" s="844"/>
      <c r="DP115" s="845"/>
      <c r="DQ115" s="846" t="s">
        <v>131</v>
      </c>
      <c r="DR115" s="844"/>
      <c r="DS115" s="844"/>
      <c r="DT115" s="844"/>
      <c r="DU115" s="845"/>
      <c r="DV115" s="888" t="s">
        <v>131</v>
      </c>
      <c r="DW115" s="889"/>
      <c r="DX115" s="889"/>
      <c r="DY115" s="889"/>
      <c r="DZ115" s="890"/>
    </row>
    <row r="116" spans="1:130" s="233" customFormat="1" ht="26.25" customHeight="1" x14ac:dyDescent="0.15">
      <c r="A116" s="980"/>
      <c r="B116" s="981"/>
      <c r="C116" s="903" t="s">
        <v>467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131</v>
      </c>
      <c r="AB116" s="844"/>
      <c r="AC116" s="844"/>
      <c r="AD116" s="844"/>
      <c r="AE116" s="845"/>
      <c r="AF116" s="846" t="s">
        <v>131</v>
      </c>
      <c r="AG116" s="844"/>
      <c r="AH116" s="844"/>
      <c r="AI116" s="844"/>
      <c r="AJ116" s="845"/>
      <c r="AK116" s="846" t="s">
        <v>450</v>
      </c>
      <c r="AL116" s="844"/>
      <c r="AM116" s="844"/>
      <c r="AN116" s="844"/>
      <c r="AO116" s="845"/>
      <c r="AP116" s="888" t="s">
        <v>131</v>
      </c>
      <c r="AQ116" s="889"/>
      <c r="AR116" s="889"/>
      <c r="AS116" s="889"/>
      <c r="AT116" s="890"/>
      <c r="AU116" s="996"/>
      <c r="AV116" s="997"/>
      <c r="AW116" s="997"/>
      <c r="AX116" s="997"/>
      <c r="AY116" s="997"/>
      <c r="AZ116" s="973" t="s">
        <v>468</v>
      </c>
      <c r="BA116" s="974"/>
      <c r="BB116" s="974"/>
      <c r="BC116" s="974"/>
      <c r="BD116" s="974"/>
      <c r="BE116" s="974"/>
      <c r="BF116" s="974"/>
      <c r="BG116" s="974"/>
      <c r="BH116" s="974"/>
      <c r="BI116" s="974"/>
      <c r="BJ116" s="974"/>
      <c r="BK116" s="974"/>
      <c r="BL116" s="974"/>
      <c r="BM116" s="974"/>
      <c r="BN116" s="974"/>
      <c r="BO116" s="974"/>
      <c r="BP116" s="975"/>
      <c r="BQ116" s="880" t="s">
        <v>131</v>
      </c>
      <c r="BR116" s="881"/>
      <c r="BS116" s="881"/>
      <c r="BT116" s="881"/>
      <c r="BU116" s="881"/>
      <c r="BV116" s="881" t="s">
        <v>131</v>
      </c>
      <c r="BW116" s="881"/>
      <c r="BX116" s="881"/>
      <c r="BY116" s="881"/>
      <c r="BZ116" s="881"/>
      <c r="CA116" s="881" t="s">
        <v>450</v>
      </c>
      <c r="CB116" s="881"/>
      <c r="CC116" s="881"/>
      <c r="CD116" s="881"/>
      <c r="CE116" s="881"/>
      <c r="CF116" s="939" t="s">
        <v>450</v>
      </c>
      <c r="CG116" s="940"/>
      <c r="CH116" s="940"/>
      <c r="CI116" s="940"/>
      <c r="CJ116" s="940"/>
      <c r="CK116" s="991"/>
      <c r="CL116" s="885"/>
      <c r="CM116" s="879" t="s">
        <v>469</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v>59325</v>
      </c>
      <c r="DH116" s="844"/>
      <c r="DI116" s="844"/>
      <c r="DJ116" s="844"/>
      <c r="DK116" s="845"/>
      <c r="DL116" s="846">
        <v>53705</v>
      </c>
      <c r="DM116" s="844"/>
      <c r="DN116" s="844"/>
      <c r="DO116" s="844"/>
      <c r="DP116" s="845"/>
      <c r="DQ116" s="846">
        <v>48114</v>
      </c>
      <c r="DR116" s="844"/>
      <c r="DS116" s="844"/>
      <c r="DT116" s="844"/>
      <c r="DU116" s="845"/>
      <c r="DV116" s="888">
        <v>2</v>
      </c>
      <c r="DW116" s="889"/>
      <c r="DX116" s="889"/>
      <c r="DY116" s="889"/>
      <c r="DZ116" s="890"/>
    </row>
    <row r="117" spans="1:130" s="233" customFormat="1" ht="26.25" customHeight="1" x14ac:dyDescent="0.15">
      <c r="A117" s="959" t="s">
        <v>191</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470</v>
      </c>
      <c r="Z117" s="961"/>
      <c r="AA117" s="966">
        <v>367690</v>
      </c>
      <c r="AB117" s="967"/>
      <c r="AC117" s="967"/>
      <c r="AD117" s="967"/>
      <c r="AE117" s="968"/>
      <c r="AF117" s="969">
        <v>396355</v>
      </c>
      <c r="AG117" s="967"/>
      <c r="AH117" s="967"/>
      <c r="AI117" s="967"/>
      <c r="AJ117" s="968"/>
      <c r="AK117" s="969">
        <v>386942</v>
      </c>
      <c r="AL117" s="967"/>
      <c r="AM117" s="967"/>
      <c r="AN117" s="967"/>
      <c r="AO117" s="968"/>
      <c r="AP117" s="970"/>
      <c r="AQ117" s="971"/>
      <c r="AR117" s="971"/>
      <c r="AS117" s="971"/>
      <c r="AT117" s="972"/>
      <c r="AU117" s="996"/>
      <c r="AV117" s="997"/>
      <c r="AW117" s="997"/>
      <c r="AX117" s="997"/>
      <c r="AY117" s="997"/>
      <c r="AZ117" s="927" t="s">
        <v>471</v>
      </c>
      <c r="BA117" s="928"/>
      <c r="BB117" s="928"/>
      <c r="BC117" s="928"/>
      <c r="BD117" s="928"/>
      <c r="BE117" s="928"/>
      <c r="BF117" s="928"/>
      <c r="BG117" s="928"/>
      <c r="BH117" s="928"/>
      <c r="BI117" s="928"/>
      <c r="BJ117" s="928"/>
      <c r="BK117" s="928"/>
      <c r="BL117" s="928"/>
      <c r="BM117" s="928"/>
      <c r="BN117" s="928"/>
      <c r="BO117" s="928"/>
      <c r="BP117" s="929"/>
      <c r="BQ117" s="880" t="s">
        <v>131</v>
      </c>
      <c r="BR117" s="881"/>
      <c r="BS117" s="881"/>
      <c r="BT117" s="881"/>
      <c r="BU117" s="881"/>
      <c r="BV117" s="881" t="s">
        <v>131</v>
      </c>
      <c r="BW117" s="881"/>
      <c r="BX117" s="881"/>
      <c r="BY117" s="881"/>
      <c r="BZ117" s="881"/>
      <c r="CA117" s="881" t="s">
        <v>131</v>
      </c>
      <c r="CB117" s="881"/>
      <c r="CC117" s="881"/>
      <c r="CD117" s="881"/>
      <c r="CE117" s="881"/>
      <c r="CF117" s="939" t="s">
        <v>131</v>
      </c>
      <c r="CG117" s="940"/>
      <c r="CH117" s="940"/>
      <c r="CI117" s="940"/>
      <c r="CJ117" s="940"/>
      <c r="CK117" s="991"/>
      <c r="CL117" s="885"/>
      <c r="CM117" s="879" t="s">
        <v>472</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131</v>
      </c>
      <c r="DH117" s="844"/>
      <c r="DI117" s="844"/>
      <c r="DJ117" s="844"/>
      <c r="DK117" s="845"/>
      <c r="DL117" s="846" t="s">
        <v>131</v>
      </c>
      <c r="DM117" s="844"/>
      <c r="DN117" s="844"/>
      <c r="DO117" s="844"/>
      <c r="DP117" s="845"/>
      <c r="DQ117" s="846" t="s">
        <v>131</v>
      </c>
      <c r="DR117" s="844"/>
      <c r="DS117" s="844"/>
      <c r="DT117" s="844"/>
      <c r="DU117" s="845"/>
      <c r="DV117" s="888" t="s">
        <v>131</v>
      </c>
      <c r="DW117" s="889"/>
      <c r="DX117" s="889"/>
      <c r="DY117" s="889"/>
      <c r="DZ117" s="890"/>
    </row>
    <row r="118" spans="1:130" s="233" customFormat="1" ht="26.25" customHeight="1" x14ac:dyDescent="0.15">
      <c r="A118" s="959" t="s">
        <v>444</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441</v>
      </c>
      <c r="AB118" s="960"/>
      <c r="AC118" s="960"/>
      <c r="AD118" s="960"/>
      <c r="AE118" s="961"/>
      <c r="AF118" s="962" t="s">
        <v>442</v>
      </c>
      <c r="AG118" s="960"/>
      <c r="AH118" s="960"/>
      <c r="AI118" s="960"/>
      <c r="AJ118" s="961"/>
      <c r="AK118" s="962" t="s">
        <v>312</v>
      </c>
      <c r="AL118" s="960"/>
      <c r="AM118" s="960"/>
      <c r="AN118" s="960"/>
      <c r="AO118" s="961"/>
      <c r="AP118" s="963" t="s">
        <v>443</v>
      </c>
      <c r="AQ118" s="964"/>
      <c r="AR118" s="964"/>
      <c r="AS118" s="964"/>
      <c r="AT118" s="965"/>
      <c r="AU118" s="996"/>
      <c r="AV118" s="997"/>
      <c r="AW118" s="997"/>
      <c r="AX118" s="997"/>
      <c r="AY118" s="997"/>
      <c r="AZ118" s="902" t="s">
        <v>473</v>
      </c>
      <c r="BA118" s="903"/>
      <c r="BB118" s="903"/>
      <c r="BC118" s="903"/>
      <c r="BD118" s="903"/>
      <c r="BE118" s="903"/>
      <c r="BF118" s="903"/>
      <c r="BG118" s="903"/>
      <c r="BH118" s="903"/>
      <c r="BI118" s="903"/>
      <c r="BJ118" s="903"/>
      <c r="BK118" s="903"/>
      <c r="BL118" s="903"/>
      <c r="BM118" s="903"/>
      <c r="BN118" s="903"/>
      <c r="BO118" s="903"/>
      <c r="BP118" s="904"/>
      <c r="BQ118" s="943" t="s">
        <v>474</v>
      </c>
      <c r="BR118" s="909"/>
      <c r="BS118" s="909"/>
      <c r="BT118" s="909"/>
      <c r="BU118" s="909"/>
      <c r="BV118" s="909" t="s">
        <v>474</v>
      </c>
      <c r="BW118" s="909"/>
      <c r="BX118" s="909"/>
      <c r="BY118" s="909"/>
      <c r="BZ118" s="909"/>
      <c r="CA118" s="909" t="s">
        <v>474</v>
      </c>
      <c r="CB118" s="909"/>
      <c r="CC118" s="909"/>
      <c r="CD118" s="909"/>
      <c r="CE118" s="909"/>
      <c r="CF118" s="939" t="s">
        <v>474</v>
      </c>
      <c r="CG118" s="940"/>
      <c r="CH118" s="940"/>
      <c r="CI118" s="940"/>
      <c r="CJ118" s="940"/>
      <c r="CK118" s="991"/>
      <c r="CL118" s="885"/>
      <c r="CM118" s="879" t="s">
        <v>475</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474</v>
      </c>
      <c r="DH118" s="844"/>
      <c r="DI118" s="844"/>
      <c r="DJ118" s="844"/>
      <c r="DK118" s="845"/>
      <c r="DL118" s="846" t="s">
        <v>474</v>
      </c>
      <c r="DM118" s="844"/>
      <c r="DN118" s="844"/>
      <c r="DO118" s="844"/>
      <c r="DP118" s="845"/>
      <c r="DQ118" s="846" t="s">
        <v>474</v>
      </c>
      <c r="DR118" s="844"/>
      <c r="DS118" s="844"/>
      <c r="DT118" s="844"/>
      <c r="DU118" s="845"/>
      <c r="DV118" s="888" t="s">
        <v>474</v>
      </c>
      <c r="DW118" s="889"/>
      <c r="DX118" s="889"/>
      <c r="DY118" s="889"/>
      <c r="DZ118" s="890"/>
    </row>
    <row r="119" spans="1:130" s="233" customFormat="1" ht="26.25" customHeight="1" x14ac:dyDescent="0.15">
      <c r="A119" s="882" t="s">
        <v>447</v>
      </c>
      <c r="B119" s="883"/>
      <c r="C119" s="924" t="s">
        <v>448</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474</v>
      </c>
      <c r="AB119" s="953"/>
      <c r="AC119" s="953"/>
      <c r="AD119" s="953"/>
      <c r="AE119" s="954"/>
      <c r="AF119" s="955" t="s">
        <v>474</v>
      </c>
      <c r="AG119" s="953"/>
      <c r="AH119" s="953"/>
      <c r="AI119" s="953"/>
      <c r="AJ119" s="954"/>
      <c r="AK119" s="955" t="s">
        <v>474</v>
      </c>
      <c r="AL119" s="953"/>
      <c r="AM119" s="953"/>
      <c r="AN119" s="953"/>
      <c r="AO119" s="954"/>
      <c r="AP119" s="956" t="s">
        <v>474</v>
      </c>
      <c r="AQ119" s="957"/>
      <c r="AR119" s="957"/>
      <c r="AS119" s="957"/>
      <c r="AT119" s="958"/>
      <c r="AU119" s="998"/>
      <c r="AV119" s="999"/>
      <c r="AW119" s="999"/>
      <c r="AX119" s="999"/>
      <c r="AY119" s="999"/>
      <c r="AZ119" s="254" t="s">
        <v>191</v>
      </c>
      <c r="BA119" s="254"/>
      <c r="BB119" s="254"/>
      <c r="BC119" s="254"/>
      <c r="BD119" s="254"/>
      <c r="BE119" s="254"/>
      <c r="BF119" s="254"/>
      <c r="BG119" s="254"/>
      <c r="BH119" s="254"/>
      <c r="BI119" s="254"/>
      <c r="BJ119" s="254"/>
      <c r="BK119" s="254"/>
      <c r="BL119" s="254"/>
      <c r="BM119" s="254"/>
      <c r="BN119" s="254"/>
      <c r="BO119" s="941" t="s">
        <v>476</v>
      </c>
      <c r="BP119" s="942"/>
      <c r="BQ119" s="943">
        <v>4598652</v>
      </c>
      <c r="BR119" s="909"/>
      <c r="BS119" s="909"/>
      <c r="BT119" s="909"/>
      <c r="BU119" s="909"/>
      <c r="BV119" s="909">
        <v>4363275</v>
      </c>
      <c r="BW119" s="909"/>
      <c r="BX119" s="909"/>
      <c r="BY119" s="909"/>
      <c r="BZ119" s="909"/>
      <c r="CA119" s="909">
        <v>4143936</v>
      </c>
      <c r="CB119" s="909"/>
      <c r="CC119" s="909"/>
      <c r="CD119" s="909"/>
      <c r="CE119" s="909"/>
      <c r="CF119" s="812"/>
      <c r="CG119" s="813"/>
      <c r="CH119" s="813"/>
      <c r="CI119" s="813"/>
      <c r="CJ119" s="898"/>
      <c r="CK119" s="992"/>
      <c r="CL119" s="887"/>
      <c r="CM119" s="902" t="s">
        <v>477</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478</v>
      </c>
      <c r="DH119" s="828"/>
      <c r="DI119" s="828"/>
      <c r="DJ119" s="828"/>
      <c r="DK119" s="829"/>
      <c r="DL119" s="830" t="s">
        <v>478</v>
      </c>
      <c r="DM119" s="828"/>
      <c r="DN119" s="828"/>
      <c r="DO119" s="828"/>
      <c r="DP119" s="829"/>
      <c r="DQ119" s="830" t="s">
        <v>478</v>
      </c>
      <c r="DR119" s="828"/>
      <c r="DS119" s="828"/>
      <c r="DT119" s="828"/>
      <c r="DU119" s="829"/>
      <c r="DV119" s="912" t="s">
        <v>478</v>
      </c>
      <c r="DW119" s="913"/>
      <c r="DX119" s="913"/>
      <c r="DY119" s="913"/>
      <c r="DZ119" s="914"/>
    </row>
    <row r="120" spans="1:130" s="233" customFormat="1" ht="26.25" customHeight="1" x14ac:dyDescent="0.15">
      <c r="A120" s="884"/>
      <c r="B120" s="885"/>
      <c r="C120" s="879" t="s">
        <v>453</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478</v>
      </c>
      <c r="AB120" s="844"/>
      <c r="AC120" s="844"/>
      <c r="AD120" s="844"/>
      <c r="AE120" s="845"/>
      <c r="AF120" s="846" t="s">
        <v>478</v>
      </c>
      <c r="AG120" s="844"/>
      <c r="AH120" s="844"/>
      <c r="AI120" s="844"/>
      <c r="AJ120" s="845"/>
      <c r="AK120" s="846" t="s">
        <v>478</v>
      </c>
      <c r="AL120" s="844"/>
      <c r="AM120" s="844"/>
      <c r="AN120" s="844"/>
      <c r="AO120" s="845"/>
      <c r="AP120" s="888" t="s">
        <v>478</v>
      </c>
      <c r="AQ120" s="889"/>
      <c r="AR120" s="889"/>
      <c r="AS120" s="889"/>
      <c r="AT120" s="890"/>
      <c r="AU120" s="944" t="s">
        <v>479</v>
      </c>
      <c r="AV120" s="945"/>
      <c r="AW120" s="945"/>
      <c r="AX120" s="945"/>
      <c r="AY120" s="946"/>
      <c r="AZ120" s="924" t="s">
        <v>480</v>
      </c>
      <c r="BA120" s="872"/>
      <c r="BB120" s="872"/>
      <c r="BC120" s="872"/>
      <c r="BD120" s="872"/>
      <c r="BE120" s="872"/>
      <c r="BF120" s="872"/>
      <c r="BG120" s="872"/>
      <c r="BH120" s="872"/>
      <c r="BI120" s="872"/>
      <c r="BJ120" s="872"/>
      <c r="BK120" s="872"/>
      <c r="BL120" s="872"/>
      <c r="BM120" s="872"/>
      <c r="BN120" s="872"/>
      <c r="BO120" s="872"/>
      <c r="BP120" s="873"/>
      <c r="BQ120" s="925">
        <v>2031892</v>
      </c>
      <c r="BR120" s="906"/>
      <c r="BS120" s="906"/>
      <c r="BT120" s="906"/>
      <c r="BU120" s="906"/>
      <c r="BV120" s="906">
        <v>2062562</v>
      </c>
      <c r="BW120" s="906"/>
      <c r="BX120" s="906"/>
      <c r="BY120" s="906"/>
      <c r="BZ120" s="906"/>
      <c r="CA120" s="906">
        <v>2368479</v>
      </c>
      <c r="CB120" s="906"/>
      <c r="CC120" s="906"/>
      <c r="CD120" s="906"/>
      <c r="CE120" s="906"/>
      <c r="CF120" s="930">
        <v>98</v>
      </c>
      <c r="CG120" s="931"/>
      <c r="CH120" s="931"/>
      <c r="CI120" s="931"/>
      <c r="CJ120" s="931"/>
      <c r="CK120" s="932" t="s">
        <v>481</v>
      </c>
      <c r="CL120" s="916"/>
      <c r="CM120" s="916"/>
      <c r="CN120" s="916"/>
      <c r="CO120" s="917"/>
      <c r="CP120" s="936" t="s">
        <v>482</v>
      </c>
      <c r="CQ120" s="937"/>
      <c r="CR120" s="937"/>
      <c r="CS120" s="937"/>
      <c r="CT120" s="937"/>
      <c r="CU120" s="937"/>
      <c r="CV120" s="937"/>
      <c r="CW120" s="937"/>
      <c r="CX120" s="937"/>
      <c r="CY120" s="937"/>
      <c r="CZ120" s="937"/>
      <c r="DA120" s="937"/>
      <c r="DB120" s="937"/>
      <c r="DC120" s="937"/>
      <c r="DD120" s="937"/>
      <c r="DE120" s="937"/>
      <c r="DF120" s="938"/>
      <c r="DG120" s="925">
        <v>34888</v>
      </c>
      <c r="DH120" s="906"/>
      <c r="DI120" s="906"/>
      <c r="DJ120" s="906"/>
      <c r="DK120" s="906"/>
      <c r="DL120" s="906">
        <v>28723</v>
      </c>
      <c r="DM120" s="906"/>
      <c r="DN120" s="906"/>
      <c r="DO120" s="906"/>
      <c r="DP120" s="906"/>
      <c r="DQ120" s="906">
        <v>27114</v>
      </c>
      <c r="DR120" s="906"/>
      <c r="DS120" s="906"/>
      <c r="DT120" s="906"/>
      <c r="DU120" s="906"/>
      <c r="DV120" s="907">
        <v>1.1000000000000001</v>
      </c>
      <c r="DW120" s="907"/>
      <c r="DX120" s="907"/>
      <c r="DY120" s="907"/>
      <c r="DZ120" s="908"/>
    </row>
    <row r="121" spans="1:130" s="233" customFormat="1" ht="26.25" customHeight="1" x14ac:dyDescent="0.15">
      <c r="A121" s="884"/>
      <c r="B121" s="885"/>
      <c r="C121" s="927" t="s">
        <v>483</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478</v>
      </c>
      <c r="AB121" s="844"/>
      <c r="AC121" s="844"/>
      <c r="AD121" s="844"/>
      <c r="AE121" s="845"/>
      <c r="AF121" s="846" t="s">
        <v>478</v>
      </c>
      <c r="AG121" s="844"/>
      <c r="AH121" s="844"/>
      <c r="AI121" s="844"/>
      <c r="AJ121" s="845"/>
      <c r="AK121" s="846" t="s">
        <v>478</v>
      </c>
      <c r="AL121" s="844"/>
      <c r="AM121" s="844"/>
      <c r="AN121" s="844"/>
      <c r="AO121" s="845"/>
      <c r="AP121" s="888" t="s">
        <v>478</v>
      </c>
      <c r="AQ121" s="889"/>
      <c r="AR121" s="889"/>
      <c r="AS121" s="889"/>
      <c r="AT121" s="890"/>
      <c r="AU121" s="947"/>
      <c r="AV121" s="948"/>
      <c r="AW121" s="948"/>
      <c r="AX121" s="948"/>
      <c r="AY121" s="949"/>
      <c r="AZ121" s="879" t="s">
        <v>484</v>
      </c>
      <c r="BA121" s="816"/>
      <c r="BB121" s="816"/>
      <c r="BC121" s="816"/>
      <c r="BD121" s="816"/>
      <c r="BE121" s="816"/>
      <c r="BF121" s="816"/>
      <c r="BG121" s="816"/>
      <c r="BH121" s="816"/>
      <c r="BI121" s="816"/>
      <c r="BJ121" s="816"/>
      <c r="BK121" s="816"/>
      <c r="BL121" s="816"/>
      <c r="BM121" s="816"/>
      <c r="BN121" s="816"/>
      <c r="BO121" s="816"/>
      <c r="BP121" s="817"/>
      <c r="BQ121" s="880" t="s">
        <v>478</v>
      </c>
      <c r="BR121" s="881"/>
      <c r="BS121" s="881"/>
      <c r="BT121" s="881"/>
      <c r="BU121" s="881"/>
      <c r="BV121" s="881" t="s">
        <v>478</v>
      </c>
      <c r="BW121" s="881"/>
      <c r="BX121" s="881"/>
      <c r="BY121" s="881"/>
      <c r="BZ121" s="881"/>
      <c r="CA121" s="881" t="s">
        <v>478</v>
      </c>
      <c r="CB121" s="881"/>
      <c r="CC121" s="881"/>
      <c r="CD121" s="881"/>
      <c r="CE121" s="881"/>
      <c r="CF121" s="939" t="s">
        <v>478</v>
      </c>
      <c r="CG121" s="940"/>
      <c r="CH121" s="940"/>
      <c r="CI121" s="940"/>
      <c r="CJ121" s="940"/>
      <c r="CK121" s="933"/>
      <c r="CL121" s="919"/>
      <c r="CM121" s="919"/>
      <c r="CN121" s="919"/>
      <c r="CO121" s="920"/>
      <c r="CP121" s="899" t="s">
        <v>485</v>
      </c>
      <c r="CQ121" s="900"/>
      <c r="CR121" s="900"/>
      <c r="CS121" s="900"/>
      <c r="CT121" s="900"/>
      <c r="CU121" s="900"/>
      <c r="CV121" s="900"/>
      <c r="CW121" s="900"/>
      <c r="CX121" s="900"/>
      <c r="CY121" s="900"/>
      <c r="CZ121" s="900"/>
      <c r="DA121" s="900"/>
      <c r="DB121" s="900"/>
      <c r="DC121" s="900"/>
      <c r="DD121" s="900"/>
      <c r="DE121" s="900"/>
      <c r="DF121" s="901"/>
      <c r="DG121" s="880" t="s">
        <v>478</v>
      </c>
      <c r="DH121" s="881"/>
      <c r="DI121" s="881"/>
      <c r="DJ121" s="881"/>
      <c r="DK121" s="881"/>
      <c r="DL121" s="881" t="s">
        <v>478</v>
      </c>
      <c r="DM121" s="881"/>
      <c r="DN121" s="881"/>
      <c r="DO121" s="881"/>
      <c r="DP121" s="881"/>
      <c r="DQ121" s="881" t="s">
        <v>478</v>
      </c>
      <c r="DR121" s="881"/>
      <c r="DS121" s="881"/>
      <c r="DT121" s="881"/>
      <c r="DU121" s="881"/>
      <c r="DV121" s="858" t="s">
        <v>478</v>
      </c>
      <c r="DW121" s="858"/>
      <c r="DX121" s="858"/>
      <c r="DY121" s="858"/>
      <c r="DZ121" s="859"/>
    </row>
    <row r="122" spans="1:130" s="233" customFormat="1" ht="26.25" customHeight="1" x14ac:dyDescent="0.15">
      <c r="A122" s="884"/>
      <c r="B122" s="885"/>
      <c r="C122" s="879" t="s">
        <v>463</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478</v>
      </c>
      <c r="AB122" s="844"/>
      <c r="AC122" s="844"/>
      <c r="AD122" s="844"/>
      <c r="AE122" s="845"/>
      <c r="AF122" s="846" t="s">
        <v>478</v>
      </c>
      <c r="AG122" s="844"/>
      <c r="AH122" s="844"/>
      <c r="AI122" s="844"/>
      <c r="AJ122" s="845"/>
      <c r="AK122" s="846" t="s">
        <v>478</v>
      </c>
      <c r="AL122" s="844"/>
      <c r="AM122" s="844"/>
      <c r="AN122" s="844"/>
      <c r="AO122" s="845"/>
      <c r="AP122" s="888" t="s">
        <v>478</v>
      </c>
      <c r="AQ122" s="889"/>
      <c r="AR122" s="889"/>
      <c r="AS122" s="889"/>
      <c r="AT122" s="890"/>
      <c r="AU122" s="947"/>
      <c r="AV122" s="948"/>
      <c r="AW122" s="948"/>
      <c r="AX122" s="948"/>
      <c r="AY122" s="949"/>
      <c r="AZ122" s="902" t="s">
        <v>486</v>
      </c>
      <c r="BA122" s="903"/>
      <c r="BB122" s="903"/>
      <c r="BC122" s="903"/>
      <c r="BD122" s="903"/>
      <c r="BE122" s="903"/>
      <c r="BF122" s="903"/>
      <c r="BG122" s="903"/>
      <c r="BH122" s="903"/>
      <c r="BI122" s="903"/>
      <c r="BJ122" s="903"/>
      <c r="BK122" s="903"/>
      <c r="BL122" s="903"/>
      <c r="BM122" s="903"/>
      <c r="BN122" s="903"/>
      <c r="BO122" s="903"/>
      <c r="BP122" s="904"/>
      <c r="BQ122" s="943">
        <v>2856320</v>
      </c>
      <c r="BR122" s="909"/>
      <c r="BS122" s="909"/>
      <c r="BT122" s="909"/>
      <c r="BU122" s="909"/>
      <c r="BV122" s="909">
        <v>2691572</v>
      </c>
      <c r="BW122" s="909"/>
      <c r="BX122" s="909"/>
      <c r="BY122" s="909"/>
      <c r="BZ122" s="909"/>
      <c r="CA122" s="909">
        <v>2567950</v>
      </c>
      <c r="CB122" s="909"/>
      <c r="CC122" s="909"/>
      <c r="CD122" s="909"/>
      <c r="CE122" s="909"/>
      <c r="CF122" s="910">
        <v>106.2</v>
      </c>
      <c r="CG122" s="911"/>
      <c r="CH122" s="911"/>
      <c r="CI122" s="911"/>
      <c r="CJ122" s="911"/>
      <c r="CK122" s="933"/>
      <c r="CL122" s="919"/>
      <c r="CM122" s="919"/>
      <c r="CN122" s="919"/>
      <c r="CO122" s="920"/>
      <c r="CP122" s="899" t="s">
        <v>487</v>
      </c>
      <c r="CQ122" s="900"/>
      <c r="CR122" s="900"/>
      <c r="CS122" s="900"/>
      <c r="CT122" s="900"/>
      <c r="CU122" s="900"/>
      <c r="CV122" s="900"/>
      <c r="CW122" s="900"/>
      <c r="CX122" s="900"/>
      <c r="CY122" s="900"/>
      <c r="CZ122" s="900"/>
      <c r="DA122" s="900"/>
      <c r="DB122" s="900"/>
      <c r="DC122" s="900"/>
      <c r="DD122" s="900"/>
      <c r="DE122" s="900"/>
      <c r="DF122" s="901"/>
      <c r="DG122" s="880" t="s">
        <v>478</v>
      </c>
      <c r="DH122" s="881"/>
      <c r="DI122" s="881"/>
      <c r="DJ122" s="881"/>
      <c r="DK122" s="881"/>
      <c r="DL122" s="881" t="s">
        <v>478</v>
      </c>
      <c r="DM122" s="881"/>
      <c r="DN122" s="881"/>
      <c r="DO122" s="881"/>
      <c r="DP122" s="881"/>
      <c r="DQ122" s="881" t="s">
        <v>478</v>
      </c>
      <c r="DR122" s="881"/>
      <c r="DS122" s="881"/>
      <c r="DT122" s="881"/>
      <c r="DU122" s="881"/>
      <c r="DV122" s="858" t="s">
        <v>478</v>
      </c>
      <c r="DW122" s="858"/>
      <c r="DX122" s="858"/>
      <c r="DY122" s="858"/>
      <c r="DZ122" s="859"/>
    </row>
    <row r="123" spans="1:130" s="233" customFormat="1" ht="26.25" customHeight="1" x14ac:dyDescent="0.15">
      <c r="A123" s="884"/>
      <c r="B123" s="885"/>
      <c r="C123" s="879" t="s">
        <v>469</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v>6554</v>
      </c>
      <c r="AB123" s="844"/>
      <c r="AC123" s="844"/>
      <c r="AD123" s="844"/>
      <c r="AE123" s="845"/>
      <c r="AF123" s="846">
        <v>5619</v>
      </c>
      <c r="AG123" s="844"/>
      <c r="AH123" s="844"/>
      <c r="AI123" s="844"/>
      <c r="AJ123" s="845"/>
      <c r="AK123" s="846">
        <v>5590</v>
      </c>
      <c r="AL123" s="844"/>
      <c r="AM123" s="844"/>
      <c r="AN123" s="844"/>
      <c r="AO123" s="845"/>
      <c r="AP123" s="888">
        <v>0.2</v>
      </c>
      <c r="AQ123" s="889"/>
      <c r="AR123" s="889"/>
      <c r="AS123" s="889"/>
      <c r="AT123" s="890"/>
      <c r="AU123" s="950"/>
      <c r="AV123" s="951"/>
      <c r="AW123" s="951"/>
      <c r="AX123" s="951"/>
      <c r="AY123" s="951"/>
      <c r="AZ123" s="254" t="s">
        <v>191</v>
      </c>
      <c r="BA123" s="254"/>
      <c r="BB123" s="254"/>
      <c r="BC123" s="254"/>
      <c r="BD123" s="254"/>
      <c r="BE123" s="254"/>
      <c r="BF123" s="254"/>
      <c r="BG123" s="254"/>
      <c r="BH123" s="254"/>
      <c r="BI123" s="254"/>
      <c r="BJ123" s="254"/>
      <c r="BK123" s="254"/>
      <c r="BL123" s="254"/>
      <c r="BM123" s="254"/>
      <c r="BN123" s="254"/>
      <c r="BO123" s="941" t="s">
        <v>488</v>
      </c>
      <c r="BP123" s="942"/>
      <c r="BQ123" s="896">
        <v>4888212</v>
      </c>
      <c r="BR123" s="897"/>
      <c r="BS123" s="897"/>
      <c r="BT123" s="897"/>
      <c r="BU123" s="897"/>
      <c r="BV123" s="897">
        <v>4754134</v>
      </c>
      <c r="BW123" s="897"/>
      <c r="BX123" s="897"/>
      <c r="BY123" s="897"/>
      <c r="BZ123" s="897"/>
      <c r="CA123" s="897">
        <v>4936429</v>
      </c>
      <c r="CB123" s="897"/>
      <c r="CC123" s="897"/>
      <c r="CD123" s="897"/>
      <c r="CE123" s="897"/>
      <c r="CF123" s="812"/>
      <c r="CG123" s="813"/>
      <c r="CH123" s="813"/>
      <c r="CI123" s="813"/>
      <c r="CJ123" s="898"/>
      <c r="CK123" s="933"/>
      <c r="CL123" s="919"/>
      <c r="CM123" s="919"/>
      <c r="CN123" s="919"/>
      <c r="CO123" s="920"/>
      <c r="CP123" s="899" t="s">
        <v>489</v>
      </c>
      <c r="CQ123" s="900"/>
      <c r="CR123" s="900"/>
      <c r="CS123" s="900"/>
      <c r="CT123" s="900"/>
      <c r="CU123" s="900"/>
      <c r="CV123" s="900"/>
      <c r="CW123" s="900"/>
      <c r="CX123" s="900"/>
      <c r="CY123" s="900"/>
      <c r="CZ123" s="900"/>
      <c r="DA123" s="900"/>
      <c r="DB123" s="900"/>
      <c r="DC123" s="900"/>
      <c r="DD123" s="900"/>
      <c r="DE123" s="900"/>
      <c r="DF123" s="901"/>
      <c r="DG123" s="843" t="s">
        <v>131</v>
      </c>
      <c r="DH123" s="844"/>
      <c r="DI123" s="844"/>
      <c r="DJ123" s="844"/>
      <c r="DK123" s="845"/>
      <c r="DL123" s="846" t="s">
        <v>131</v>
      </c>
      <c r="DM123" s="844"/>
      <c r="DN123" s="844"/>
      <c r="DO123" s="844"/>
      <c r="DP123" s="845"/>
      <c r="DQ123" s="846" t="s">
        <v>131</v>
      </c>
      <c r="DR123" s="844"/>
      <c r="DS123" s="844"/>
      <c r="DT123" s="844"/>
      <c r="DU123" s="845"/>
      <c r="DV123" s="888" t="s">
        <v>131</v>
      </c>
      <c r="DW123" s="889"/>
      <c r="DX123" s="889"/>
      <c r="DY123" s="889"/>
      <c r="DZ123" s="890"/>
    </row>
    <row r="124" spans="1:130" s="233" customFormat="1" ht="26.25" customHeight="1" thickBot="1" x14ac:dyDescent="0.2">
      <c r="A124" s="884"/>
      <c r="B124" s="885"/>
      <c r="C124" s="879" t="s">
        <v>472</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131</v>
      </c>
      <c r="AB124" s="844"/>
      <c r="AC124" s="844"/>
      <c r="AD124" s="844"/>
      <c r="AE124" s="845"/>
      <c r="AF124" s="846" t="s">
        <v>131</v>
      </c>
      <c r="AG124" s="844"/>
      <c r="AH124" s="844"/>
      <c r="AI124" s="844"/>
      <c r="AJ124" s="845"/>
      <c r="AK124" s="846" t="s">
        <v>131</v>
      </c>
      <c r="AL124" s="844"/>
      <c r="AM124" s="844"/>
      <c r="AN124" s="844"/>
      <c r="AO124" s="845"/>
      <c r="AP124" s="888" t="s">
        <v>131</v>
      </c>
      <c r="AQ124" s="889"/>
      <c r="AR124" s="889"/>
      <c r="AS124" s="889"/>
      <c r="AT124" s="890"/>
      <c r="AU124" s="891" t="s">
        <v>490</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131</v>
      </c>
      <c r="BR124" s="895"/>
      <c r="BS124" s="895"/>
      <c r="BT124" s="895"/>
      <c r="BU124" s="895"/>
      <c r="BV124" s="895" t="s">
        <v>131</v>
      </c>
      <c r="BW124" s="895"/>
      <c r="BX124" s="895"/>
      <c r="BY124" s="895"/>
      <c r="BZ124" s="895"/>
      <c r="CA124" s="895" t="s">
        <v>131</v>
      </c>
      <c r="CB124" s="895"/>
      <c r="CC124" s="895"/>
      <c r="CD124" s="895"/>
      <c r="CE124" s="895"/>
      <c r="CF124" s="790"/>
      <c r="CG124" s="791"/>
      <c r="CH124" s="791"/>
      <c r="CI124" s="791"/>
      <c r="CJ124" s="926"/>
      <c r="CK124" s="934"/>
      <c r="CL124" s="934"/>
      <c r="CM124" s="934"/>
      <c r="CN124" s="934"/>
      <c r="CO124" s="935"/>
      <c r="CP124" s="899" t="s">
        <v>491</v>
      </c>
      <c r="CQ124" s="900"/>
      <c r="CR124" s="900"/>
      <c r="CS124" s="900"/>
      <c r="CT124" s="900"/>
      <c r="CU124" s="900"/>
      <c r="CV124" s="900"/>
      <c r="CW124" s="900"/>
      <c r="CX124" s="900"/>
      <c r="CY124" s="900"/>
      <c r="CZ124" s="900"/>
      <c r="DA124" s="900"/>
      <c r="DB124" s="900"/>
      <c r="DC124" s="900"/>
      <c r="DD124" s="900"/>
      <c r="DE124" s="900"/>
      <c r="DF124" s="901"/>
      <c r="DG124" s="827" t="s">
        <v>492</v>
      </c>
      <c r="DH124" s="828"/>
      <c r="DI124" s="828"/>
      <c r="DJ124" s="828"/>
      <c r="DK124" s="829"/>
      <c r="DL124" s="830" t="s">
        <v>492</v>
      </c>
      <c r="DM124" s="828"/>
      <c r="DN124" s="828"/>
      <c r="DO124" s="828"/>
      <c r="DP124" s="829"/>
      <c r="DQ124" s="830" t="s">
        <v>492</v>
      </c>
      <c r="DR124" s="828"/>
      <c r="DS124" s="828"/>
      <c r="DT124" s="828"/>
      <c r="DU124" s="829"/>
      <c r="DV124" s="912" t="s">
        <v>493</v>
      </c>
      <c r="DW124" s="913"/>
      <c r="DX124" s="913"/>
      <c r="DY124" s="913"/>
      <c r="DZ124" s="914"/>
    </row>
    <row r="125" spans="1:130" s="233" customFormat="1" ht="26.25" customHeight="1" x14ac:dyDescent="0.15">
      <c r="A125" s="884"/>
      <c r="B125" s="885"/>
      <c r="C125" s="879" t="s">
        <v>475</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492</v>
      </c>
      <c r="AB125" s="844"/>
      <c r="AC125" s="844"/>
      <c r="AD125" s="844"/>
      <c r="AE125" s="845"/>
      <c r="AF125" s="846" t="s">
        <v>492</v>
      </c>
      <c r="AG125" s="844"/>
      <c r="AH125" s="844"/>
      <c r="AI125" s="844"/>
      <c r="AJ125" s="845"/>
      <c r="AK125" s="846" t="s">
        <v>492</v>
      </c>
      <c r="AL125" s="844"/>
      <c r="AM125" s="844"/>
      <c r="AN125" s="844"/>
      <c r="AO125" s="845"/>
      <c r="AP125" s="888" t="s">
        <v>492</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494</v>
      </c>
      <c r="CL125" s="916"/>
      <c r="CM125" s="916"/>
      <c r="CN125" s="916"/>
      <c r="CO125" s="917"/>
      <c r="CP125" s="924" t="s">
        <v>495</v>
      </c>
      <c r="CQ125" s="872"/>
      <c r="CR125" s="872"/>
      <c r="CS125" s="872"/>
      <c r="CT125" s="872"/>
      <c r="CU125" s="872"/>
      <c r="CV125" s="872"/>
      <c r="CW125" s="872"/>
      <c r="CX125" s="872"/>
      <c r="CY125" s="872"/>
      <c r="CZ125" s="872"/>
      <c r="DA125" s="872"/>
      <c r="DB125" s="872"/>
      <c r="DC125" s="872"/>
      <c r="DD125" s="872"/>
      <c r="DE125" s="872"/>
      <c r="DF125" s="873"/>
      <c r="DG125" s="925" t="s">
        <v>492</v>
      </c>
      <c r="DH125" s="906"/>
      <c r="DI125" s="906"/>
      <c r="DJ125" s="906"/>
      <c r="DK125" s="906"/>
      <c r="DL125" s="906" t="s">
        <v>492</v>
      </c>
      <c r="DM125" s="906"/>
      <c r="DN125" s="906"/>
      <c r="DO125" s="906"/>
      <c r="DP125" s="906"/>
      <c r="DQ125" s="906" t="s">
        <v>492</v>
      </c>
      <c r="DR125" s="906"/>
      <c r="DS125" s="906"/>
      <c r="DT125" s="906"/>
      <c r="DU125" s="906"/>
      <c r="DV125" s="907" t="s">
        <v>492</v>
      </c>
      <c r="DW125" s="907"/>
      <c r="DX125" s="907"/>
      <c r="DY125" s="907"/>
      <c r="DZ125" s="908"/>
    </row>
    <row r="126" spans="1:130" s="233" customFormat="1" ht="26.25" customHeight="1" thickBot="1" x14ac:dyDescent="0.2">
      <c r="A126" s="884"/>
      <c r="B126" s="885"/>
      <c r="C126" s="879" t="s">
        <v>477</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492</v>
      </c>
      <c r="AB126" s="844"/>
      <c r="AC126" s="844"/>
      <c r="AD126" s="844"/>
      <c r="AE126" s="845"/>
      <c r="AF126" s="846" t="s">
        <v>492</v>
      </c>
      <c r="AG126" s="844"/>
      <c r="AH126" s="844"/>
      <c r="AI126" s="844"/>
      <c r="AJ126" s="845"/>
      <c r="AK126" s="846" t="s">
        <v>492</v>
      </c>
      <c r="AL126" s="844"/>
      <c r="AM126" s="844"/>
      <c r="AN126" s="844"/>
      <c r="AO126" s="845"/>
      <c r="AP126" s="888" t="s">
        <v>492</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496</v>
      </c>
      <c r="CQ126" s="816"/>
      <c r="CR126" s="816"/>
      <c r="CS126" s="816"/>
      <c r="CT126" s="816"/>
      <c r="CU126" s="816"/>
      <c r="CV126" s="816"/>
      <c r="CW126" s="816"/>
      <c r="CX126" s="816"/>
      <c r="CY126" s="816"/>
      <c r="CZ126" s="816"/>
      <c r="DA126" s="816"/>
      <c r="DB126" s="816"/>
      <c r="DC126" s="816"/>
      <c r="DD126" s="816"/>
      <c r="DE126" s="816"/>
      <c r="DF126" s="817"/>
      <c r="DG126" s="880" t="s">
        <v>492</v>
      </c>
      <c r="DH126" s="881"/>
      <c r="DI126" s="881"/>
      <c r="DJ126" s="881"/>
      <c r="DK126" s="881"/>
      <c r="DL126" s="881" t="s">
        <v>492</v>
      </c>
      <c r="DM126" s="881"/>
      <c r="DN126" s="881"/>
      <c r="DO126" s="881"/>
      <c r="DP126" s="881"/>
      <c r="DQ126" s="881" t="s">
        <v>492</v>
      </c>
      <c r="DR126" s="881"/>
      <c r="DS126" s="881"/>
      <c r="DT126" s="881"/>
      <c r="DU126" s="881"/>
      <c r="DV126" s="858" t="s">
        <v>492</v>
      </c>
      <c r="DW126" s="858"/>
      <c r="DX126" s="858"/>
      <c r="DY126" s="858"/>
      <c r="DZ126" s="859"/>
    </row>
    <row r="127" spans="1:130" s="233" customFormat="1" ht="26.25" customHeight="1" x14ac:dyDescent="0.15">
      <c r="A127" s="886"/>
      <c r="B127" s="887"/>
      <c r="C127" s="902" t="s">
        <v>497</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492</v>
      </c>
      <c r="AB127" s="844"/>
      <c r="AC127" s="844"/>
      <c r="AD127" s="844"/>
      <c r="AE127" s="845"/>
      <c r="AF127" s="846" t="s">
        <v>492</v>
      </c>
      <c r="AG127" s="844"/>
      <c r="AH127" s="844"/>
      <c r="AI127" s="844"/>
      <c r="AJ127" s="845"/>
      <c r="AK127" s="846" t="s">
        <v>492</v>
      </c>
      <c r="AL127" s="844"/>
      <c r="AM127" s="844"/>
      <c r="AN127" s="844"/>
      <c r="AO127" s="845"/>
      <c r="AP127" s="888" t="s">
        <v>492</v>
      </c>
      <c r="AQ127" s="889"/>
      <c r="AR127" s="889"/>
      <c r="AS127" s="889"/>
      <c r="AT127" s="890"/>
      <c r="AU127" s="235"/>
      <c r="AV127" s="235"/>
      <c r="AW127" s="235"/>
      <c r="AX127" s="905" t="s">
        <v>498</v>
      </c>
      <c r="AY127" s="876"/>
      <c r="AZ127" s="876"/>
      <c r="BA127" s="876"/>
      <c r="BB127" s="876"/>
      <c r="BC127" s="876"/>
      <c r="BD127" s="876"/>
      <c r="BE127" s="877"/>
      <c r="BF127" s="875" t="s">
        <v>499</v>
      </c>
      <c r="BG127" s="876"/>
      <c r="BH127" s="876"/>
      <c r="BI127" s="876"/>
      <c r="BJ127" s="876"/>
      <c r="BK127" s="876"/>
      <c r="BL127" s="877"/>
      <c r="BM127" s="875" t="s">
        <v>500</v>
      </c>
      <c r="BN127" s="876"/>
      <c r="BO127" s="876"/>
      <c r="BP127" s="876"/>
      <c r="BQ127" s="876"/>
      <c r="BR127" s="876"/>
      <c r="BS127" s="877"/>
      <c r="BT127" s="875" t="s">
        <v>501</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502</v>
      </c>
      <c r="CQ127" s="816"/>
      <c r="CR127" s="816"/>
      <c r="CS127" s="816"/>
      <c r="CT127" s="816"/>
      <c r="CU127" s="816"/>
      <c r="CV127" s="816"/>
      <c r="CW127" s="816"/>
      <c r="CX127" s="816"/>
      <c r="CY127" s="816"/>
      <c r="CZ127" s="816"/>
      <c r="DA127" s="816"/>
      <c r="DB127" s="816"/>
      <c r="DC127" s="816"/>
      <c r="DD127" s="816"/>
      <c r="DE127" s="816"/>
      <c r="DF127" s="817"/>
      <c r="DG127" s="880" t="s">
        <v>492</v>
      </c>
      <c r="DH127" s="881"/>
      <c r="DI127" s="881"/>
      <c r="DJ127" s="881"/>
      <c r="DK127" s="881"/>
      <c r="DL127" s="881" t="s">
        <v>492</v>
      </c>
      <c r="DM127" s="881"/>
      <c r="DN127" s="881"/>
      <c r="DO127" s="881"/>
      <c r="DP127" s="881"/>
      <c r="DQ127" s="881" t="s">
        <v>492</v>
      </c>
      <c r="DR127" s="881"/>
      <c r="DS127" s="881"/>
      <c r="DT127" s="881"/>
      <c r="DU127" s="881"/>
      <c r="DV127" s="858" t="s">
        <v>492</v>
      </c>
      <c r="DW127" s="858"/>
      <c r="DX127" s="858"/>
      <c r="DY127" s="858"/>
      <c r="DZ127" s="859"/>
    </row>
    <row r="128" spans="1:130" s="233" customFormat="1" ht="26.25" customHeight="1" thickBot="1" x14ac:dyDescent="0.2">
      <c r="A128" s="860" t="s">
        <v>503</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504</v>
      </c>
      <c r="X128" s="862"/>
      <c r="Y128" s="862"/>
      <c r="Z128" s="863"/>
      <c r="AA128" s="864" t="s">
        <v>492</v>
      </c>
      <c r="AB128" s="865"/>
      <c r="AC128" s="865"/>
      <c r="AD128" s="865"/>
      <c r="AE128" s="866"/>
      <c r="AF128" s="867" t="s">
        <v>492</v>
      </c>
      <c r="AG128" s="865"/>
      <c r="AH128" s="865"/>
      <c r="AI128" s="865"/>
      <c r="AJ128" s="866"/>
      <c r="AK128" s="867" t="s">
        <v>492</v>
      </c>
      <c r="AL128" s="865"/>
      <c r="AM128" s="865"/>
      <c r="AN128" s="865"/>
      <c r="AO128" s="866"/>
      <c r="AP128" s="868"/>
      <c r="AQ128" s="869"/>
      <c r="AR128" s="869"/>
      <c r="AS128" s="869"/>
      <c r="AT128" s="870"/>
      <c r="AU128" s="235"/>
      <c r="AV128" s="235"/>
      <c r="AW128" s="235"/>
      <c r="AX128" s="871" t="s">
        <v>505</v>
      </c>
      <c r="AY128" s="872"/>
      <c r="AZ128" s="872"/>
      <c r="BA128" s="872"/>
      <c r="BB128" s="872"/>
      <c r="BC128" s="872"/>
      <c r="BD128" s="872"/>
      <c r="BE128" s="873"/>
      <c r="BF128" s="850" t="s">
        <v>506</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507</v>
      </c>
      <c r="CQ128" s="794"/>
      <c r="CR128" s="794"/>
      <c r="CS128" s="794"/>
      <c r="CT128" s="794"/>
      <c r="CU128" s="794"/>
      <c r="CV128" s="794"/>
      <c r="CW128" s="794"/>
      <c r="CX128" s="794"/>
      <c r="CY128" s="794"/>
      <c r="CZ128" s="794"/>
      <c r="DA128" s="794"/>
      <c r="DB128" s="794"/>
      <c r="DC128" s="794"/>
      <c r="DD128" s="794"/>
      <c r="DE128" s="794"/>
      <c r="DF128" s="795"/>
      <c r="DG128" s="854" t="s">
        <v>131</v>
      </c>
      <c r="DH128" s="855"/>
      <c r="DI128" s="855"/>
      <c r="DJ128" s="855"/>
      <c r="DK128" s="855"/>
      <c r="DL128" s="855" t="s">
        <v>508</v>
      </c>
      <c r="DM128" s="855"/>
      <c r="DN128" s="855"/>
      <c r="DO128" s="855"/>
      <c r="DP128" s="855"/>
      <c r="DQ128" s="855" t="s">
        <v>509</v>
      </c>
      <c r="DR128" s="855"/>
      <c r="DS128" s="855"/>
      <c r="DT128" s="855"/>
      <c r="DU128" s="855"/>
      <c r="DV128" s="856" t="s">
        <v>509</v>
      </c>
      <c r="DW128" s="856"/>
      <c r="DX128" s="856"/>
      <c r="DY128" s="856"/>
      <c r="DZ128" s="857"/>
    </row>
    <row r="129" spans="1:131" s="233"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510</v>
      </c>
      <c r="X129" s="841"/>
      <c r="Y129" s="841"/>
      <c r="Z129" s="842"/>
      <c r="AA129" s="843">
        <v>2339507</v>
      </c>
      <c r="AB129" s="844"/>
      <c r="AC129" s="844"/>
      <c r="AD129" s="844"/>
      <c r="AE129" s="845"/>
      <c r="AF129" s="846">
        <v>2482001</v>
      </c>
      <c r="AG129" s="844"/>
      <c r="AH129" s="844"/>
      <c r="AI129" s="844"/>
      <c r="AJ129" s="845"/>
      <c r="AK129" s="846">
        <v>2686021</v>
      </c>
      <c r="AL129" s="844"/>
      <c r="AM129" s="844"/>
      <c r="AN129" s="844"/>
      <c r="AO129" s="845"/>
      <c r="AP129" s="847"/>
      <c r="AQ129" s="848"/>
      <c r="AR129" s="848"/>
      <c r="AS129" s="848"/>
      <c r="AT129" s="849"/>
      <c r="AU129" s="236"/>
      <c r="AV129" s="236"/>
      <c r="AW129" s="236"/>
      <c r="AX129" s="815" t="s">
        <v>511</v>
      </c>
      <c r="AY129" s="816"/>
      <c r="AZ129" s="816"/>
      <c r="BA129" s="816"/>
      <c r="BB129" s="816"/>
      <c r="BC129" s="816"/>
      <c r="BD129" s="816"/>
      <c r="BE129" s="817"/>
      <c r="BF129" s="834" t="s">
        <v>509</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8" t="s">
        <v>512</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513</v>
      </c>
      <c r="X130" s="841"/>
      <c r="Y130" s="841"/>
      <c r="Z130" s="842"/>
      <c r="AA130" s="843">
        <v>279438</v>
      </c>
      <c r="AB130" s="844"/>
      <c r="AC130" s="844"/>
      <c r="AD130" s="844"/>
      <c r="AE130" s="845"/>
      <c r="AF130" s="846">
        <v>297770</v>
      </c>
      <c r="AG130" s="844"/>
      <c r="AH130" s="844"/>
      <c r="AI130" s="844"/>
      <c r="AJ130" s="845"/>
      <c r="AK130" s="846">
        <v>268860</v>
      </c>
      <c r="AL130" s="844"/>
      <c r="AM130" s="844"/>
      <c r="AN130" s="844"/>
      <c r="AO130" s="845"/>
      <c r="AP130" s="847"/>
      <c r="AQ130" s="848"/>
      <c r="AR130" s="848"/>
      <c r="AS130" s="848"/>
      <c r="AT130" s="849"/>
      <c r="AU130" s="236"/>
      <c r="AV130" s="236"/>
      <c r="AW130" s="236"/>
      <c r="AX130" s="815" t="s">
        <v>514</v>
      </c>
      <c r="AY130" s="816"/>
      <c r="AZ130" s="816"/>
      <c r="BA130" s="816"/>
      <c r="BB130" s="816"/>
      <c r="BC130" s="816"/>
      <c r="BD130" s="816"/>
      <c r="BE130" s="817"/>
      <c r="BF130" s="818">
        <v>4.5</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515</v>
      </c>
      <c r="X131" s="825"/>
      <c r="Y131" s="825"/>
      <c r="Z131" s="826"/>
      <c r="AA131" s="827">
        <v>2060069</v>
      </c>
      <c r="AB131" s="828"/>
      <c r="AC131" s="828"/>
      <c r="AD131" s="828"/>
      <c r="AE131" s="829"/>
      <c r="AF131" s="830">
        <v>2184231</v>
      </c>
      <c r="AG131" s="828"/>
      <c r="AH131" s="828"/>
      <c r="AI131" s="828"/>
      <c r="AJ131" s="829"/>
      <c r="AK131" s="830">
        <v>2417161</v>
      </c>
      <c r="AL131" s="828"/>
      <c r="AM131" s="828"/>
      <c r="AN131" s="828"/>
      <c r="AO131" s="829"/>
      <c r="AP131" s="831"/>
      <c r="AQ131" s="832"/>
      <c r="AR131" s="832"/>
      <c r="AS131" s="832"/>
      <c r="AT131" s="833"/>
      <c r="AU131" s="236"/>
      <c r="AV131" s="236"/>
      <c r="AW131" s="236"/>
      <c r="AX131" s="793" t="s">
        <v>516</v>
      </c>
      <c r="AY131" s="794"/>
      <c r="AZ131" s="794"/>
      <c r="BA131" s="794"/>
      <c r="BB131" s="794"/>
      <c r="BC131" s="794"/>
      <c r="BD131" s="794"/>
      <c r="BE131" s="795"/>
      <c r="BF131" s="796" t="s">
        <v>493</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2" t="s">
        <v>517</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518</v>
      </c>
      <c r="W132" s="806"/>
      <c r="X132" s="806"/>
      <c r="Y132" s="806"/>
      <c r="Z132" s="807"/>
      <c r="AA132" s="808">
        <v>4.2839341790000001</v>
      </c>
      <c r="AB132" s="809"/>
      <c r="AC132" s="809"/>
      <c r="AD132" s="809"/>
      <c r="AE132" s="810"/>
      <c r="AF132" s="811">
        <v>4.5134878130000002</v>
      </c>
      <c r="AG132" s="809"/>
      <c r="AH132" s="809"/>
      <c r="AI132" s="809"/>
      <c r="AJ132" s="810"/>
      <c r="AK132" s="811">
        <v>4.8851524580000003</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519</v>
      </c>
      <c r="W133" s="785"/>
      <c r="X133" s="785"/>
      <c r="Y133" s="785"/>
      <c r="Z133" s="786"/>
      <c r="AA133" s="787">
        <v>3.7</v>
      </c>
      <c r="AB133" s="788"/>
      <c r="AC133" s="788"/>
      <c r="AD133" s="788"/>
      <c r="AE133" s="789"/>
      <c r="AF133" s="787">
        <v>4.0999999999999996</v>
      </c>
      <c r="AG133" s="788"/>
      <c r="AH133" s="788"/>
      <c r="AI133" s="788"/>
      <c r="AJ133" s="789"/>
      <c r="AK133" s="787">
        <v>4.5</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xdFB1ULXCG1KzKvd4Z6dFgV3PDI8imBCnZhcgYn/CTyp0263GsN3TmEBqxvn6waDrKaC7eaMVvR0BdDK4W5E+g==" saltValue="NFJwgAMWocMXWiXa1q6pq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520</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t2w/ltJRrop5sGMQAollLE9/V2qlm+jtmeJDISAsnulTLEqgn9Ht6Ks3AaClTfU1Ir7T1/rtAbLHDxTrgQrNA==" saltValue="QE2m1sYDL3DdKGLU6ry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521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522</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523</v>
      </c>
      <c r="AP7" s="275"/>
      <c r="AQ7" s="276" t="s">
        <v>524</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525</v>
      </c>
      <c r="AQ8" s="282" t="s">
        <v>526</v>
      </c>
      <c r="AR8" s="283" t="s">
        <v>527</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528</v>
      </c>
      <c r="AL9" s="1195"/>
      <c r="AM9" s="1195"/>
      <c r="AN9" s="1196"/>
      <c r="AO9" s="284">
        <v>669468</v>
      </c>
      <c r="AP9" s="284">
        <v>108839</v>
      </c>
      <c r="AQ9" s="285">
        <v>138005</v>
      </c>
      <c r="AR9" s="286">
        <v>-21.1</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529</v>
      </c>
      <c r="AL10" s="1195"/>
      <c r="AM10" s="1195"/>
      <c r="AN10" s="1196"/>
      <c r="AO10" s="287">
        <v>117247</v>
      </c>
      <c r="AP10" s="287">
        <v>19061</v>
      </c>
      <c r="AQ10" s="288">
        <v>18944</v>
      </c>
      <c r="AR10" s="289">
        <v>0.6</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530</v>
      </c>
      <c r="AL11" s="1195"/>
      <c r="AM11" s="1195"/>
      <c r="AN11" s="1196"/>
      <c r="AO11" s="287" t="s">
        <v>531</v>
      </c>
      <c r="AP11" s="287" t="s">
        <v>531</v>
      </c>
      <c r="AQ11" s="288">
        <v>1141</v>
      </c>
      <c r="AR11" s="289" t="s">
        <v>531</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532</v>
      </c>
      <c r="AL12" s="1195"/>
      <c r="AM12" s="1195"/>
      <c r="AN12" s="1196"/>
      <c r="AO12" s="287" t="s">
        <v>531</v>
      </c>
      <c r="AP12" s="287" t="s">
        <v>531</v>
      </c>
      <c r="AQ12" s="288" t="s">
        <v>531</v>
      </c>
      <c r="AR12" s="289" t="s">
        <v>531</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533</v>
      </c>
      <c r="AL13" s="1195"/>
      <c r="AM13" s="1195"/>
      <c r="AN13" s="1196"/>
      <c r="AO13" s="287">
        <v>33341</v>
      </c>
      <c r="AP13" s="287">
        <v>5420</v>
      </c>
      <c r="AQ13" s="288">
        <v>5446</v>
      </c>
      <c r="AR13" s="289">
        <v>-0.5</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534</v>
      </c>
      <c r="AL14" s="1195"/>
      <c r="AM14" s="1195"/>
      <c r="AN14" s="1196"/>
      <c r="AO14" s="287" t="s">
        <v>531</v>
      </c>
      <c r="AP14" s="287" t="s">
        <v>531</v>
      </c>
      <c r="AQ14" s="288">
        <v>2970</v>
      </c>
      <c r="AR14" s="289" t="s">
        <v>531</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535</v>
      </c>
      <c r="AL15" s="1198"/>
      <c r="AM15" s="1198"/>
      <c r="AN15" s="1199"/>
      <c r="AO15" s="287">
        <v>-46484</v>
      </c>
      <c r="AP15" s="287">
        <v>-7557</v>
      </c>
      <c r="AQ15" s="288">
        <v>-11906</v>
      </c>
      <c r="AR15" s="289">
        <v>-36.5</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191</v>
      </c>
      <c r="AL16" s="1198"/>
      <c r="AM16" s="1198"/>
      <c r="AN16" s="1199"/>
      <c r="AO16" s="287">
        <v>773572</v>
      </c>
      <c r="AP16" s="287">
        <v>125764</v>
      </c>
      <c r="AQ16" s="288">
        <v>154600</v>
      </c>
      <c r="AR16" s="289">
        <v>-18.7</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536</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537</v>
      </c>
      <c r="AP20" s="296" t="s">
        <v>538</v>
      </c>
      <c r="AQ20" s="297" t="s">
        <v>539</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540</v>
      </c>
      <c r="AL21" s="1201"/>
      <c r="AM21" s="1201"/>
      <c r="AN21" s="1202"/>
      <c r="AO21" s="300">
        <v>12.03</v>
      </c>
      <c r="AP21" s="301">
        <v>13.81</v>
      </c>
      <c r="AQ21" s="302">
        <v>-1.78</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541</v>
      </c>
      <c r="AL22" s="1201"/>
      <c r="AM22" s="1201"/>
      <c r="AN22" s="1202"/>
      <c r="AO22" s="305">
        <v>97.2</v>
      </c>
      <c r="AP22" s="306">
        <v>95.5</v>
      </c>
      <c r="AQ22" s="307">
        <v>1.7</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3" t="s">
        <v>542</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x14ac:dyDescent="0.15">
      <c r="A27" s="312"/>
      <c r="AO27" s="265"/>
      <c r="AP27" s="265"/>
      <c r="AQ27" s="265"/>
      <c r="AR27" s="265"/>
      <c r="AS27" s="265"/>
      <c r="AT27" s="265"/>
    </row>
    <row r="28" spans="1:46" ht="17.25" x14ac:dyDescent="0.15">
      <c r="A28" s="266" t="s">
        <v>543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544</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523</v>
      </c>
      <c r="AP30" s="275"/>
      <c r="AQ30" s="276" t="s">
        <v>524</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525</v>
      </c>
      <c r="AQ31" s="282" t="s">
        <v>526</v>
      </c>
      <c r="AR31" s="283" t="s">
        <v>527</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545</v>
      </c>
      <c r="AL32" s="1185"/>
      <c r="AM32" s="1185"/>
      <c r="AN32" s="1186"/>
      <c r="AO32" s="315">
        <v>339164</v>
      </c>
      <c r="AP32" s="315">
        <v>55140</v>
      </c>
      <c r="AQ32" s="316">
        <v>81359</v>
      </c>
      <c r="AR32" s="317">
        <v>-32.200000000000003</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546</v>
      </c>
      <c r="AL33" s="1185"/>
      <c r="AM33" s="1185"/>
      <c r="AN33" s="1186"/>
      <c r="AO33" s="315" t="s">
        <v>531</v>
      </c>
      <c r="AP33" s="315" t="s">
        <v>531</v>
      </c>
      <c r="AQ33" s="316" t="s">
        <v>531</v>
      </c>
      <c r="AR33" s="317" t="s">
        <v>531</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547</v>
      </c>
      <c r="AL34" s="1185"/>
      <c r="AM34" s="1185"/>
      <c r="AN34" s="1186"/>
      <c r="AO34" s="315" t="s">
        <v>531</v>
      </c>
      <c r="AP34" s="315" t="s">
        <v>531</v>
      </c>
      <c r="AQ34" s="316" t="s">
        <v>531</v>
      </c>
      <c r="AR34" s="317" t="s">
        <v>531</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548</v>
      </c>
      <c r="AL35" s="1185"/>
      <c r="AM35" s="1185"/>
      <c r="AN35" s="1186"/>
      <c r="AO35" s="315">
        <v>7355</v>
      </c>
      <c r="AP35" s="315">
        <v>1196</v>
      </c>
      <c r="AQ35" s="316">
        <v>18647</v>
      </c>
      <c r="AR35" s="317">
        <v>-93.6</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549</v>
      </c>
      <c r="AL36" s="1185"/>
      <c r="AM36" s="1185"/>
      <c r="AN36" s="1186"/>
      <c r="AO36" s="315">
        <v>34833</v>
      </c>
      <c r="AP36" s="315">
        <v>5663</v>
      </c>
      <c r="AQ36" s="316">
        <v>4480</v>
      </c>
      <c r="AR36" s="317">
        <v>26.4</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550</v>
      </c>
      <c r="AL37" s="1185"/>
      <c r="AM37" s="1185"/>
      <c r="AN37" s="1186"/>
      <c r="AO37" s="315">
        <v>5590</v>
      </c>
      <c r="AP37" s="315">
        <v>909</v>
      </c>
      <c r="AQ37" s="316">
        <v>815</v>
      </c>
      <c r="AR37" s="317">
        <v>11.5</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551</v>
      </c>
      <c r="AL38" s="1188"/>
      <c r="AM38" s="1188"/>
      <c r="AN38" s="1189"/>
      <c r="AO38" s="318" t="s">
        <v>531</v>
      </c>
      <c r="AP38" s="318" t="s">
        <v>531</v>
      </c>
      <c r="AQ38" s="319">
        <v>14</v>
      </c>
      <c r="AR38" s="307" t="s">
        <v>531</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552</v>
      </c>
      <c r="AL39" s="1188"/>
      <c r="AM39" s="1188"/>
      <c r="AN39" s="1189"/>
      <c r="AO39" s="315" t="s">
        <v>531</v>
      </c>
      <c r="AP39" s="315" t="s">
        <v>531</v>
      </c>
      <c r="AQ39" s="316">
        <v>-4008</v>
      </c>
      <c r="AR39" s="317" t="s">
        <v>531</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553</v>
      </c>
      <c r="AL40" s="1185"/>
      <c r="AM40" s="1185"/>
      <c r="AN40" s="1186"/>
      <c r="AO40" s="315">
        <v>-268860</v>
      </c>
      <c r="AP40" s="315">
        <v>-43710</v>
      </c>
      <c r="AQ40" s="316">
        <v>-68941</v>
      </c>
      <c r="AR40" s="317">
        <v>-36.6</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304</v>
      </c>
      <c r="AL41" s="1191"/>
      <c r="AM41" s="1191"/>
      <c r="AN41" s="1192"/>
      <c r="AO41" s="315">
        <v>118082</v>
      </c>
      <c r="AP41" s="315">
        <v>19197</v>
      </c>
      <c r="AQ41" s="316">
        <v>32367</v>
      </c>
      <c r="AR41" s="317">
        <v>-40.700000000000003</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554</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556</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523</v>
      </c>
      <c r="AN49" s="1179" t="s">
        <v>557</v>
      </c>
      <c r="AO49" s="1180"/>
      <c r="AP49" s="1180"/>
      <c r="AQ49" s="1180"/>
      <c r="AR49" s="1181"/>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558</v>
      </c>
      <c r="AO50" s="332" t="s">
        <v>559</v>
      </c>
      <c r="AP50" s="333" t="s">
        <v>560</v>
      </c>
      <c r="AQ50" s="334" t="s">
        <v>561</v>
      </c>
      <c r="AR50" s="335" t="s">
        <v>562</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563</v>
      </c>
      <c r="AL51" s="328"/>
      <c r="AM51" s="336">
        <v>244188</v>
      </c>
      <c r="AN51" s="337">
        <v>35721</v>
      </c>
      <c r="AO51" s="338">
        <v>-61.4</v>
      </c>
      <c r="AP51" s="339">
        <v>116162</v>
      </c>
      <c r="AQ51" s="340">
        <v>-3.1</v>
      </c>
      <c r="AR51" s="341">
        <v>-58.3</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564</v>
      </c>
      <c r="AM52" s="344">
        <v>165970</v>
      </c>
      <c r="AN52" s="345">
        <v>24279</v>
      </c>
      <c r="AO52" s="346">
        <v>-68.5</v>
      </c>
      <c r="AP52" s="347">
        <v>61562</v>
      </c>
      <c r="AQ52" s="348">
        <v>-7.4</v>
      </c>
      <c r="AR52" s="349">
        <v>-61.1</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565</v>
      </c>
      <c r="AL53" s="328"/>
      <c r="AM53" s="336">
        <v>431370</v>
      </c>
      <c r="AN53" s="337">
        <v>64403</v>
      </c>
      <c r="AO53" s="338">
        <v>80.3</v>
      </c>
      <c r="AP53" s="339">
        <v>121449</v>
      </c>
      <c r="AQ53" s="340">
        <v>4.5999999999999996</v>
      </c>
      <c r="AR53" s="341">
        <v>75.7</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564</v>
      </c>
      <c r="AM54" s="344">
        <v>381046</v>
      </c>
      <c r="AN54" s="345">
        <v>56890</v>
      </c>
      <c r="AO54" s="346">
        <v>134.30000000000001</v>
      </c>
      <c r="AP54" s="347">
        <v>62922</v>
      </c>
      <c r="AQ54" s="348">
        <v>2.2000000000000002</v>
      </c>
      <c r="AR54" s="349">
        <v>132.1</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566</v>
      </c>
      <c r="AL55" s="328"/>
      <c r="AM55" s="336">
        <v>414218</v>
      </c>
      <c r="AN55" s="337">
        <v>63657</v>
      </c>
      <c r="AO55" s="338">
        <v>-1.2</v>
      </c>
      <c r="AP55" s="339">
        <v>145139</v>
      </c>
      <c r="AQ55" s="340">
        <v>19.5</v>
      </c>
      <c r="AR55" s="341">
        <v>-20.7</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564</v>
      </c>
      <c r="AM56" s="344">
        <v>300037</v>
      </c>
      <c r="AN56" s="345">
        <v>46110</v>
      </c>
      <c r="AO56" s="346">
        <v>-18.899999999999999</v>
      </c>
      <c r="AP56" s="347">
        <v>83762</v>
      </c>
      <c r="AQ56" s="348">
        <v>33.1</v>
      </c>
      <c r="AR56" s="349">
        <v>-52</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567</v>
      </c>
      <c r="AL57" s="328"/>
      <c r="AM57" s="336">
        <v>317084</v>
      </c>
      <c r="AN57" s="337">
        <v>50315</v>
      </c>
      <c r="AO57" s="338">
        <v>-21</v>
      </c>
      <c r="AP57" s="339">
        <v>125391</v>
      </c>
      <c r="AQ57" s="340">
        <v>-13.6</v>
      </c>
      <c r="AR57" s="341">
        <v>-7.4</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564</v>
      </c>
      <c r="AM58" s="344">
        <v>207788</v>
      </c>
      <c r="AN58" s="345">
        <v>32972</v>
      </c>
      <c r="AO58" s="346">
        <v>-28.5</v>
      </c>
      <c r="AP58" s="347">
        <v>68516</v>
      </c>
      <c r="AQ58" s="348">
        <v>-18.2</v>
      </c>
      <c r="AR58" s="349">
        <v>-10.3</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568</v>
      </c>
      <c r="AL59" s="328"/>
      <c r="AM59" s="336">
        <v>242191</v>
      </c>
      <c r="AN59" s="337">
        <v>39374</v>
      </c>
      <c r="AO59" s="338">
        <v>-21.7</v>
      </c>
      <c r="AP59" s="339">
        <v>138402</v>
      </c>
      <c r="AQ59" s="340">
        <v>10.4</v>
      </c>
      <c r="AR59" s="341">
        <v>-32.1</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564</v>
      </c>
      <c r="AM60" s="344">
        <v>177512</v>
      </c>
      <c r="AN60" s="345">
        <v>28859</v>
      </c>
      <c r="AO60" s="346">
        <v>-12.5</v>
      </c>
      <c r="AP60" s="347">
        <v>70652</v>
      </c>
      <c r="AQ60" s="348">
        <v>3.1</v>
      </c>
      <c r="AR60" s="349">
        <v>-15.6</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569</v>
      </c>
      <c r="AL61" s="350"/>
      <c r="AM61" s="351">
        <v>329810</v>
      </c>
      <c r="AN61" s="352">
        <v>50694</v>
      </c>
      <c r="AO61" s="353">
        <v>-5</v>
      </c>
      <c r="AP61" s="354">
        <v>129309</v>
      </c>
      <c r="AQ61" s="355">
        <v>3.6</v>
      </c>
      <c r="AR61" s="341">
        <v>-8.6</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564</v>
      </c>
      <c r="AM62" s="344">
        <v>246471</v>
      </c>
      <c r="AN62" s="345">
        <v>37822</v>
      </c>
      <c r="AO62" s="346">
        <v>1.2</v>
      </c>
      <c r="AP62" s="347">
        <v>69483</v>
      </c>
      <c r="AQ62" s="348">
        <v>2.6</v>
      </c>
      <c r="AR62" s="349">
        <v>-1.4</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20NxXo0e5Yy1s0PIG+j86VOVS/6CWtNNm4jvK7ApLHGzZERj8AayqBFFwAJK/bVTHFUBIb+DRz1Zt7Jzp6JiJA==" saltValue="JGnJ1jVuhfmnYG41DHTyj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571</v>
      </c>
    </row>
    <row r="120" spans="125:125" ht="13.5" hidden="1" customHeight="1" x14ac:dyDescent="0.15"/>
    <row r="121" spans="125:125" ht="13.5" hidden="1" customHeight="1" x14ac:dyDescent="0.15">
      <c r="DU121" s="262"/>
    </row>
  </sheetData>
  <sheetProtection algorithmName="SHA-512" hashValue="3Iz0xVfxRhF8SaY/6/THu8a3Is0Wi75msjfoSaxiDCE/6hyHDZn0JDXQTxouBQLP5Vi/vplkwSAd7QcFlOMJMw==" saltValue="s1sqQ8QGXZhKDOki8COe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572</v>
      </c>
    </row>
  </sheetData>
  <sheetProtection algorithmName="SHA-512" hashValue="o0OkeXlPrEW2feGYk7nbOlQnZeEWZvz+YN+J2tgprXhdk+L3AF6BoTxKJhMXw/Au6cPE+aThNsFe/8wH6C74yg==" saltValue="qUOXCjkQs+4yi4YRN6Ca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203" t="s">
        <v>3</v>
      </c>
      <c r="D47" s="1203"/>
      <c r="E47" s="1204"/>
      <c r="F47" s="11">
        <v>46.58</v>
      </c>
      <c r="G47" s="12">
        <v>51.22</v>
      </c>
      <c r="H47" s="12">
        <v>48.83</v>
      </c>
      <c r="I47" s="12">
        <v>48.83</v>
      </c>
      <c r="J47" s="13">
        <v>54.5</v>
      </c>
    </row>
    <row r="48" spans="2:10" ht="57.75" customHeight="1" x14ac:dyDescent="0.15">
      <c r="B48" s="14"/>
      <c r="C48" s="1205" t="s">
        <v>4</v>
      </c>
      <c r="D48" s="1205"/>
      <c r="E48" s="1206"/>
      <c r="F48" s="15">
        <v>7.29</v>
      </c>
      <c r="G48" s="16">
        <v>6.61</v>
      </c>
      <c r="H48" s="16">
        <v>5.95</v>
      </c>
      <c r="I48" s="16">
        <v>5.69</v>
      </c>
      <c r="J48" s="17">
        <v>3.79</v>
      </c>
    </row>
    <row r="49" spans="2:10" ht="57.75" customHeight="1" thickBot="1" x14ac:dyDescent="0.2">
      <c r="B49" s="18"/>
      <c r="C49" s="1207" t="s">
        <v>5</v>
      </c>
      <c r="D49" s="1207"/>
      <c r="E49" s="1208"/>
      <c r="F49" s="19">
        <v>2.35</v>
      </c>
      <c r="G49" s="20">
        <v>3.49</v>
      </c>
      <c r="H49" s="20" t="s">
        <v>578</v>
      </c>
      <c r="I49" s="20">
        <v>2.88</v>
      </c>
      <c r="J49" s="21">
        <v>7.92</v>
      </c>
    </row>
    <row r="50" spans="2:10" x14ac:dyDescent="0.15"/>
  </sheetData>
  <sheetProtection algorithmName="SHA-512" hashValue="B1mix5fU8xXTRYGJSR0N1/EVdOfZhE5NpQ2fqd8hOSJ7ihE8vgg2fV3H9r45YlluUEeOs16fTijjyI+PHDk/uw==" saltValue="NdA3lUAjhz2t0yaamBAI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2023-10-25T00:48:59Z</cp:lastPrinted>
  <dcterms:created xsi:type="dcterms:W3CDTF">2023-02-20T05:38:27Z</dcterms:created>
  <dcterms:modified xsi:type="dcterms:W3CDTF">2023-12-27T01:05:04Z</dcterms:modified>
  <cp:category/>
</cp:coreProperties>
</file>