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BialFMM6u4V9QgEEjB7Hs9Qges/rAKNQeFA7o2BeKmGv5p4z1BjI4q2zUlUi/bgHxLQXs6om4RIaenLwe3rA==" workbookSaltValue="81n8L6NgLwKIfXay7xhHq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<sst xmlns="http://schemas.openxmlformats.org/spreadsheetml/2006/main" count="228" uniqueCount="114">
  <si>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</si>
  <si>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</si>
  <si>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</si>
  <si>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</si>
  <si>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</si>
  <si>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</si>
  <si>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</si>
  <si>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</si>
  <si>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</si>
  <si>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</si>
  <si>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</si>
  <si>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</si>
  <si>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</si>
  <si>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</si>
  <si>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</si>
  <si>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</si>
  <si>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</si>
  <si>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</si>
  <si>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</si>
  <si>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</si>
  <si>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</si>
  <si>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</si>
  <si>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</si>
  <si>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</si>
  <si>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</si>
  <si>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</si>
  <si>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</si>
  <si>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</si>
  <si>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</si>
  <si>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</si>
  <si>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</si>
  <si>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</si>
  <si>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</si>
  <si>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</si>
  <si>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</si>
  <si>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</si>
  <si>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</si>
  <si>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</si>
  <si>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</si>
  <si>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</si>
  <si>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</si>
  <si>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</si>
  <si>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</si>
  <si>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</si>
  <si>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</si>
  <si>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</si>
  <si>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</si>
  <si>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</si>
  <si>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</si>
  <si>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</si>
  <si>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</si>
  <si>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</si>
  <si>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</si>
  <si>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</si>
  <si>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</si>
  <si>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</si>
  <si>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</si>
  <si>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</si>
  <si>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</si>
  <si>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</si>
  <si>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</si>
  <si>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</si>
  <si>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</si>
  <si>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</si>
  <si>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</si>
  <si>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</si>
  <si>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</si>
  <si>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</si>
  <si>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</si>
  <si>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</si>
  <si>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</si>
  <si>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</si>
  <si>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</si>
  <si>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</si>
  <si>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</si>
  <si>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</si>
  <si>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</si>
  <si>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</si>
  <si>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</si>
  <si>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</si>
  <si>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</si>
  <si>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</si>
  <si>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</si>
  <si>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</si>
  <si>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</si>
  <si>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</si>
  <si>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</si>
  <si>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</si>
  <si>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</si>
  <si>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</si>
  <si>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</si>
  <si>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</si>
  <si>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</si>
  <si>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</si>
  <si>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</si>
  <si>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</si>
  <si>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</si>
  <si>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</si>
  <si>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</si>
  <si>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</si>
  <si>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</si>
  <si>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</si>
  <si>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</si>
  <si>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</si>
  <si>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</si>
  <si>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</si>
  <si>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</si>
  <si>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</si>
  <si>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</si>
  <si>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</si>
  <si>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</si>
  <si>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給水人口の減少に加え、新型コロナウイルス感染症に伴う緊急事態宣言等による外出自粛により、水道使用量及び給水収益が大幅に減少した。また、企業債残高対給水収益比率が類似団体平均値を若干下回っているものの依然として企業債の償還金が経営の大きな負担となっている。
　今後も老朽資産の更新財源を確保するため、引き続き経営改善に取り組み、経営の健全性を保持していく必要がある。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や省力化、施設の統廃合も含めた検討が必要となる。</t>
    <rPh sb="8" eb="9">
      <t>クワ</t>
    </rPh>
    <rPh sb="11" eb="13">
      <t>シンガタ</t>
    </rPh>
    <rPh sb="20" eb="23">
      <t>カンセンショウ</t>
    </rPh>
    <rPh sb="24" eb="25">
      <t>トモナ</t>
    </rPh>
    <rPh sb="26" eb="28">
      <t>キンキュウ</t>
    </rPh>
    <rPh sb="28" eb="30">
      <t>ジタイ</t>
    </rPh>
    <rPh sb="30" eb="32">
      <t>センゲン</t>
    </rPh>
    <rPh sb="32" eb="33">
      <t>トウ</t>
    </rPh>
    <rPh sb="36" eb="38">
      <t>ガイシュツ</t>
    </rPh>
    <rPh sb="38" eb="40">
      <t>ジシュク</t>
    </rPh>
    <rPh sb="56" eb="58">
      <t>オオハバ</t>
    </rPh>
    <rPh sb="59" eb="61">
      <t>ゲンショウ</t>
    </rPh>
    <phoneticPr fontId="4"/>
  </si>
  <si>
    <t>有形固定資産減価償却率が類似団体平均値を上回っており、管路経年化率は類似団体平均値、全国平均を上回っていることから、施設の老朽化度合が高い。
　施設や管路の更新には多額の費用が必要となることから、日常点検を強化し、早期異常発見、修繕に努め、施設の長寿命化を図るとともに経営戦略を踏まえた事業費の平準化を図り、計画的かつ効率的に更新に取り組んでいく。</t>
    <rPh sb="42" eb="44">
      <t>ゼンコク</t>
    </rPh>
    <rPh sb="44" eb="46">
      <t>ヘイキン</t>
    </rPh>
    <phoneticPr fontId="4"/>
  </si>
  <si>
    <t>給水人口の減少、節水意識の向上、節水型機器の普及、観光交流客数の減少により、給水収益の減少に歯止めがかからない状況が続いている。
　一方では、施設や管路が更新時期を迎え、更新費用の増加が見込まれる。
　こうしたことから、点検を強化し適切な修繕を実施することにより施設の長寿命化を図るとともに経営戦略の収支計画、更新計画を確実に実施していくことにより、適正な経営を目指していく。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</si>
</sst>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0.06</c:v>
                </c:pt>
                <c:pt idx="1">
                  <c:v>1.28</c:v>
                </c:pt>
                <c:pt idx="2">
                  <c:v>0.66</c:v>
                </c:pt>
                <c:pt idx="3">
                  <c:v>1.23</c:v>
                </c:pt>
                <c:pt idx="4">
                  <c:v>1.56</c:v>
                </c:pt>
              </c:numCache>
            </c:numRef>
          </c:val>
          <c:extLst xmlns:c16r2="http://schemas.microsoft.com/office/drawing/2015/06/chart">
            <c:ext xmlns:c16="http://schemas.microsoft.com/office/drawing/2014/chart" uri="{C3380CC4-5D6E-409C-BE32-E72D297353CC}">
              <c16:uniqueId val="{00000000-8207-4CB9-98EF-DF0E45F95DE5}"/>
            </c:ext>
          </c:extLst>
        </c:ser>
        <c:dLbls>
          <c:showLegendKey val="0"/>
          <c:showVal val="0"/>
          <c:showCatName val="0"/>
          <c:showSerName val="0"/>
          <c:showPercent val="0"/>
          <c:showBubbleSize val="0"/>
        </c:dLbls>
        <c:gapWidth val="150"/>
        <c:axId val="164737408"/>
        <c:axId val="1647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8207-4CB9-98EF-DF0E45F95DE5}"/>
            </c:ext>
          </c:extLst>
        </c:ser>
        <c:dLbls>
          <c:showLegendKey val="0"/>
          <c:showVal val="0"/>
          <c:showCatName val="0"/>
          <c:showSerName val="0"/>
          <c:showPercent val="0"/>
          <c:showBubbleSize val="0"/>
        </c:dLbls>
        <c:marker val="1"/>
        <c:smooth val="0"/>
        <c:axId val="164737408"/>
        <c:axId val="164740480"/>
      </c:lineChart>
      <c:dateAx>
        <c:axId val="164737408"/>
        <c:scaling>
          <c:orientation val="minMax"/>
        </c:scaling>
        <c:delete val="1"/>
        <c:axPos val="b"/>
        <c:numFmt formatCode="&quot;H&quot;yy" sourceLinked="1"/>
        <c:majorTickMark val="none"/>
        <c:minorTickMark val="none"/>
        <c:tickLblPos val="none"/>
        <c:crossAx val="164740480"/>
        <c:crosses val="autoZero"/>
        <c:auto val="1"/>
        <c:lblOffset val="100"/>
        <c:baseTimeUnit val="years"/>
      </c:dateAx>
      <c:valAx>
        <c:axId val="164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37.49</c:v>
                </c:pt>
                <c:pt idx="1">
                  <c:v>36.4</c:v>
                </c:pt>
                <c:pt idx="2">
                  <c:v>35.229999999999997</c:v>
                </c:pt>
                <c:pt idx="3">
                  <c:v>35.1</c:v>
                </c:pt>
                <c:pt idx="4">
                  <c:v>33.28</c:v>
                </c:pt>
              </c:numCache>
            </c:numRef>
          </c:val>
          <c:extLst xmlns:c16r2="http://schemas.microsoft.com/office/drawing/2015/06/chart">
            <c:ext xmlns:c16="http://schemas.microsoft.com/office/drawing/2014/chart" uri="{C3380CC4-5D6E-409C-BE32-E72D297353CC}">
              <c16:uniqueId val="{00000000-1A72-435C-B4E0-4F456241A831}"/>
            </c:ext>
          </c:extLst>
        </c:ser>
        <c:dLbls>
          <c:showLegendKey val="0"/>
          <c:showVal val="0"/>
          <c:showCatName val="0"/>
          <c:showSerName val="0"/>
          <c:showPercent val="0"/>
          <c:showBubbleSize val="0"/>
        </c:dLbls>
        <c:gapWidth val="150"/>
        <c:axId val="164409344"/>
        <c:axId val="1644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1A72-435C-B4E0-4F456241A831}"/>
            </c:ext>
          </c:extLst>
        </c:ser>
        <c:dLbls>
          <c:showLegendKey val="0"/>
          <c:showVal val="0"/>
          <c:showCatName val="0"/>
          <c:showSerName val="0"/>
          <c:showPercent val="0"/>
          <c:showBubbleSize val="0"/>
        </c:dLbls>
        <c:marker val="1"/>
        <c:smooth val="0"/>
        <c:axId val="164409344"/>
        <c:axId val="164411264"/>
      </c:lineChart>
      <c:dateAx>
        <c:axId val="164409344"/>
        <c:scaling>
          <c:orientation val="minMax"/>
        </c:scaling>
        <c:delete val="1"/>
        <c:axPos val="b"/>
        <c:numFmt formatCode="&quot;H&quot;yy" sourceLinked="1"/>
        <c:majorTickMark val="none"/>
        <c:minorTickMark val="none"/>
        <c:tickLblPos val="none"/>
        <c:crossAx val="164411264"/>
        <c:crosses val="autoZero"/>
        <c:auto val="1"/>
        <c:lblOffset val="100"/>
        <c:baseTimeUnit val="years"/>
      </c:dateAx>
      <c:valAx>
        <c:axId val="164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84.4</c:v>
                </c:pt>
                <c:pt idx="1">
                  <c:v>85.8</c:v>
                </c:pt>
                <c:pt idx="2">
                  <c:v>85.9</c:v>
                </c:pt>
                <c:pt idx="3">
                  <c:v>85.9</c:v>
                </c:pt>
                <c:pt idx="4">
                  <c:v>85.7</c:v>
                </c:pt>
              </c:numCache>
            </c:numRef>
          </c:val>
          <c:extLst xmlns:c16r2="http://schemas.microsoft.com/office/drawing/2015/06/chart">
            <c:ext xmlns:c16="http://schemas.microsoft.com/office/drawing/2014/chart" uri="{C3380CC4-5D6E-409C-BE32-E72D297353CC}">
              <c16:uniqueId val="{00000000-510B-4EF4-A4F2-3C8CB24C8674}"/>
            </c:ext>
          </c:extLst>
        </c:ser>
        <c:dLbls>
          <c:showLegendKey val="0"/>
          <c:showVal val="0"/>
          <c:showCatName val="0"/>
          <c:showSerName val="0"/>
          <c:showPercent val="0"/>
          <c:showBubbleSize val="0"/>
        </c:dLbls>
        <c:gapWidth val="150"/>
        <c:axId val="167793024"/>
        <c:axId val="1677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510B-4EF4-A4F2-3C8CB24C8674}"/>
            </c:ext>
          </c:extLst>
        </c:ser>
        <c:dLbls>
          <c:showLegendKey val="0"/>
          <c:showVal val="0"/>
          <c:showCatName val="0"/>
          <c:showSerName val="0"/>
          <c:showPercent val="0"/>
          <c:showBubbleSize val="0"/>
        </c:dLbls>
        <c:marker val="1"/>
        <c:smooth val="0"/>
        <c:axId val="167793024"/>
        <c:axId val="167794944"/>
      </c:lineChart>
      <c:dateAx>
        <c:axId val="167793024"/>
        <c:scaling>
          <c:orientation val="minMax"/>
        </c:scaling>
        <c:delete val="1"/>
        <c:axPos val="b"/>
        <c:numFmt formatCode="&quot;H&quot;yy" sourceLinked="1"/>
        <c:majorTickMark val="none"/>
        <c:minorTickMark val="none"/>
        <c:tickLblPos val="none"/>
        <c:crossAx val="167794944"/>
        <c:crosses val="autoZero"/>
        <c:auto val="1"/>
        <c:lblOffset val="100"/>
        <c:baseTimeUnit val="years"/>
      </c:dateAx>
      <c:valAx>
        <c:axId val="1677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107.88</c:v>
                </c:pt>
                <c:pt idx="1">
                  <c:v>110.34</c:v>
                </c:pt>
                <c:pt idx="2">
                  <c:v>102.14</c:v>
                </c:pt>
                <c:pt idx="3">
                  <c:v>105.36</c:v>
                </c:pt>
                <c:pt idx="4">
                  <c:v>101.05</c:v>
                </c:pt>
              </c:numCache>
            </c:numRef>
          </c:val>
          <c:extLst xmlns:c16r2="http://schemas.microsoft.com/office/drawing/2015/06/chart">
            <c:ext xmlns:c16="http://schemas.microsoft.com/office/drawing/2014/chart" uri="{C3380CC4-5D6E-409C-BE32-E72D297353CC}">
              <c16:uniqueId val="{00000000-5136-4E62-909C-C8F9AEDA62B4}"/>
            </c:ext>
          </c:extLst>
        </c:ser>
        <c:dLbls>
          <c:showLegendKey val="0"/>
          <c:showVal val="0"/>
          <c:showCatName val="0"/>
          <c:showSerName val="0"/>
          <c:showPercent val="0"/>
          <c:showBubbleSize val="0"/>
        </c:dLbls>
        <c:gapWidth val="150"/>
        <c:axId val="231440768"/>
        <c:axId val="231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5136-4E62-909C-C8F9AEDA62B4}"/>
            </c:ext>
          </c:extLst>
        </c:ser>
        <c:dLbls>
          <c:showLegendKey val="0"/>
          <c:showVal val="0"/>
          <c:showCatName val="0"/>
          <c:showSerName val="0"/>
          <c:showPercent val="0"/>
          <c:showBubbleSize val="0"/>
        </c:dLbls>
        <c:marker val="1"/>
        <c:smooth val="0"/>
        <c:axId val="231440768"/>
        <c:axId val="231442688"/>
      </c:lineChart>
      <c:dateAx>
        <c:axId val="231440768"/>
        <c:scaling>
          <c:orientation val="minMax"/>
        </c:scaling>
        <c:delete val="1"/>
        <c:axPos val="b"/>
        <c:numFmt formatCode="&quot;H&quot;yy" sourceLinked="1"/>
        <c:majorTickMark val="none"/>
        <c:minorTickMark val="none"/>
        <c:tickLblPos val="none"/>
        <c:crossAx val="231442688"/>
        <c:crosses val="autoZero"/>
        <c:auto val="1"/>
        <c:lblOffset val="100"/>
        <c:baseTimeUnit val="years"/>
      </c:dateAx>
      <c:valAx>
        <c:axId val="23144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46.52</c:v>
                </c:pt>
                <c:pt idx="1">
                  <c:v>49.34</c:v>
                </c:pt>
                <c:pt idx="2">
                  <c:v>50.52</c:v>
                </c:pt>
                <c:pt idx="3">
                  <c:v>52.3</c:v>
                </c:pt>
                <c:pt idx="4">
                  <c:v>54.38</c:v>
                </c:pt>
              </c:numCache>
            </c:numRef>
          </c:val>
          <c:extLst xmlns:c16r2="http://schemas.microsoft.com/office/drawing/2015/06/chart">
            <c:ext xmlns:c16="http://schemas.microsoft.com/office/drawing/2014/chart" uri="{C3380CC4-5D6E-409C-BE32-E72D297353CC}">
              <c16:uniqueId val="{00000000-8020-47FB-A99B-CF455AAA568D}"/>
            </c:ext>
          </c:extLst>
        </c:ser>
        <c:dLbls>
          <c:showLegendKey val="0"/>
          <c:showVal val="0"/>
          <c:showCatName val="0"/>
          <c:showSerName val="0"/>
          <c:showPercent val="0"/>
          <c:showBubbleSize val="0"/>
        </c:dLbls>
        <c:gapWidth val="150"/>
        <c:axId val="233430016"/>
        <c:axId val="2335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8020-47FB-A99B-CF455AAA568D}"/>
            </c:ext>
          </c:extLst>
        </c:ser>
        <c:dLbls>
          <c:showLegendKey val="0"/>
          <c:showVal val="0"/>
          <c:showCatName val="0"/>
          <c:showSerName val="0"/>
          <c:showPercent val="0"/>
          <c:showBubbleSize val="0"/>
        </c:dLbls>
        <c:marker val="1"/>
        <c:smooth val="0"/>
        <c:axId val="233430016"/>
        <c:axId val="233555072"/>
      </c:lineChart>
      <c:dateAx>
        <c:axId val="233430016"/>
        <c:scaling>
          <c:orientation val="minMax"/>
        </c:scaling>
        <c:delete val="1"/>
        <c:axPos val="b"/>
        <c:numFmt formatCode="&quot;H&quot;yy" sourceLinked="1"/>
        <c:majorTickMark val="none"/>
        <c:minorTickMark val="none"/>
        <c:tickLblPos val="none"/>
        <c:crossAx val="233555072"/>
        <c:crosses val="autoZero"/>
        <c:auto val="1"/>
        <c:lblOffset val="100"/>
        <c:baseTimeUnit val="years"/>
      </c:dateAx>
      <c:valAx>
        <c:axId val="233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26.87</c:v>
                </c:pt>
                <c:pt idx="1">
                  <c:v>26.8</c:v>
                </c:pt>
                <c:pt idx="2">
                  <c:v>26.36</c:v>
                </c:pt>
                <c:pt idx="3">
                  <c:v>26.51</c:v>
                </c:pt>
                <c:pt idx="4">
                  <c:v>26.35</c:v>
                </c:pt>
              </c:numCache>
            </c:numRef>
          </c:val>
          <c:extLst xmlns:c16r2="http://schemas.microsoft.com/office/drawing/2015/06/chart">
            <c:ext xmlns:c16="http://schemas.microsoft.com/office/drawing/2014/chart" uri="{C3380CC4-5D6E-409C-BE32-E72D297353CC}">
              <c16:uniqueId val="{00000000-1EC8-449F-BF24-1AAF56991140}"/>
            </c:ext>
          </c:extLst>
        </c:ser>
        <c:dLbls>
          <c:showLegendKey val="0"/>
          <c:showVal val="0"/>
          <c:showCatName val="0"/>
          <c:showSerName val="0"/>
          <c:showPercent val="0"/>
          <c:showBubbleSize val="0"/>
        </c:dLbls>
        <c:gapWidth val="150"/>
        <c:axId val="141334016"/>
        <c:axId val="1413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1EC8-449F-BF24-1AAF56991140}"/>
            </c:ext>
          </c:extLst>
        </c:ser>
        <c:dLbls>
          <c:showLegendKey val="0"/>
          <c:showVal val="0"/>
          <c:showCatName val="0"/>
          <c:showSerName val="0"/>
          <c:showPercent val="0"/>
          <c:showBubbleSize val="0"/>
        </c:dLbls>
        <c:marker val="1"/>
        <c:smooth val="0"/>
        <c:axId val="141334016"/>
        <c:axId val="141335936"/>
      </c:lineChart>
      <c:dateAx>
        <c:axId val="141334016"/>
        <c:scaling>
          <c:orientation val="minMax"/>
        </c:scaling>
        <c:delete val="1"/>
        <c:axPos val="b"/>
        <c:numFmt formatCode="&quot;H&quot;yy" sourceLinked="1"/>
        <c:majorTickMark val="none"/>
        <c:minorTickMark val="none"/>
        <c:tickLblPos val="none"/>
        <c:crossAx val="141335936"/>
        <c:crosses val="autoZero"/>
        <c:auto val="1"/>
        <c:lblOffset val="100"/>
        <c:baseTimeUnit val="years"/>
      </c:dateAx>
      <c:valAx>
        <c:axId val="141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86-492F-94AE-33B39334DDA9}"/>
            </c:ext>
          </c:extLst>
        </c:ser>
        <c:dLbls>
          <c:showLegendKey val="0"/>
          <c:showVal val="0"/>
          <c:showCatName val="0"/>
          <c:showSerName val="0"/>
          <c:showPercent val="0"/>
          <c:showBubbleSize val="0"/>
        </c:dLbls>
        <c:gapWidth val="150"/>
        <c:axId val="144254848"/>
        <c:axId val="1442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0A86-492F-94AE-33B39334DDA9}"/>
            </c:ext>
          </c:extLst>
        </c:ser>
        <c:dLbls>
          <c:showLegendKey val="0"/>
          <c:showVal val="0"/>
          <c:showCatName val="0"/>
          <c:showSerName val="0"/>
          <c:showPercent val="0"/>
          <c:showBubbleSize val="0"/>
        </c:dLbls>
        <c:marker val="1"/>
        <c:smooth val="0"/>
        <c:axId val="144254848"/>
        <c:axId val="144257024"/>
      </c:lineChart>
      <c:dateAx>
        <c:axId val="144254848"/>
        <c:scaling>
          <c:orientation val="minMax"/>
        </c:scaling>
        <c:delete val="1"/>
        <c:axPos val="b"/>
        <c:numFmt formatCode="&quot;H&quot;yy" sourceLinked="1"/>
        <c:majorTickMark val="none"/>
        <c:minorTickMark val="none"/>
        <c:tickLblPos val="none"/>
        <c:crossAx val="144257024"/>
        <c:crosses val="autoZero"/>
        <c:auto val="1"/>
        <c:lblOffset val="100"/>
        <c:baseTimeUnit val="years"/>
      </c:dateAx>
      <c:valAx>
        <c:axId val="14425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259.79000000000002</c:v>
                </c:pt>
                <c:pt idx="1">
                  <c:v>215.45</c:v>
                </c:pt>
                <c:pt idx="2">
                  <c:v>195.47</c:v>
                </c:pt>
                <c:pt idx="3">
                  <c:v>160.97999999999999</c:v>
                </c:pt>
                <c:pt idx="4">
                  <c:v>123.06</c:v>
                </c:pt>
              </c:numCache>
            </c:numRef>
          </c:val>
          <c:extLst xmlns:c16r2="http://schemas.microsoft.com/office/drawing/2015/06/chart">
            <c:ext xmlns:c16="http://schemas.microsoft.com/office/drawing/2014/chart" uri="{C3380CC4-5D6E-409C-BE32-E72D297353CC}">
              <c16:uniqueId val="{00000000-CDAE-495C-9753-8400FAF156EF}"/>
            </c:ext>
          </c:extLst>
        </c:ser>
        <c:dLbls>
          <c:showLegendKey val="0"/>
          <c:showVal val="0"/>
          <c:showCatName val="0"/>
          <c:showSerName val="0"/>
          <c:showPercent val="0"/>
          <c:showBubbleSize val="0"/>
        </c:dLbls>
        <c:gapWidth val="150"/>
        <c:axId val="144276096"/>
        <c:axId val="1480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CDAE-495C-9753-8400FAF156EF}"/>
            </c:ext>
          </c:extLst>
        </c:ser>
        <c:dLbls>
          <c:showLegendKey val="0"/>
          <c:showVal val="0"/>
          <c:showCatName val="0"/>
          <c:showSerName val="0"/>
          <c:showPercent val="0"/>
          <c:showBubbleSize val="0"/>
        </c:dLbls>
        <c:marker val="1"/>
        <c:smooth val="0"/>
        <c:axId val="144276096"/>
        <c:axId val="148054784"/>
      </c:lineChart>
      <c:dateAx>
        <c:axId val="144276096"/>
        <c:scaling>
          <c:orientation val="minMax"/>
        </c:scaling>
        <c:delete val="1"/>
        <c:axPos val="b"/>
        <c:numFmt formatCode="&quot;H&quot;yy" sourceLinked="1"/>
        <c:majorTickMark val="none"/>
        <c:minorTickMark val="none"/>
        <c:tickLblPos val="none"/>
        <c:crossAx val="148054784"/>
        <c:crosses val="autoZero"/>
        <c:auto val="1"/>
        <c:lblOffset val="100"/>
        <c:baseTimeUnit val="years"/>
      </c:dateAx>
      <c:valAx>
        <c:axId val="14805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2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554.21</c:v>
                </c:pt>
                <c:pt idx="1">
                  <c:v>521.74</c:v>
                </c:pt>
                <c:pt idx="2">
                  <c:v>497.74</c:v>
                </c:pt>
                <c:pt idx="3">
                  <c:v>449.04</c:v>
                </c:pt>
                <c:pt idx="4">
                  <c:v>438.33</c:v>
                </c:pt>
              </c:numCache>
            </c:numRef>
          </c:val>
          <c:extLst xmlns:c16r2="http://schemas.microsoft.com/office/drawing/2015/06/chart">
            <c:ext xmlns:c16="http://schemas.microsoft.com/office/drawing/2014/chart" uri="{C3380CC4-5D6E-409C-BE32-E72D297353CC}">
              <c16:uniqueId val="{00000000-0DF9-4E8A-9262-76CAEF780FFA}"/>
            </c:ext>
          </c:extLst>
        </c:ser>
        <c:dLbls>
          <c:showLegendKey val="0"/>
          <c:showVal val="0"/>
          <c:showCatName val="0"/>
          <c:showSerName val="0"/>
          <c:showPercent val="0"/>
          <c:showBubbleSize val="0"/>
        </c:dLbls>
        <c:gapWidth val="150"/>
        <c:axId val="148081664"/>
        <c:axId val="1638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0DF9-4E8A-9262-76CAEF780FFA}"/>
            </c:ext>
          </c:extLst>
        </c:ser>
        <c:dLbls>
          <c:showLegendKey val="0"/>
          <c:showVal val="0"/>
          <c:showCatName val="0"/>
          <c:showSerName val="0"/>
          <c:showPercent val="0"/>
          <c:showBubbleSize val="0"/>
        </c:dLbls>
        <c:marker val="1"/>
        <c:smooth val="0"/>
        <c:axId val="148081664"/>
        <c:axId val="163804288"/>
      </c:lineChart>
      <c:dateAx>
        <c:axId val="148081664"/>
        <c:scaling>
          <c:orientation val="minMax"/>
        </c:scaling>
        <c:delete val="1"/>
        <c:axPos val="b"/>
        <c:numFmt formatCode="&quot;H&quot;yy" sourceLinked="1"/>
        <c:majorTickMark val="none"/>
        <c:minorTickMark val="none"/>
        <c:tickLblPos val="none"/>
        <c:crossAx val="163804288"/>
        <c:crosses val="autoZero"/>
        <c:auto val="1"/>
        <c:lblOffset val="100"/>
        <c:baseTimeUnit val="years"/>
      </c:dateAx>
      <c:valAx>
        <c:axId val="16380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108.57</c:v>
                </c:pt>
                <c:pt idx="1">
                  <c:v>111.14</c:v>
                </c:pt>
                <c:pt idx="2">
                  <c:v>102.14</c:v>
                </c:pt>
                <c:pt idx="3">
                  <c:v>105.65</c:v>
                </c:pt>
                <c:pt idx="4">
                  <c:v>100.91</c:v>
                </c:pt>
              </c:numCache>
            </c:numRef>
          </c:val>
          <c:extLst xmlns:c16r2="http://schemas.microsoft.com/office/drawing/2015/06/chart">
            <c:ext xmlns:c16="http://schemas.microsoft.com/office/drawing/2014/chart" uri="{C3380CC4-5D6E-409C-BE32-E72D297353CC}">
              <c16:uniqueId val="{00000000-6047-4A3B-958D-DEEDCC10F90B}"/>
            </c:ext>
          </c:extLst>
        </c:ser>
        <c:dLbls>
          <c:showLegendKey val="0"/>
          <c:showVal val="0"/>
          <c:showCatName val="0"/>
          <c:showSerName val="0"/>
          <c:showPercent val="0"/>
          <c:showBubbleSize val="0"/>
        </c:dLbls>
        <c:gapWidth val="150"/>
        <c:axId val="164224000"/>
        <c:axId val="1643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6047-4A3B-958D-DEEDCC10F90B}"/>
            </c:ext>
          </c:extLst>
        </c:ser>
        <c:dLbls>
          <c:showLegendKey val="0"/>
          <c:showVal val="0"/>
          <c:showCatName val="0"/>
          <c:showSerName val="0"/>
          <c:showPercent val="0"/>
          <c:showBubbleSize val="0"/>
        </c:dLbls>
        <c:marker val="1"/>
        <c:smooth val="0"/>
        <c:axId val="164224000"/>
        <c:axId val="164369536"/>
      </c:lineChart>
      <c:dateAx>
        <c:axId val="164224000"/>
        <c:scaling>
          <c:orientation val="minMax"/>
        </c:scaling>
        <c:delete val="1"/>
        <c:axPos val="b"/>
        <c:numFmt formatCode="&quot;H&quot;yy" sourceLinked="1"/>
        <c:majorTickMark val="none"/>
        <c:minorTickMark val="none"/>
        <c:tickLblPos val="none"/>
        <c:crossAx val="164369536"/>
        <c:crosses val="autoZero"/>
        <c:auto val="1"/>
        <c:lblOffset val="100"/>
        <c:baseTimeUnit val="years"/>
      </c:dateAx>
      <c:valAx>
        <c:axId val="164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141.13</c:v>
                </c:pt>
                <c:pt idx="1">
                  <c:v>137.82</c:v>
                </c:pt>
                <c:pt idx="2">
                  <c:v>149.49</c:v>
                </c:pt>
                <c:pt idx="3">
                  <c:v>146.38</c:v>
                </c:pt>
                <c:pt idx="4">
                  <c:v>150.30000000000001</c:v>
                </c:pt>
              </c:numCache>
            </c:numRef>
          </c:val>
          <c:extLst xmlns:c16r2="http://schemas.microsoft.com/office/drawing/2015/06/chart">
            <c:ext xmlns:c16="http://schemas.microsoft.com/office/drawing/2014/chart" uri="{C3380CC4-5D6E-409C-BE32-E72D297353CC}">
              <c16:uniqueId val="{00000000-D9D8-47EF-9184-E47A07483BE7}"/>
            </c:ext>
          </c:extLst>
        </c:ser>
        <c:dLbls>
          <c:showLegendKey val="0"/>
          <c:showVal val="0"/>
          <c:showCatName val="0"/>
          <c:showSerName val="0"/>
          <c:showPercent val="0"/>
          <c:showBubbleSize val="0"/>
        </c:dLbls>
        <c:gapWidth val="150"/>
        <c:axId val="164392320"/>
        <c:axId val="1643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D9D8-47EF-9184-E47A07483BE7}"/>
            </c:ext>
          </c:extLst>
        </c:ser>
        <c:dLbls>
          <c:showLegendKey val="0"/>
          <c:showVal val="0"/>
          <c:showCatName val="0"/>
          <c:showSerName val="0"/>
          <c:showPercent val="0"/>
          <c:showBubbleSize val="0"/>
        </c:dLbls>
        <c:marker val="1"/>
        <c:smooth val="0"/>
        <c:axId val="164392320"/>
        <c:axId val="164398592"/>
      </c:lineChart>
      <c:dateAx>
        <c:axId val="164392320"/>
        <c:scaling>
          <c:orientation val="minMax"/>
        </c:scaling>
        <c:delete val="1"/>
        <c:axPos val="b"/>
        <c:numFmt formatCode="&quot;H&quot;yy" sourceLinked="1"/>
        <c:majorTickMark val="none"/>
        <c:minorTickMark val="none"/>
        <c:tickLblPos val="none"/>
        <c:crossAx val="164398592"/>
        <c:crosses val="autoZero"/>
        <c:auto val="1"/>
        <c:lblOffset val="100"/>
        <c:baseTimeUnit val="years"/>
      </c:dateAx>
      <c:valAx>
        <c:axId val="164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松崎町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6302</v>
      </c>
      <c r="AM8" s="71"/>
      <c r="AN8" s="71"/>
      <c r="AO8" s="71"/>
      <c r="AP8" s="71"/>
      <c r="AQ8" s="71"/>
      <c r="AR8" s="71"/>
      <c r="AS8" s="71"/>
      <c r="AT8" s="67">
        <f>データ!$S$6</f>
        <v>85.19</v>
      </c>
      <c r="AU8" s="68"/>
      <c r="AV8" s="68"/>
      <c r="AW8" s="68"/>
      <c r="AX8" s="68"/>
      <c r="AY8" s="68"/>
      <c r="AZ8" s="68"/>
      <c r="BA8" s="68"/>
      <c r="BB8" s="70">
        <f>データ!$T$6</f>
        <v>73.98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64.260000000000005</v>
      </c>
      <c r="J10" s="68"/>
      <c r="K10" s="68"/>
      <c r="L10" s="68"/>
      <c r="M10" s="68"/>
      <c r="N10" s="68"/>
      <c r="O10" s="69"/>
      <c r="P10" s="70">
        <f>データ!$P$6</f>
        <v>98.93</v>
      </c>
      <c r="Q10" s="70"/>
      <c r="R10" s="70"/>
      <c r="S10" s="70"/>
      <c r="T10" s="70"/>
      <c r="U10" s="70"/>
      <c r="V10" s="70"/>
      <c r="W10" s="71">
        <f>データ!$Q$6</f>
        <v>2632</v>
      </c>
      <c r="X10" s="71"/>
      <c r="Y10" s="71"/>
      <c r="Z10" s="71"/>
      <c r="AA10" s="71"/>
      <c r="AB10" s="71"/>
      <c r="AC10" s="71"/>
      <c r="AD10" s="2"/>
      <c r="AE10" s="2"/>
      <c r="AF10" s="2"/>
      <c r="AG10" s="2"/>
      <c r="AH10" s="4"/>
      <c r="AI10" s="4"/>
      <c r="AJ10" s="4"/>
      <c r="AK10" s="4"/>
      <c r="AL10" s="71">
        <f>データ!$U$6</f>
        <v>6168</v>
      </c>
      <c r="AM10" s="71"/>
      <c r="AN10" s="71"/>
      <c r="AO10" s="71"/>
      <c r="AP10" s="71"/>
      <c r="AQ10" s="71"/>
      <c r="AR10" s="71"/>
      <c r="AS10" s="71"/>
      <c r="AT10" s="67">
        <f>データ!$V$6</f>
        <v>21.83</v>
      </c>
      <c r="AU10" s="68"/>
      <c r="AV10" s="68"/>
      <c r="AW10" s="68"/>
      <c r="AX10" s="68"/>
      <c r="AY10" s="68"/>
      <c r="AZ10" s="68"/>
      <c r="BA10" s="68"/>
      <c r="BB10" s="70">
        <f>データ!$W$6</f>
        <v>282.55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O3Hjmu8lcRBawyAFAUfoGfbjS9fNqj93CnV1W8FDECoS07u4LbBE/gAgONNvPDc9QjRqjEac9k0ca+mTH53/Q==" saltValue="sk5ELw01XxuxfEY9crPs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64.260000000000005</v>
      </c>
      <c r="P6" s="35">
        <f t="shared" si="3"/>
        <v>98.93</v>
      </c>
      <c r="Q6" s="35">
        <f t="shared" si="3"/>
        <v>2632</v>
      </c>
      <c r="R6" s="35">
        <f t="shared" si="3"/>
        <v>6302</v>
      </c>
      <c r="S6" s="35">
        <f t="shared" si="3"/>
        <v>85.19</v>
      </c>
      <c r="T6" s="35">
        <f t="shared" si="3"/>
        <v>73.98</v>
      </c>
      <c r="U6" s="35">
        <f t="shared" si="3"/>
        <v>6168</v>
      </c>
      <c r="V6" s="35">
        <f t="shared" si="3"/>
        <v>21.83</v>
      </c>
      <c r="W6" s="35">
        <f t="shared" si="3"/>
        <v>282.55</v>
      </c>
      <c r="X6" s="36">
        <f>IF(X7="",NA(),X7)</f>
        <v>107.88</v>
      </c>
      <c r="Y6" s="36">
        <f t="shared" ref="Y6:AG6" si="4">IF(Y7="",NA(),Y7)</f>
        <v>110.34</v>
      </c>
      <c r="Z6" s="36">
        <f t="shared" si="4"/>
        <v>102.14</v>
      </c>
      <c r="AA6" s="36">
        <f t="shared" si="4"/>
        <v>105.36</v>
      </c>
      <c r="AB6" s="36">
        <f t="shared" si="4"/>
        <v>101.05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259.79000000000002</v>
      </c>
      <c r="AU6" s="36">
        <f t="shared" ref="AU6:BC6" si="6">IF(AU7="",NA(),AU7)</f>
        <v>215.45</v>
      </c>
      <c r="AV6" s="36">
        <f t="shared" si="6"/>
        <v>195.47</v>
      </c>
      <c r="AW6" s="36">
        <f t="shared" si="6"/>
        <v>160.97999999999999</v>
      </c>
      <c r="AX6" s="36">
        <f t="shared" si="6"/>
        <v>123.06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554.21</v>
      </c>
      <c r="BF6" s="36">
        <f t="shared" ref="BF6:BN6" si="7">IF(BF7="",NA(),BF7)</f>
        <v>521.74</v>
      </c>
      <c r="BG6" s="36">
        <f t="shared" si="7"/>
        <v>497.74</v>
      </c>
      <c r="BH6" s="36">
        <f t="shared" si="7"/>
        <v>449.04</v>
      </c>
      <c r="BI6" s="36">
        <f t="shared" si="7"/>
        <v>438.33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108.57</v>
      </c>
      <c r="BQ6" s="36">
        <f t="shared" ref="BQ6:BY6" si="8">IF(BQ7="",NA(),BQ7)</f>
        <v>111.14</v>
      </c>
      <c r="BR6" s="36">
        <f t="shared" si="8"/>
        <v>102.14</v>
      </c>
      <c r="BS6" s="36">
        <f t="shared" si="8"/>
        <v>105.65</v>
      </c>
      <c r="BT6" s="36">
        <f t="shared" si="8"/>
        <v>100.91</v>
      </c>
      <c r="BU6" s="36">
        <f t="shared" si="8"/>
        <v>93.28</v>
      </c>
      <c r="BV6" s="36">
        <f t="shared" si="8"/>
        <v>87.51</v>
      </c>
      <c r="BW6" s="36">
        <f t="shared" si="8"/>
        <v>84.77</v>
      </c>
      <c r="BX6" s="36">
        <f t="shared" si="8"/>
        <v>87.11</v>
      </c>
      <c r="BY6" s="36">
        <f t="shared" si="8"/>
        <v>82.78</v>
      </c>
      <c r="BZ6" s="35" t="str">
        <f>IF(BZ7="","",IF(BZ7="-","【-】","【"&amp;SUBSTITUTE(TEXT(BZ7,"#,##0.00"),"-","△")&amp;"】"))</f>
        <v>【100.05】</v>
      </c>
      <c r="CA6" s="36">
        <f>IF(CA7="",NA(),CA7)</f>
        <v>141.13</v>
      </c>
      <c r="CB6" s="36">
        <f t="shared" ref="CB6:CJ6" si="9">IF(CB7="",NA(),CB7)</f>
        <v>137.82</v>
      </c>
      <c r="CC6" s="36">
        <f t="shared" si="9"/>
        <v>149.49</v>
      </c>
      <c r="CD6" s="36">
        <f t="shared" si="9"/>
        <v>146.38</v>
      </c>
      <c r="CE6" s="36">
        <f t="shared" si="9"/>
        <v>150.30000000000001</v>
      </c>
      <c r="CF6" s="36">
        <f t="shared" si="9"/>
        <v>208.29</v>
      </c>
      <c r="CG6" s="36">
        <f t="shared" si="9"/>
        <v>218.42</v>
      </c>
      <c r="CH6" s="36">
        <f t="shared" si="9"/>
        <v>227.27</v>
      </c>
      <c r="CI6" s="36">
        <f t="shared" si="9"/>
        <v>223.98</v>
      </c>
      <c r="CJ6" s="36">
        <f t="shared" si="9"/>
        <v>225.09</v>
      </c>
      <c r="CK6" s="35" t="str">
        <f>IF(CK7="","",IF(CK7="-","【-】","【"&amp;SUBSTITUTE(TEXT(CK7,"#,##0.00"),"-","△")&amp;"】"))</f>
        <v>【166.40】</v>
      </c>
      <c r="CL6" s="36">
        <f>IF(CL7="",NA(),CL7)</f>
        <v>37.49</v>
      </c>
      <c r="CM6" s="36">
        <f t="shared" ref="CM6:CU6" si="10">IF(CM7="",NA(),CM7)</f>
        <v>36.4</v>
      </c>
      <c r="CN6" s="36">
        <f t="shared" si="10"/>
        <v>35.229999999999997</v>
      </c>
      <c r="CO6" s="36">
        <f t="shared" si="10"/>
        <v>35.1</v>
      </c>
      <c r="CP6" s="36">
        <f t="shared" si="10"/>
        <v>33.28</v>
      </c>
      <c r="CQ6" s="36">
        <f t="shared" si="10"/>
        <v>49.32</v>
      </c>
      <c r="CR6" s="36">
        <f t="shared" si="10"/>
        <v>50.24</v>
      </c>
      <c r="CS6" s="36">
        <f t="shared" si="10"/>
        <v>50.29</v>
      </c>
      <c r="CT6" s="36">
        <f t="shared" si="10"/>
        <v>49.64</v>
      </c>
      <c r="CU6" s="36">
        <f t="shared" si="10"/>
        <v>49.38</v>
      </c>
      <c r="CV6" s="35" t="str">
        <f>IF(CV7="","",IF(CV7="-","【-】","【"&amp;SUBSTITUTE(TEXT(CV7,"#,##0.00"),"-","△")&amp;"】"))</f>
        <v>【60.69】</v>
      </c>
      <c r="CW6" s="36">
        <f>IF(CW7="",NA(),CW7)</f>
        <v>84.4</v>
      </c>
      <c r="CX6" s="36">
        <f t="shared" ref="CX6:DF6" si="11">IF(CX7="",NA(),CX7)</f>
        <v>85.8</v>
      </c>
      <c r="CY6" s="36">
        <f t="shared" si="11"/>
        <v>85.9</v>
      </c>
      <c r="CZ6" s="36">
        <f t="shared" si="11"/>
        <v>85.9</v>
      </c>
      <c r="DA6" s="36">
        <f t="shared" si="11"/>
        <v>85.7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46.52</v>
      </c>
      <c r="DI6" s="36">
        <f t="shared" ref="DI6:DQ6" si="12">IF(DI7="",NA(),DI7)</f>
        <v>49.34</v>
      </c>
      <c r="DJ6" s="36">
        <f t="shared" si="12"/>
        <v>50.52</v>
      </c>
      <c r="DK6" s="36">
        <f t="shared" si="12"/>
        <v>52.3</v>
      </c>
      <c r="DL6" s="36">
        <f t="shared" si="12"/>
        <v>54.38</v>
      </c>
      <c r="DM6" s="36">
        <f t="shared" si="12"/>
        <v>48.3</v>
      </c>
      <c r="DN6" s="36">
        <f t="shared" si="12"/>
        <v>45.14</v>
      </c>
      <c r="DO6" s="36">
        <f t="shared" si="12"/>
        <v>45.85</v>
      </c>
      <c r="DP6" s="36">
        <f t="shared" si="12"/>
        <v>47.31</v>
      </c>
      <c r="DQ6" s="36">
        <f t="shared" si="12"/>
        <v>47.5</v>
      </c>
      <c r="DR6" s="35" t="str">
        <f>IF(DR7="","",IF(DR7="-","【-】","【"&amp;SUBSTITUTE(TEXT(DR7,"#,##0.00"),"-","△")&amp;"】"))</f>
        <v>【50.19】</v>
      </c>
      <c r="DS6" s="36">
        <f>IF(DS7="",NA(),DS7)</f>
        <v>26.87</v>
      </c>
      <c r="DT6" s="36">
        <f t="shared" ref="DT6:EB6" si="13">IF(DT7="",NA(),DT7)</f>
        <v>26.8</v>
      </c>
      <c r="DU6" s="36">
        <f t="shared" si="13"/>
        <v>26.36</v>
      </c>
      <c r="DV6" s="36">
        <f t="shared" si="13"/>
        <v>26.51</v>
      </c>
      <c r="DW6" s="36">
        <f t="shared" si="13"/>
        <v>26.35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0.06</v>
      </c>
      <c r="EE6" s="36">
        <f t="shared" ref="EE6:EM6" si="14">IF(EE7="",NA(),EE7)</f>
        <v>1.28</v>
      </c>
      <c r="EF6" s="36">
        <f t="shared" si="14"/>
        <v>0.66</v>
      </c>
      <c r="EG6" s="36">
        <f t="shared" si="14"/>
        <v>1.23</v>
      </c>
      <c r="EH6" s="36">
        <f t="shared" si="14"/>
        <v>1.56</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223051</v>
      </c>
      <c r="D7" s="38">
        <v>46</v>
      </c>
      <c r="E7" s="38">
        <v>1</v>
      </c>
      <c r="F7" s="38">
        <v>0</v>
      </c>
      <c r="G7" s="38">
        <v>1</v>
      </c>
      <c r="H7" s="38" t="s">
        <v>93</v>
      </c>
      <c r="I7" s="38" t="s">
        <v>94</v>
      </c>
      <c r="J7" s="38" t="s">
        <v>95</v>
      </c>
      <c r="K7" s="38" t="s">
        <v>96</v>
      </c>
      <c r="L7" s="38" t="s">
        <v>97</v>
      </c>
      <c r="M7" s="38" t="s">
        <v>98</v>
      </c>
      <c r="N7" s="39" t="s">
        <v>99</v>
      </c>
      <c r="O7" s="39">
        <v>64.260000000000005</v>
      </c>
      <c r="P7" s="39">
        <v>98.93</v>
      </c>
      <c r="Q7" s="39">
        <v>2632</v>
      </c>
      <c r="R7" s="39">
        <v>6302</v>
      </c>
      <c r="S7" s="39">
        <v>85.19</v>
      </c>
      <c r="T7" s="39">
        <v>73.98</v>
      </c>
      <c r="U7" s="39">
        <v>6168</v>
      </c>
      <c r="V7" s="39">
        <v>21.83</v>
      </c>
      <c r="W7" s="39">
        <v>282.55</v>
      </c>
      <c r="X7" s="39">
        <v>107.88</v>
      </c>
      <c r="Y7" s="39">
        <v>110.34</v>
      </c>
      <c r="Z7" s="39">
        <v>102.14</v>
      </c>
      <c r="AA7" s="39">
        <v>105.36</v>
      </c>
      <c r="AB7" s="39">
        <v>101.05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259.79000000000002</v>
      </c>
      <c r="AU7" s="39">
        <v>215.45</v>
      </c>
      <c r="AV7" s="39">
        <v>195.47</v>
      </c>
      <c r="AW7" s="39">
        <v>160.97999999999999</v>
      </c>
      <c r="AX7" s="39">
        <v>123.06</v>
      </c>
      <c r="AY7" s="39">
        <v>371.89</v>
      </c>
      <c r="AZ7" s="39">
        <v>293.23</v>
      </c>
      <c r="BA7" s="39">
        <v>300.14</v>
      </c>
      <c r="BB7" s="39">
        <v>301.04000000000002</v>
      </c>
      <c r="BC7" s="39">
        <v>305.08</v>
      </c>
      <c r="BD7" s="39">
        <v>260.31</v>
      </c>
      <c r="BE7" s="39">
        <v>554.21</v>
      </c>
      <c r="BF7" s="39">
        <v>521.74</v>
      </c>
      <c r="BG7" s="39">
        <v>497.74</v>
      </c>
      <c r="BH7" s="39">
        <v>449.04</v>
      </c>
      <c r="BI7" s="39">
        <v>438.33</v>
      </c>
      <c r="BJ7" s="39">
        <v>483.11</v>
      </c>
      <c r="BK7" s="39">
        <v>542.29999999999995</v>
      </c>
      <c r="BL7" s="39">
        <v>566.65</v>
      </c>
      <c r="BM7" s="39">
        <v>551.62</v>
      </c>
      <c r="BN7" s="39">
        <v>585.59</v>
      </c>
      <c r="BO7" s="39">
        <v>275.67</v>
      </c>
      <c r="BP7" s="39">
        <v>108.57</v>
      </c>
      <c r="BQ7" s="39">
        <v>111.14</v>
      </c>
      <c r="BR7" s="39">
        <v>102.14</v>
      </c>
      <c r="BS7" s="39">
        <v>105.65</v>
      </c>
      <c r="BT7" s="39">
        <v>100.91</v>
      </c>
      <c r="BU7" s="39">
        <v>93.28</v>
      </c>
      <c r="BV7" s="39">
        <v>87.51</v>
      </c>
      <c r="BW7" s="39">
        <v>84.77</v>
      </c>
      <c r="BX7" s="39">
        <v>87.11</v>
      </c>
      <c r="BY7" s="39">
        <v>82.78</v>
      </c>
      <c r="BZ7" s="39">
        <v>100.05</v>
      </c>
      <c r="CA7" s="39">
        <v>141.13</v>
      </c>
      <c r="CB7" s="39">
        <v>137.82</v>
      </c>
      <c r="CC7" s="39">
        <v>149.49</v>
      </c>
      <c r="CD7" s="39">
        <v>146.38</v>
      </c>
      <c r="CE7" s="39">
        <v>150.30000000000001</v>
      </c>
      <c r="CF7" s="39">
        <v>208.29</v>
      </c>
      <c r="CG7" s="39">
        <v>218.42</v>
      </c>
      <c r="CH7" s="39">
        <v>227.27</v>
      </c>
      <c r="CI7" s="39">
        <v>223.98</v>
      </c>
      <c r="CJ7" s="39">
        <v>225.09</v>
      </c>
      <c r="CK7" s="39">
        <v>166.4</v>
      </c>
      <c r="CL7" s="39">
        <v>37.49</v>
      </c>
      <c r="CM7" s="39">
        <v>36.4</v>
      </c>
      <c r="CN7" s="39">
        <v>35.229999999999997</v>
      </c>
      <c r="CO7" s="39">
        <v>35.1</v>
      </c>
      <c r="CP7" s="39">
        <v>33.28</v>
      </c>
      <c r="CQ7" s="39">
        <v>49.32</v>
      </c>
      <c r="CR7" s="39">
        <v>50.24</v>
      </c>
      <c r="CS7" s="39">
        <v>50.29</v>
      </c>
      <c r="CT7" s="39">
        <v>49.64</v>
      </c>
      <c r="CU7" s="39">
        <v>49.38</v>
      </c>
      <c r="CV7" s="39">
        <v>60.69</v>
      </c>
      <c r="CW7" s="39">
        <v>84.4</v>
      </c>
      <c r="CX7" s="39">
        <v>85.8</v>
      </c>
      <c r="CY7" s="39">
        <v>85.9</v>
      </c>
      <c r="CZ7" s="39">
        <v>85.9</v>
      </c>
      <c r="DA7" s="39">
        <v>85.7</v>
      </c>
      <c r="DB7" s="39">
        <v>79.34</v>
      </c>
      <c r="DC7" s="39">
        <v>78.650000000000006</v>
      </c>
      <c r="DD7" s="39">
        <v>77.73</v>
      </c>
      <c r="DE7" s="39">
        <v>78.09</v>
      </c>
      <c r="DF7" s="39">
        <v>78.010000000000005</v>
      </c>
      <c r="DG7" s="39">
        <v>89.82</v>
      </c>
      <c r="DH7" s="39">
        <v>46.52</v>
      </c>
      <c r="DI7" s="39">
        <v>49.34</v>
      </c>
      <c r="DJ7" s="39">
        <v>50.52</v>
      </c>
      <c r="DK7" s="39">
        <v>52.3</v>
      </c>
      <c r="DL7" s="39">
        <v>54.38</v>
      </c>
      <c r="DM7" s="39">
        <v>48.3</v>
      </c>
      <c r="DN7" s="39">
        <v>45.14</v>
      </c>
      <c r="DO7" s="39">
        <v>45.85</v>
      </c>
      <c r="DP7" s="39">
        <v>47.31</v>
      </c>
      <c r="DQ7" s="39">
        <v>47.5</v>
      </c>
      <c r="DR7" s="39">
        <v>50.19</v>
      </c>
      <c r="DS7" s="39">
        <v>26.87</v>
      </c>
      <c r="DT7" s="39">
        <v>26.8</v>
      </c>
      <c r="DU7" s="39">
        <v>26.36</v>
      </c>
      <c r="DV7" s="39">
        <v>26.51</v>
      </c>
      <c r="DW7" s="39">
        <v>26.35</v>
      </c>
      <c r="DX7" s="39">
        <v>12.43</v>
      </c>
      <c r="DY7" s="39">
        <v>13.58</v>
      </c>
      <c r="DZ7" s="39">
        <v>14.13</v>
      </c>
      <c r="EA7" s="39">
        <v>16.77</v>
      </c>
      <c r="EB7" s="39">
        <v>17.399999999999999</v>
      </c>
      <c r="EC7" s="39">
        <v>20.63</v>
      </c>
      <c r="ED7" s="39">
        <v>0.06</v>
      </c>
      <c r="EE7" s="39">
        <v>1.28</v>
      </c>
      <c r="EF7" s="39">
        <v>0.66</v>
      </c>
      <c r="EG7" s="39">
        <v>1.23</v>
      </c>
      <c r="EH7" s="39">
        <v>1.56</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2022-01-14T04:34:23Z</cp:lastPrinted>
  <dcterms:created xsi:type="dcterms:W3CDTF">2021-12-03T06:51:12Z</dcterms:created>
  <dcterms:modified xsi:type="dcterms:W3CDTF">2022-03-31T04:45:29Z</dcterms:modified>
</cp:coreProperties>
</file>