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nKk5iGN8iMDBKRhEYZeerHpb2hd0BONLlswDE78G0rAT7nFCZyrAWCWGUtFOaRyfcDY6jZ06ajGptSrUviGmA==" workbookSaltValue="IowiI4hPkWPVVExNZQM43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<sst xmlns="http://schemas.openxmlformats.org/spreadsheetml/2006/main" count="236" uniqueCount="119">
  <si>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</si>
  <si>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</si>
  <si>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</si>
  <si>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</si>
  <si>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</si>
  <si>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</si>
  <si>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</si>
  <si>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</si>
  <si>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</si>
  <si>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</si>
  <si>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</si>
  <si>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</si>
  <si>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</si>
  <si>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</si>
  <si>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</si>
  <si>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</si>
  <si>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</si>
  <si>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</si>
  <si>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</si>
  <si>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</si>
  <si>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</si>
  <si>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</si>
  <si>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</si>
  <si>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</si>
  <si>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</si>
  <si>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</si>
  <si>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</si>
  <si>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</si>
  <si>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</si>
  <si>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</si>
  <si>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</si>
  <si>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</si>
  <si>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</si>
  <si>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</si>
  <si>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</si>
  <si>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</si>
  <si>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</si>
  <si>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</si>
  <si>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</si>
  <si>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</si>
  <si>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</si>
  <si>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</si>
  <si>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</si>
  <si>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</si>
  <si>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</si>
  <si>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</si>
  <si>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</si>
  <si>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</si>
  <si>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</si>
  <si>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</si>
  <si>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</si>
  <si>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</si>
  <si>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</si>
  <si>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</si>
  <si>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</si>
  <si>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</si>
  <si>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</si>
  <si>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</si>
  <si>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</si>
  <si>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</si>
  <si>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</si>
  <si>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</si>
  <si>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</si>
  <si>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</si>
  <si>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</si>
  <si>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</si>
  <si>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</si>
  <si>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</si>
  <si>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</si>
  <si>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</si>
  <si>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</si>
  <si>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</si>
  <si>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</si>
  <si>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</si>
  <si>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</si>
  <si>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</si>
  <si>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</si>
  <si>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</si>
  <si>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</si>
  <si>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</si>
  <si>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</si>
  <si>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</si>
  <si>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</si>
  <si>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</si>
  <si>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</si>
  <si>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</si>
  <si>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</si>
  <si>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</si>
  <si>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</si>
  <si>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</si>
  <si>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</si>
  <si>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</si>
  <si>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</si>
  <si>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</si>
  <si>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</si>
  <si>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</si>
  <si>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</si>
  <si>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</si>
  <si>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</si>
  <si>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</si>
  <si>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</si>
  <si>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</si>
  <si>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</si>
  <si>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</si>
  <si>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</si>
  <si>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</si>
  <si>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</si>
  <si>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</si>
  <si>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</si>
  <si>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</si>
  <si>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</si>
  <si>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</si>
  <si>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</si>
  <si>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</si>
  <si>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</si>
  <si>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</si>
  <si>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経費回収率は高い水準を保っているが、今後、過疎化、高齢化により地域住民は減少していくことが予想されるため、料金改定の検討、施設運転経費の削減、施設運転の効率化が必要となっている。</t>
    <rPh sb="1" eb="3">
      <t>ケイヒ</t>
    </rPh>
    <rPh sb="3" eb="5">
      <t>カイシュウ</t>
    </rPh>
    <rPh sb="5" eb="6">
      <t>リツ</t>
    </rPh>
    <rPh sb="7" eb="8">
      <t>タカ</t>
    </rPh>
    <rPh sb="9" eb="11">
      <t>スイジュン</t>
    </rPh>
    <rPh sb="12" eb="13">
      <t>タモ</t>
    </rPh>
    <rPh sb="19" eb="21">
      <t>コンゴ</t>
    </rPh>
    <rPh sb="22" eb="25">
      <t>カソカ</t>
    </rPh>
    <rPh sb="26" eb="29">
      <t>コウレイカ</t>
    </rPh>
    <rPh sb="32" eb="34">
      <t>チイキ</t>
    </rPh>
    <rPh sb="34" eb="36">
      <t>ジュウミン</t>
    </rPh>
    <rPh sb="37" eb="39">
      <t>ゲンショウ</t>
    </rPh>
    <rPh sb="46" eb="48">
      <t>ヨソウ</t>
    </rPh>
    <rPh sb="54" eb="56">
      <t>リョウキン</t>
    </rPh>
    <rPh sb="56" eb="58">
      <t>カイテイ</t>
    </rPh>
    <rPh sb="59" eb="61">
      <t>ケントウ</t>
    </rPh>
    <rPh sb="62" eb="64">
      <t>シセツ</t>
    </rPh>
    <rPh sb="64" eb="66">
      <t>ウンテン</t>
    </rPh>
    <rPh sb="66" eb="68">
      <t>ケイヒ</t>
    </rPh>
    <rPh sb="69" eb="71">
      <t>サクゲン</t>
    </rPh>
    <rPh sb="72" eb="74">
      <t>シセツ</t>
    </rPh>
    <rPh sb="74" eb="76">
      <t>ウンテン</t>
    </rPh>
    <rPh sb="77" eb="80">
      <t>コウリツカ</t>
    </rPh>
    <rPh sb="81" eb="83">
      <t>ヒツヨウ</t>
    </rPh>
    <phoneticPr fontId="4"/>
  </si>
  <si>
    <t>　施設稼働から現在に至るまで20年以上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今後も施設利用を継続する必要があるため、施設の機能診断や最適化構想に基づき計画的な設備更新を進めていく必要がある。</t>
    <rPh sb="16" eb="17">
      <t>ネン</t>
    </rPh>
    <rPh sb="17" eb="19">
      <t>イジョウ</t>
    </rPh>
    <rPh sb="124" eb="126">
      <t>シセツ</t>
    </rPh>
    <rPh sb="127" eb="129">
      <t>キノウ</t>
    </rPh>
    <rPh sb="129" eb="131">
      <t>シンダン</t>
    </rPh>
    <rPh sb="132" eb="134">
      <t>サイテキ</t>
    </rPh>
    <rPh sb="135" eb="137">
      <t>コウソウ</t>
    </rPh>
    <rPh sb="138" eb="139">
      <t>モト</t>
    </rPh>
    <rPh sb="150" eb="151">
      <t>スス</t>
    </rPh>
    <phoneticPr fontId="4"/>
  </si>
  <si>
    <t>　処理区域のほぼ全戸が加入しているが、過疎化や高齢化により処理区域の人口は減少していくことが予想されるため、使用料の増収は望めないと思われる。
　現在のところ施設の運営は安定しており、基金の積み立ても行っているが、老朽化が進んだ施設全体を一度に改修することは困難であるため、経営戦略や最適化構想に基づき施設の長寿命化を図るとともに更新時期の平準化を行い、計画的な改修及び料金改定の検討により持続可能な運営をしていく必要がある。</t>
    <rPh sb="73" eb="75">
      <t>ゲンザイ</t>
    </rPh>
    <rPh sb="79" eb="81">
      <t>シセツ</t>
    </rPh>
    <rPh sb="82" eb="84">
      <t>ウンエイ</t>
    </rPh>
    <rPh sb="85" eb="87">
      <t>アンテイ</t>
    </rPh>
    <rPh sb="92" eb="94">
      <t>キキン</t>
    </rPh>
    <rPh sb="95" eb="96">
      <t>ツ</t>
    </rPh>
    <rPh sb="97" eb="98">
      <t>タ</t>
    </rPh>
    <rPh sb="100" eb="101">
      <t>オコナ</t>
    </rPh>
    <rPh sb="107" eb="110">
      <t>ロウキュウカ</t>
    </rPh>
    <rPh sb="111" eb="112">
      <t>スス</t>
    </rPh>
    <rPh sb="114" eb="116">
      <t>シセツ</t>
    </rPh>
    <rPh sb="116" eb="118">
      <t>ゼンタイ</t>
    </rPh>
    <rPh sb="119" eb="121">
      <t>イチド</t>
    </rPh>
    <rPh sb="122" eb="124">
      <t>カイシュウ</t>
    </rPh>
    <rPh sb="129" eb="131">
      <t>コンナン</t>
    </rPh>
    <rPh sb="137" eb="139">
      <t>ケイエイ</t>
    </rPh>
    <rPh sb="139" eb="141">
      <t>センリャク</t>
    </rPh>
    <rPh sb="142" eb="145">
      <t>サイテキカ</t>
    </rPh>
    <rPh sb="145" eb="147">
      <t>コウソウ</t>
    </rPh>
    <rPh sb="148" eb="149">
      <t>モト</t>
    </rPh>
    <rPh sb="151" eb="153">
      <t>シセツ</t>
    </rPh>
    <rPh sb="154" eb="155">
      <t>チョウ</t>
    </rPh>
    <rPh sb="155" eb="158">
      <t>ジュミョウカ</t>
    </rPh>
    <rPh sb="159" eb="160">
      <t>ハカ</t>
    </rPh>
    <rPh sb="165" eb="167">
      <t>コウシン</t>
    </rPh>
    <rPh sb="167" eb="169">
      <t>ジキ</t>
    </rPh>
    <rPh sb="170" eb="173">
      <t>ヘイジュンカ</t>
    </rPh>
    <rPh sb="174" eb="175">
      <t>オコナ</t>
    </rPh>
    <rPh sb="177" eb="180">
      <t>ケイカクテキ</t>
    </rPh>
    <rPh sb="181" eb="183">
      <t>カイシュウ</t>
    </rPh>
    <rPh sb="183" eb="184">
      <t>オヨ</t>
    </rPh>
    <rPh sb="185" eb="187">
      <t>リョウキン</t>
    </rPh>
    <rPh sb="187" eb="189">
      <t>カイテイ</t>
    </rPh>
    <rPh sb="190" eb="192">
      <t>ケントウ</t>
    </rPh>
    <rPh sb="195" eb="197">
      <t>ジゾク</t>
    </rPh>
    <rPh sb="197" eb="199">
      <t>カノウ</t>
    </rPh>
    <rPh sb="200" eb="202">
      <t>ウンエイ</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</si>
</sst>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AA-4723-B96B-2A8A518042F3}"/>
            </c:ext>
          </c:extLst>
        </c:ser>
        <c:dLbls>
          <c:showLegendKey val="0"/>
          <c:showVal val="0"/>
          <c:showCatName val="0"/>
          <c:showSerName val="0"/>
          <c:showPercent val="0"/>
          <c:showBubbleSize val="0"/>
        </c:dLbls>
        <c:gapWidth val="150"/>
        <c:axId val="167650432"/>
        <c:axId val="1676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4CAA-4723-B96B-2A8A518042F3}"/>
            </c:ext>
          </c:extLst>
        </c:ser>
        <c:dLbls>
          <c:showLegendKey val="0"/>
          <c:showVal val="0"/>
          <c:showCatName val="0"/>
          <c:showSerName val="0"/>
          <c:showPercent val="0"/>
          <c:showBubbleSize val="0"/>
        </c:dLbls>
        <c:marker val="1"/>
        <c:smooth val="0"/>
        <c:axId val="167650432"/>
        <c:axId val="167652352"/>
      </c:lineChart>
      <c:dateAx>
        <c:axId val="167650432"/>
        <c:scaling>
          <c:orientation val="minMax"/>
        </c:scaling>
        <c:delete val="1"/>
        <c:axPos val="b"/>
        <c:numFmt formatCode="&quot;H&quot;yy" sourceLinked="1"/>
        <c:majorTickMark val="none"/>
        <c:minorTickMark val="none"/>
        <c:tickLblPos val="none"/>
        <c:crossAx val="167652352"/>
        <c:crosses val="autoZero"/>
        <c:auto val="1"/>
        <c:lblOffset val="100"/>
        <c:baseTimeUnit val="years"/>
      </c:dateAx>
      <c:valAx>
        <c:axId val="1676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62.82</c:v>
                </c:pt>
                <c:pt idx="1">
                  <c:v>60.26</c:v>
                </c:pt>
                <c:pt idx="2">
                  <c:v>58.97</c:v>
                </c:pt>
                <c:pt idx="3">
                  <c:v>61.54</c:v>
                </c:pt>
                <c:pt idx="4">
                  <c:v>57.69</c:v>
                </c:pt>
              </c:numCache>
            </c:numRef>
          </c:val>
          <c:extLst xmlns:c16r2="http://schemas.microsoft.com/office/drawing/2015/06/chart">
            <c:ext xmlns:c16="http://schemas.microsoft.com/office/drawing/2014/chart" uri="{C3380CC4-5D6E-409C-BE32-E72D297353CC}">
              <c16:uniqueId val="{00000000-DFED-4754-8C57-0BF9C8D4AD61}"/>
            </c:ext>
          </c:extLst>
        </c:ser>
        <c:dLbls>
          <c:showLegendKey val="0"/>
          <c:showVal val="0"/>
          <c:showCatName val="0"/>
          <c:showSerName val="0"/>
          <c:showPercent val="0"/>
          <c:showBubbleSize val="0"/>
        </c:dLbls>
        <c:gapWidth val="150"/>
        <c:axId val="167653376"/>
        <c:axId val="16765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DFED-4754-8C57-0BF9C8D4AD61}"/>
            </c:ext>
          </c:extLst>
        </c:ser>
        <c:dLbls>
          <c:showLegendKey val="0"/>
          <c:showVal val="0"/>
          <c:showCatName val="0"/>
          <c:showSerName val="0"/>
          <c:showPercent val="0"/>
          <c:showBubbleSize val="0"/>
        </c:dLbls>
        <c:marker val="1"/>
        <c:smooth val="0"/>
        <c:axId val="167653376"/>
        <c:axId val="167655296"/>
      </c:lineChart>
      <c:dateAx>
        <c:axId val="167653376"/>
        <c:scaling>
          <c:orientation val="minMax"/>
        </c:scaling>
        <c:delete val="1"/>
        <c:axPos val="b"/>
        <c:numFmt formatCode="&quot;H&quot;yy" sourceLinked="1"/>
        <c:majorTickMark val="none"/>
        <c:minorTickMark val="none"/>
        <c:tickLblPos val="none"/>
        <c:crossAx val="167655296"/>
        <c:crosses val="autoZero"/>
        <c:auto val="1"/>
        <c:lblOffset val="100"/>
        <c:baseTimeUnit val="years"/>
      </c:dateAx>
      <c:valAx>
        <c:axId val="1676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98.17</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379-476A-96C0-EBC59177FEFD}"/>
            </c:ext>
          </c:extLst>
        </c:ser>
        <c:dLbls>
          <c:showLegendKey val="0"/>
          <c:showVal val="0"/>
          <c:showCatName val="0"/>
          <c:showSerName val="0"/>
          <c:showPercent val="0"/>
          <c:showBubbleSize val="0"/>
        </c:dLbls>
        <c:gapWidth val="150"/>
        <c:axId val="167870848"/>
        <c:axId val="1678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B379-476A-96C0-EBC59177FEFD}"/>
            </c:ext>
          </c:extLst>
        </c:ser>
        <c:dLbls>
          <c:showLegendKey val="0"/>
          <c:showVal val="0"/>
          <c:showCatName val="0"/>
          <c:showSerName val="0"/>
          <c:showPercent val="0"/>
          <c:showBubbleSize val="0"/>
        </c:dLbls>
        <c:marker val="1"/>
        <c:smooth val="0"/>
        <c:axId val="167870848"/>
        <c:axId val="167872768"/>
      </c:lineChart>
      <c:dateAx>
        <c:axId val="167870848"/>
        <c:scaling>
          <c:orientation val="minMax"/>
        </c:scaling>
        <c:delete val="1"/>
        <c:axPos val="b"/>
        <c:numFmt formatCode="&quot;H&quot;yy" sourceLinked="1"/>
        <c:majorTickMark val="none"/>
        <c:minorTickMark val="none"/>
        <c:tickLblPos val="none"/>
        <c:crossAx val="167872768"/>
        <c:crosses val="autoZero"/>
        <c:auto val="1"/>
        <c:lblOffset val="100"/>
        <c:baseTimeUnit val="years"/>
      </c:dateAx>
      <c:valAx>
        <c:axId val="1678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99.57</c:v>
                </c:pt>
                <c:pt idx="1">
                  <c:v>91.81</c:v>
                </c:pt>
                <c:pt idx="2">
                  <c:v>97.78</c:v>
                </c:pt>
                <c:pt idx="3">
                  <c:v>106.57</c:v>
                </c:pt>
                <c:pt idx="4">
                  <c:v>98.64</c:v>
                </c:pt>
              </c:numCache>
            </c:numRef>
          </c:val>
          <c:extLst xmlns:c16r2="http://schemas.microsoft.com/office/drawing/2015/06/chart">
            <c:ext xmlns:c16="http://schemas.microsoft.com/office/drawing/2014/chart" uri="{C3380CC4-5D6E-409C-BE32-E72D297353CC}">
              <c16:uniqueId val="{00000000-2BC2-4D47-9464-4C879D50B470}"/>
            </c:ext>
          </c:extLst>
        </c:ser>
        <c:dLbls>
          <c:showLegendKey val="0"/>
          <c:showVal val="0"/>
          <c:showCatName val="0"/>
          <c:showSerName val="0"/>
          <c:showPercent val="0"/>
          <c:showBubbleSize val="0"/>
        </c:dLbls>
        <c:gapWidth val="150"/>
        <c:axId val="231440768"/>
        <c:axId val="2314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C2-4D47-9464-4C879D50B470}"/>
            </c:ext>
          </c:extLst>
        </c:ser>
        <c:dLbls>
          <c:showLegendKey val="0"/>
          <c:showVal val="0"/>
          <c:showCatName val="0"/>
          <c:showSerName val="0"/>
          <c:showPercent val="0"/>
          <c:showBubbleSize val="0"/>
        </c:dLbls>
        <c:marker val="1"/>
        <c:smooth val="0"/>
        <c:axId val="231440768"/>
        <c:axId val="231442688"/>
      </c:lineChart>
      <c:dateAx>
        <c:axId val="231440768"/>
        <c:scaling>
          <c:orientation val="minMax"/>
        </c:scaling>
        <c:delete val="1"/>
        <c:axPos val="b"/>
        <c:numFmt formatCode="&quot;H&quot;yy" sourceLinked="1"/>
        <c:majorTickMark val="none"/>
        <c:minorTickMark val="none"/>
        <c:tickLblPos val="none"/>
        <c:crossAx val="231442688"/>
        <c:crosses val="autoZero"/>
        <c:auto val="1"/>
        <c:lblOffset val="100"/>
        <c:baseTimeUnit val="years"/>
      </c:dateAx>
      <c:valAx>
        <c:axId val="2314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71-47FF-9462-55E2642CFB82}"/>
            </c:ext>
          </c:extLst>
        </c:ser>
        <c:dLbls>
          <c:showLegendKey val="0"/>
          <c:showVal val="0"/>
          <c:showCatName val="0"/>
          <c:showSerName val="0"/>
          <c:showPercent val="0"/>
          <c:showBubbleSize val="0"/>
        </c:dLbls>
        <c:gapWidth val="150"/>
        <c:axId val="231808000"/>
        <c:axId val="2334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71-47FF-9462-55E2642CFB82}"/>
            </c:ext>
          </c:extLst>
        </c:ser>
        <c:dLbls>
          <c:showLegendKey val="0"/>
          <c:showVal val="0"/>
          <c:showCatName val="0"/>
          <c:showSerName val="0"/>
          <c:showPercent val="0"/>
          <c:showBubbleSize val="0"/>
        </c:dLbls>
        <c:marker val="1"/>
        <c:smooth val="0"/>
        <c:axId val="231808000"/>
        <c:axId val="233428480"/>
      </c:lineChart>
      <c:dateAx>
        <c:axId val="231808000"/>
        <c:scaling>
          <c:orientation val="minMax"/>
        </c:scaling>
        <c:delete val="1"/>
        <c:axPos val="b"/>
        <c:numFmt formatCode="&quot;H&quot;yy" sourceLinked="1"/>
        <c:majorTickMark val="none"/>
        <c:minorTickMark val="none"/>
        <c:tickLblPos val="none"/>
        <c:crossAx val="233428480"/>
        <c:crosses val="autoZero"/>
        <c:auto val="1"/>
        <c:lblOffset val="100"/>
        <c:baseTimeUnit val="years"/>
      </c:dateAx>
      <c:valAx>
        <c:axId val="2334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6B-4E26-8813-ACE2D260CAC0}"/>
            </c:ext>
          </c:extLst>
        </c:ser>
        <c:dLbls>
          <c:showLegendKey val="0"/>
          <c:showVal val="0"/>
          <c:showCatName val="0"/>
          <c:showSerName val="0"/>
          <c:showPercent val="0"/>
          <c:showBubbleSize val="0"/>
        </c:dLbls>
        <c:gapWidth val="150"/>
        <c:axId val="141358592"/>
        <c:axId val="1413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6B-4E26-8813-ACE2D260CAC0}"/>
            </c:ext>
          </c:extLst>
        </c:ser>
        <c:dLbls>
          <c:showLegendKey val="0"/>
          <c:showVal val="0"/>
          <c:showCatName val="0"/>
          <c:showSerName val="0"/>
          <c:showPercent val="0"/>
          <c:showBubbleSize val="0"/>
        </c:dLbls>
        <c:marker val="1"/>
        <c:smooth val="0"/>
        <c:axId val="141358592"/>
        <c:axId val="141360512"/>
      </c:lineChart>
      <c:dateAx>
        <c:axId val="141358592"/>
        <c:scaling>
          <c:orientation val="minMax"/>
        </c:scaling>
        <c:delete val="1"/>
        <c:axPos val="b"/>
        <c:numFmt formatCode="&quot;H&quot;yy" sourceLinked="1"/>
        <c:majorTickMark val="none"/>
        <c:minorTickMark val="none"/>
        <c:tickLblPos val="none"/>
        <c:crossAx val="141360512"/>
        <c:crosses val="autoZero"/>
        <c:auto val="1"/>
        <c:lblOffset val="100"/>
        <c:baseTimeUnit val="years"/>
      </c:dateAx>
      <c:valAx>
        <c:axId val="1413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D2-4276-A1AD-4FD7F439D8BA}"/>
            </c:ext>
          </c:extLst>
        </c:ser>
        <c:dLbls>
          <c:showLegendKey val="0"/>
          <c:showVal val="0"/>
          <c:showCatName val="0"/>
          <c:showSerName val="0"/>
          <c:showPercent val="0"/>
          <c:showBubbleSize val="0"/>
        </c:dLbls>
        <c:gapWidth val="150"/>
        <c:axId val="144275328"/>
        <c:axId val="1480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D2-4276-A1AD-4FD7F439D8BA}"/>
            </c:ext>
          </c:extLst>
        </c:ser>
        <c:dLbls>
          <c:showLegendKey val="0"/>
          <c:showVal val="0"/>
          <c:showCatName val="0"/>
          <c:showSerName val="0"/>
          <c:showPercent val="0"/>
          <c:showBubbleSize val="0"/>
        </c:dLbls>
        <c:marker val="1"/>
        <c:smooth val="0"/>
        <c:axId val="144275328"/>
        <c:axId val="148049920"/>
      </c:lineChart>
      <c:dateAx>
        <c:axId val="144275328"/>
        <c:scaling>
          <c:orientation val="minMax"/>
        </c:scaling>
        <c:delete val="1"/>
        <c:axPos val="b"/>
        <c:numFmt formatCode="&quot;H&quot;yy" sourceLinked="1"/>
        <c:majorTickMark val="none"/>
        <c:minorTickMark val="none"/>
        <c:tickLblPos val="none"/>
        <c:crossAx val="148049920"/>
        <c:crosses val="autoZero"/>
        <c:auto val="1"/>
        <c:lblOffset val="100"/>
        <c:baseTimeUnit val="years"/>
      </c:dateAx>
      <c:valAx>
        <c:axId val="1480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B2-43D7-89CC-98C3BD0EDA1F}"/>
            </c:ext>
          </c:extLst>
        </c:ser>
        <c:dLbls>
          <c:showLegendKey val="0"/>
          <c:showVal val="0"/>
          <c:showCatName val="0"/>
          <c:showSerName val="0"/>
          <c:showPercent val="0"/>
          <c:showBubbleSize val="0"/>
        </c:dLbls>
        <c:gapWidth val="150"/>
        <c:axId val="148060800"/>
        <c:axId val="1480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B2-43D7-89CC-98C3BD0EDA1F}"/>
            </c:ext>
          </c:extLst>
        </c:ser>
        <c:dLbls>
          <c:showLegendKey val="0"/>
          <c:showVal val="0"/>
          <c:showCatName val="0"/>
          <c:showSerName val="0"/>
          <c:showPercent val="0"/>
          <c:showBubbleSize val="0"/>
        </c:dLbls>
        <c:marker val="1"/>
        <c:smooth val="0"/>
        <c:axId val="148060800"/>
        <c:axId val="148075264"/>
      </c:lineChart>
      <c:dateAx>
        <c:axId val="148060800"/>
        <c:scaling>
          <c:orientation val="minMax"/>
        </c:scaling>
        <c:delete val="1"/>
        <c:axPos val="b"/>
        <c:numFmt formatCode="&quot;H&quot;yy" sourceLinked="1"/>
        <c:majorTickMark val="none"/>
        <c:minorTickMark val="none"/>
        <c:tickLblPos val="none"/>
        <c:crossAx val="148075264"/>
        <c:crosses val="autoZero"/>
        <c:auto val="1"/>
        <c:lblOffset val="100"/>
        <c:baseTimeUnit val="years"/>
      </c:dateAx>
      <c:valAx>
        <c:axId val="1480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7A-421B-BFBC-6BA9779742D6}"/>
            </c:ext>
          </c:extLst>
        </c:ser>
        <c:dLbls>
          <c:showLegendKey val="0"/>
          <c:showVal val="0"/>
          <c:showCatName val="0"/>
          <c:showSerName val="0"/>
          <c:showPercent val="0"/>
          <c:showBubbleSize val="0"/>
        </c:dLbls>
        <c:gapWidth val="150"/>
        <c:axId val="163814400"/>
        <c:axId val="1642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F97A-421B-BFBC-6BA9779742D6}"/>
            </c:ext>
          </c:extLst>
        </c:ser>
        <c:dLbls>
          <c:showLegendKey val="0"/>
          <c:showVal val="0"/>
          <c:showCatName val="0"/>
          <c:showSerName val="0"/>
          <c:showPercent val="0"/>
          <c:showBubbleSize val="0"/>
        </c:dLbls>
        <c:marker val="1"/>
        <c:smooth val="0"/>
        <c:axId val="163814400"/>
        <c:axId val="164222080"/>
      </c:lineChart>
      <c:dateAx>
        <c:axId val="163814400"/>
        <c:scaling>
          <c:orientation val="minMax"/>
        </c:scaling>
        <c:delete val="1"/>
        <c:axPos val="b"/>
        <c:numFmt formatCode="&quot;H&quot;yy" sourceLinked="1"/>
        <c:majorTickMark val="none"/>
        <c:minorTickMark val="none"/>
        <c:tickLblPos val="none"/>
        <c:crossAx val="164222080"/>
        <c:crosses val="autoZero"/>
        <c:auto val="1"/>
        <c:lblOffset val="100"/>
        <c:baseTimeUnit val="years"/>
      </c:dateAx>
      <c:valAx>
        <c:axId val="1642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107.86</c:v>
                </c:pt>
                <c:pt idx="1">
                  <c:v>96.43</c:v>
                </c:pt>
                <c:pt idx="2">
                  <c:v>103.62</c:v>
                </c:pt>
                <c:pt idx="3">
                  <c:v>117.01</c:v>
                </c:pt>
                <c:pt idx="4">
                  <c:v>105.75</c:v>
                </c:pt>
              </c:numCache>
            </c:numRef>
          </c:val>
          <c:extLst xmlns:c16r2="http://schemas.microsoft.com/office/drawing/2015/06/chart">
            <c:ext xmlns:c16="http://schemas.microsoft.com/office/drawing/2014/chart" uri="{C3380CC4-5D6E-409C-BE32-E72D297353CC}">
              <c16:uniqueId val="{00000000-06AE-4FCB-8F94-C736D35A3C77}"/>
            </c:ext>
          </c:extLst>
        </c:ser>
        <c:dLbls>
          <c:showLegendKey val="0"/>
          <c:showVal val="0"/>
          <c:showCatName val="0"/>
          <c:showSerName val="0"/>
          <c:showPercent val="0"/>
          <c:showBubbleSize val="0"/>
        </c:dLbls>
        <c:gapWidth val="150"/>
        <c:axId val="164371840"/>
        <c:axId val="1643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06AE-4FCB-8F94-C736D35A3C77}"/>
            </c:ext>
          </c:extLst>
        </c:ser>
        <c:dLbls>
          <c:showLegendKey val="0"/>
          <c:showVal val="0"/>
          <c:showCatName val="0"/>
          <c:showSerName val="0"/>
          <c:showPercent val="0"/>
          <c:showBubbleSize val="0"/>
        </c:dLbls>
        <c:marker val="1"/>
        <c:smooth val="0"/>
        <c:axId val="164371840"/>
        <c:axId val="164378112"/>
      </c:lineChart>
      <c:dateAx>
        <c:axId val="164371840"/>
        <c:scaling>
          <c:orientation val="minMax"/>
        </c:scaling>
        <c:delete val="1"/>
        <c:axPos val="b"/>
        <c:numFmt formatCode="&quot;H&quot;yy" sourceLinked="1"/>
        <c:majorTickMark val="none"/>
        <c:minorTickMark val="none"/>
        <c:tickLblPos val="none"/>
        <c:crossAx val="164378112"/>
        <c:crosses val="autoZero"/>
        <c:auto val="1"/>
        <c:lblOffset val="100"/>
        <c:baseTimeUnit val="years"/>
      </c:dateAx>
      <c:valAx>
        <c:axId val="1643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165.4</c:v>
                </c:pt>
                <c:pt idx="1">
                  <c:v>184.18</c:v>
                </c:pt>
                <c:pt idx="2">
                  <c:v>162.19</c:v>
                </c:pt>
                <c:pt idx="3">
                  <c:v>156.49</c:v>
                </c:pt>
                <c:pt idx="4">
                  <c:v>175.75</c:v>
                </c:pt>
              </c:numCache>
            </c:numRef>
          </c:val>
          <c:extLst xmlns:c16r2="http://schemas.microsoft.com/office/drawing/2015/06/chart">
            <c:ext xmlns:c16="http://schemas.microsoft.com/office/drawing/2014/chart" uri="{C3380CC4-5D6E-409C-BE32-E72D297353CC}">
              <c16:uniqueId val="{00000000-A869-4ECB-B3E4-535C9C965B66}"/>
            </c:ext>
          </c:extLst>
        </c:ser>
        <c:dLbls>
          <c:showLegendKey val="0"/>
          <c:showVal val="0"/>
          <c:showCatName val="0"/>
          <c:showSerName val="0"/>
          <c:showPercent val="0"/>
          <c:showBubbleSize val="0"/>
        </c:dLbls>
        <c:gapWidth val="150"/>
        <c:axId val="164392320"/>
        <c:axId val="16441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A869-4ECB-B3E4-535C9C965B66}"/>
            </c:ext>
          </c:extLst>
        </c:ser>
        <c:dLbls>
          <c:showLegendKey val="0"/>
          <c:showVal val="0"/>
          <c:showCatName val="0"/>
          <c:showSerName val="0"/>
          <c:showPercent val="0"/>
          <c:showBubbleSize val="0"/>
        </c:dLbls>
        <c:marker val="1"/>
        <c:smooth val="0"/>
        <c:axId val="164392320"/>
        <c:axId val="164410880"/>
      </c:lineChart>
      <c:dateAx>
        <c:axId val="164392320"/>
        <c:scaling>
          <c:orientation val="minMax"/>
        </c:scaling>
        <c:delete val="1"/>
        <c:axPos val="b"/>
        <c:numFmt formatCode="&quot;H&quot;yy" sourceLinked="1"/>
        <c:majorTickMark val="none"/>
        <c:minorTickMark val="none"/>
        <c:tickLblPos val="none"/>
        <c:crossAx val="164410880"/>
        <c:crosses val="autoZero"/>
        <c:auto val="1"/>
        <c:lblOffset val="100"/>
        <c:baseTimeUnit val="years"/>
      </c:dateAx>
      <c:valAx>
        <c:axId val="1644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G72" sqref="CG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松崎町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6302</v>
      </c>
      <c r="AM8" s="69"/>
      <c r="AN8" s="69"/>
      <c r="AO8" s="69"/>
      <c r="AP8" s="69"/>
      <c r="AQ8" s="69"/>
      <c r="AR8" s="69"/>
      <c r="AS8" s="69"/>
      <c r="AT8" s="68">
        <f>データ!T6</f>
        <v>85.19</v>
      </c>
      <c r="AU8" s="68"/>
      <c r="AV8" s="68"/>
      <c r="AW8" s="68"/>
      <c r="AX8" s="68"/>
      <c r="AY8" s="68"/>
      <c r="AZ8" s="68"/>
      <c r="BA8" s="68"/>
      <c r="BB8" s="68">
        <f>データ!U6</f>
        <v>73.98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2.97</v>
      </c>
      <c r="Q10" s="68"/>
      <c r="R10" s="68"/>
      <c r="S10" s="68"/>
      <c r="T10" s="68"/>
      <c r="U10" s="68"/>
      <c r="V10" s="68"/>
      <c r="W10" s="68">
        <f>データ!Q6</f>
        <v>126</v>
      </c>
      <c r="X10" s="68"/>
      <c r="Y10" s="68"/>
      <c r="Z10" s="68"/>
      <c r="AA10" s="68"/>
      <c r="AB10" s="68"/>
      <c r="AC10" s="68"/>
      <c r="AD10" s="69">
        <f>データ!R6</f>
        <v>3200</v>
      </c>
      <c r="AE10" s="69"/>
      <c r="AF10" s="69"/>
      <c r="AG10" s="69"/>
      <c r="AH10" s="69"/>
      <c r="AI10" s="69"/>
      <c r="AJ10" s="69"/>
      <c r="AK10" s="2"/>
      <c r="AL10" s="69">
        <f>データ!V6</f>
        <v>185</v>
      </c>
      <c r="AM10" s="69"/>
      <c r="AN10" s="69"/>
      <c r="AO10" s="69"/>
      <c r="AP10" s="69"/>
      <c r="AQ10" s="69"/>
      <c r="AR10" s="69"/>
      <c r="AS10" s="69"/>
      <c r="AT10" s="68">
        <f>データ!W6</f>
        <v>1.93</v>
      </c>
      <c r="AU10" s="68"/>
      <c r="AV10" s="68"/>
      <c r="AW10" s="68"/>
      <c r="AX10" s="68"/>
      <c r="AY10" s="68"/>
      <c r="AZ10" s="68"/>
      <c r="BA10" s="68"/>
      <c r="BB10" s="68">
        <f>データ!X6</f>
        <v>95.85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Dloh4SRG7ypJ9rmPI2KJemGcXVhYJCDYWlMzQnb1jtsSgbky+Kcn/EW3EGVVDViJ4zOW4VjEUJuRNkj5hjAEeQ==" saltValue="Y7JjpWQp56/MHWNd6fiww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223051</v>
      </c>
      <c r="D6" s="33">
        <f t="shared" si="3"/>
        <v>47</v>
      </c>
      <c r="E6" s="33">
        <f t="shared" si="3"/>
        <v>17</v>
      </c>
      <c r="F6" s="33">
        <f t="shared" si="3"/>
        <v>5</v>
      </c>
      <c r="G6" s="33">
        <f t="shared" si="3"/>
        <v>0</v>
      </c>
      <c r="H6" s="33" t="str">
        <f t="shared" si="3"/>
        <v>静岡県　松崎町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2.97</v>
      </c>
      <c r="Q6" s="34">
        <f t="shared" si="3"/>
        <v>126</v>
      </c>
      <c r="R6" s="34">
        <f t="shared" si="3"/>
        <v>3200</v>
      </c>
      <c r="S6" s="34">
        <f t="shared" si="3"/>
        <v>6302</v>
      </c>
      <c r="T6" s="34">
        <f t="shared" si="3"/>
        <v>85.19</v>
      </c>
      <c r="U6" s="34">
        <f t="shared" si="3"/>
        <v>73.98</v>
      </c>
      <c r="V6" s="34">
        <f t="shared" si="3"/>
        <v>185</v>
      </c>
      <c r="W6" s="34">
        <f t="shared" si="3"/>
        <v>1.93</v>
      </c>
      <c r="X6" s="34">
        <f t="shared" si="3"/>
        <v>95.85</v>
      </c>
      <c r="Y6" s="35">
        <f>IF(Y7="",NA(),Y7)</f>
        <v>99.57</v>
      </c>
      <c r="Z6" s="35">
        <f t="shared" ref="Z6:AH6" si="4">IF(Z7="",NA(),Z7)</f>
        <v>91.81</v>
      </c>
      <c r="AA6" s="35">
        <f t="shared" si="4"/>
        <v>97.78</v>
      </c>
      <c r="AB6" s="35">
        <f t="shared" si="4"/>
        <v>106.57</v>
      </c>
      <c r="AC6" s="35">
        <f t="shared" si="4"/>
        <v>98.64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107.86</v>
      </c>
      <c r="BR6" s="35">
        <f t="shared" ref="BR6:BZ6" si="8">IF(BR7="",NA(),BR7)</f>
        <v>96.43</v>
      </c>
      <c r="BS6" s="35">
        <f t="shared" si="8"/>
        <v>103.62</v>
      </c>
      <c r="BT6" s="35">
        <f t="shared" si="8"/>
        <v>117.01</v>
      </c>
      <c r="BU6" s="35">
        <f t="shared" si="8"/>
        <v>105.75</v>
      </c>
      <c r="BV6" s="35">
        <f t="shared" si="8"/>
        <v>55.32</v>
      </c>
      <c r="BW6" s="35">
        <f t="shared" si="8"/>
        <v>59.8</v>
      </c>
      <c r="BX6" s="35">
        <f t="shared" si="8"/>
        <v>57.77</v>
      </c>
      <c r="BY6" s="35">
        <f t="shared" si="8"/>
        <v>57.31</v>
      </c>
      <c r="BZ6" s="35">
        <f t="shared" si="8"/>
        <v>57.08</v>
      </c>
      <c r="CA6" s="34" t="str">
        <f>IF(CA7="","",IF(CA7="-","【-】","【"&amp;SUBSTITUTE(TEXT(CA7,"#,##0.00"),"-","△")&amp;"】"))</f>
        <v>【60.94】</v>
      </c>
      <c r="CB6" s="35">
        <f>IF(CB7="",NA(),CB7)</f>
        <v>165.4</v>
      </c>
      <c r="CC6" s="35">
        <f t="shared" ref="CC6:CK6" si="9">IF(CC7="",NA(),CC7)</f>
        <v>184.18</v>
      </c>
      <c r="CD6" s="35">
        <f t="shared" si="9"/>
        <v>162.19</v>
      </c>
      <c r="CE6" s="35">
        <f t="shared" si="9"/>
        <v>156.49</v>
      </c>
      <c r="CF6" s="35">
        <f t="shared" si="9"/>
        <v>175.75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62.82</v>
      </c>
      <c r="CN6" s="35">
        <f t="shared" ref="CN6:CV6" si="10">IF(CN7="",NA(),CN7)</f>
        <v>60.26</v>
      </c>
      <c r="CO6" s="35">
        <f t="shared" si="10"/>
        <v>58.97</v>
      </c>
      <c r="CP6" s="35">
        <f t="shared" si="10"/>
        <v>61.54</v>
      </c>
      <c r="CQ6" s="35">
        <f t="shared" si="10"/>
        <v>57.69</v>
      </c>
      <c r="CR6" s="35">
        <f t="shared" si="10"/>
        <v>60.65</v>
      </c>
      <c r="CS6" s="35">
        <f t="shared" si="10"/>
        <v>51.75</v>
      </c>
      <c r="CT6" s="35">
        <f t="shared" si="10"/>
        <v>50.68</v>
      </c>
      <c r="CU6" s="35">
        <f t="shared" si="10"/>
        <v>50.14</v>
      </c>
      <c r="CV6" s="35">
        <f t="shared" si="10"/>
        <v>54.83</v>
      </c>
      <c r="CW6" s="34" t="str">
        <f>IF(CW7="","",IF(CW7="-","【-】","【"&amp;SUBSTITUTE(TEXT(CW7,"#,##0.00"),"-","△")&amp;"】"))</f>
        <v>【54.84】</v>
      </c>
      <c r="CX6" s="35">
        <f>IF(CX7="",NA(),CX7)</f>
        <v>98.17</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223051</v>
      </c>
      <c r="D7" s="37">
        <v>47</v>
      </c>
      <c r="E7" s="37">
        <v>17</v>
      </c>
      <c r="F7" s="37">
        <v>5</v>
      </c>
      <c r="G7" s="37">
        <v>0</v>
      </c>
      <c r="H7" s="37" t="s">
        <v>98</v>
      </c>
      <c r="I7" s="37" t="s">
        <v>99</v>
      </c>
      <c r="J7" s="37" t="s">
        <v>100</v>
      </c>
      <c r="K7" s="37" t="s">
        <v>101</v>
      </c>
      <c r="L7" s="37" t="s">
        <v>102</v>
      </c>
      <c r="M7" s="37" t="s">
        <v>103</v>
      </c>
      <c r="N7" s="38" t="s">
        <v>104</v>
      </c>
      <c r="O7" s="38" t="s">
        <v>105</v>
      </c>
      <c r="P7" s="38">
        <v>2.97</v>
      </c>
      <c r="Q7" s="38">
        <v>126</v>
      </c>
      <c r="R7" s="38">
        <v>3200</v>
      </c>
      <c r="S7" s="38">
        <v>6302</v>
      </c>
      <c r="T7" s="38">
        <v>85.19</v>
      </c>
      <c r="U7" s="38">
        <v>73.98</v>
      </c>
      <c r="V7" s="38">
        <v>185</v>
      </c>
      <c r="W7" s="38">
        <v>1.93</v>
      </c>
      <c r="X7" s="38">
        <v>95.85</v>
      </c>
      <c r="Y7" s="38">
        <v>99.57</v>
      </c>
      <c r="Z7" s="38">
        <v>91.81</v>
      </c>
      <c r="AA7" s="38">
        <v>97.78</v>
      </c>
      <c r="AB7" s="38">
        <v>106.57</v>
      </c>
      <c r="AC7" s="38">
        <v>98.64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107.86</v>
      </c>
      <c r="BR7" s="38">
        <v>96.43</v>
      </c>
      <c r="BS7" s="38">
        <v>103.62</v>
      </c>
      <c r="BT7" s="38">
        <v>117.01</v>
      </c>
      <c r="BU7" s="38">
        <v>105.75</v>
      </c>
      <c r="BV7" s="38">
        <v>55.32</v>
      </c>
      <c r="BW7" s="38">
        <v>59.8</v>
      </c>
      <c r="BX7" s="38">
        <v>57.77</v>
      </c>
      <c r="BY7" s="38">
        <v>57.31</v>
      </c>
      <c r="BZ7" s="38">
        <v>57.08</v>
      </c>
      <c r="CA7" s="38">
        <v>60.94</v>
      </c>
      <c r="CB7" s="38">
        <v>165.4</v>
      </c>
      <c r="CC7" s="38">
        <v>184.18</v>
      </c>
      <c r="CD7" s="38">
        <v>162.19</v>
      </c>
      <c r="CE7" s="38">
        <v>156.49</v>
      </c>
      <c r="CF7" s="38">
        <v>175.75</v>
      </c>
      <c r="CG7" s="38">
        <v>283.17</v>
      </c>
      <c r="CH7" s="38">
        <v>263.76</v>
      </c>
      <c r="CI7" s="38">
        <v>274.35000000000002</v>
      </c>
      <c r="CJ7" s="38">
        <v>273.52</v>
      </c>
      <c r="CK7" s="38">
        <v>274.99</v>
      </c>
      <c r="CL7" s="38">
        <v>253.04</v>
      </c>
      <c r="CM7" s="38">
        <v>62.82</v>
      </c>
      <c r="CN7" s="38">
        <v>60.26</v>
      </c>
      <c r="CO7" s="38">
        <v>58.97</v>
      </c>
      <c r="CP7" s="38">
        <v>61.54</v>
      </c>
      <c r="CQ7" s="38">
        <v>57.69</v>
      </c>
      <c r="CR7" s="38">
        <v>60.65</v>
      </c>
      <c r="CS7" s="38">
        <v>51.75</v>
      </c>
      <c r="CT7" s="38">
        <v>50.68</v>
      </c>
      <c r="CU7" s="38">
        <v>50.14</v>
      </c>
      <c r="CV7" s="38">
        <v>54.83</v>
      </c>
      <c r="CW7" s="38">
        <v>54.84</v>
      </c>
      <c r="CX7" s="38">
        <v>98.17</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金子 知樹</cp:lastModifiedBy>
  <cp:lastPrinted>2022-01-14T04:05:11Z</cp:lastPrinted>
  <dcterms:created xsi:type="dcterms:W3CDTF">2021-12-03T07:59:19Z</dcterms:created>
  <dcterms:modified xsi:type="dcterms:W3CDTF">2022-03-31T04:46:01Z</dcterms:modified>
</cp:coreProperties>
</file>