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9D77" lockStructure="1"/>
  <bookViews>
    <workbookView xWindow="0" yWindow="0" windowWidth="15360" windowHeight="7635"/>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HH78" i="4" s="1"/>
  <c r="DP7" i="5"/>
  <c r="DO7" i="5"/>
  <c r="DN7" i="5"/>
  <c r="DM7" i="5"/>
  <c r="HV77" i="4" s="1"/>
  <c r="DL7" i="5"/>
  <c r="DK7" i="5"/>
  <c r="DJ7" i="5"/>
  <c r="DI7" i="5"/>
  <c r="DG7" i="5"/>
  <c r="DF7" i="5"/>
  <c r="DE7" i="5"/>
  <c r="DD7" i="5"/>
  <c r="DC7" i="5"/>
  <c r="DB7" i="5"/>
  <c r="DA7" i="5"/>
  <c r="CZ7" i="5"/>
  <c r="CY7" i="5"/>
  <c r="CX7" i="5"/>
  <c r="CV7" i="5"/>
  <c r="CU7" i="5"/>
  <c r="LX54" i="4" s="1"/>
  <c r="CT7" i="5"/>
  <c r="CS7" i="5"/>
  <c r="CR7" i="5"/>
  <c r="CQ7" i="5"/>
  <c r="CP7" i="5"/>
  <c r="CO7" i="5"/>
  <c r="CN7" i="5"/>
  <c r="CM7" i="5"/>
  <c r="CK7" i="5"/>
  <c r="CJ7" i="5"/>
  <c r="CI7" i="5"/>
  <c r="CH7" i="5"/>
  <c r="CG7" i="5"/>
  <c r="CF7" i="5"/>
  <c r="CE7" i="5"/>
  <c r="CD7" i="5"/>
  <c r="HV53" i="4" s="1"/>
  <c r="CC7" i="5"/>
  <c r="CB7" i="5"/>
  <c r="BZ7" i="5"/>
  <c r="BY7" i="5"/>
  <c r="EV54" i="4" s="1"/>
  <c r="BX7" i="5"/>
  <c r="BW7" i="5"/>
  <c r="BV7" i="5"/>
  <c r="BU7" i="5"/>
  <c r="BT7" i="5"/>
  <c r="BS7" i="5"/>
  <c r="BR7" i="5"/>
  <c r="BQ7" i="5"/>
  <c r="BO7" i="5"/>
  <c r="BN7" i="5"/>
  <c r="BM7" i="5"/>
  <c r="BL7" i="5"/>
  <c r="BK7" i="5"/>
  <c r="BJ7" i="5"/>
  <c r="BI7" i="5"/>
  <c r="BH7" i="5"/>
  <c r="AT53" i="4" s="1"/>
  <c r="BG7" i="5"/>
  <c r="BF7" i="5"/>
  <c r="BD7" i="5"/>
  <c r="BC7" i="5"/>
  <c r="IJ32" i="4" s="1"/>
  <c r="BB7" i="5"/>
  <c r="BA7" i="5"/>
  <c r="AZ7" i="5"/>
  <c r="AY7" i="5"/>
  <c r="IX31" i="4" s="1"/>
  <c r="AX7" i="5"/>
  <c r="AW7" i="5"/>
  <c r="AV7" i="5"/>
  <c r="AU7" i="5"/>
  <c r="GT31" i="4" s="1"/>
  <c r="AS7" i="5"/>
  <c r="AR7" i="5"/>
  <c r="AQ7" i="5"/>
  <c r="AP7" i="5"/>
  <c r="AO7" i="5"/>
  <c r="AN7" i="5"/>
  <c r="AM7" i="5"/>
  <c r="AL7" i="5"/>
  <c r="AK7" i="5"/>
  <c r="AJ7" i="5"/>
  <c r="AH7" i="5"/>
  <c r="AG7" i="5"/>
  <c r="BH32" i="4" s="1"/>
  <c r="AF7" i="5"/>
  <c r="AE7" i="5"/>
  <c r="AD7" i="5"/>
  <c r="AC7" i="5"/>
  <c r="BV31" i="4" s="1"/>
  <c r="AB7" i="5"/>
  <c r="AA7" i="5"/>
  <c r="Z7" i="5"/>
  <c r="Y7" i="5"/>
  <c r="R31" i="4" s="1"/>
  <c r="X7" i="5"/>
  <c r="W7" i="5"/>
  <c r="V7" i="5"/>
  <c r="U7" i="5"/>
  <c r="T7" i="5"/>
  <c r="S7" i="5"/>
  <c r="R7" i="5"/>
  <c r="Q7" i="5"/>
  <c r="CF10" i="4" s="1"/>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CU76" i="4" s="1"/>
  <c r="DI6" i="5"/>
  <c r="DH6" i="5"/>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D88" i="4"/>
  <c r="B88" i="4"/>
  <c r="ML78" i="4"/>
  <c r="LX78" i="4"/>
  <c r="LJ78" i="4"/>
  <c r="KV78" i="4"/>
  <c r="KH78" i="4"/>
  <c r="IX78" i="4"/>
  <c r="IJ78" i="4"/>
  <c r="HV78" i="4"/>
  <c r="GT78" i="4"/>
  <c r="BV78" i="4"/>
  <c r="BH78" i="4"/>
  <c r="AT78" i="4"/>
  <c r="AF78" i="4"/>
  <c r="R78" i="4"/>
  <c r="ML77" i="4"/>
  <c r="LX77" i="4"/>
  <c r="LJ77" i="4"/>
  <c r="KV77" i="4"/>
  <c r="KH77" i="4"/>
  <c r="IX77" i="4"/>
  <c r="IJ77" i="4"/>
  <c r="HH77" i="4"/>
  <c r="GT77" i="4"/>
  <c r="BV77" i="4"/>
  <c r="BH77" i="4"/>
  <c r="AT77" i="4"/>
  <c r="AF77" i="4"/>
  <c r="R77" i="4"/>
  <c r="CU67" i="4"/>
  <c r="ML54" i="4"/>
  <c r="LJ54" i="4"/>
  <c r="KV54" i="4"/>
  <c r="KH54" i="4"/>
  <c r="IX54" i="4"/>
  <c r="IJ54" i="4"/>
  <c r="HV54" i="4"/>
  <c r="HH54" i="4"/>
  <c r="GT54" i="4"/>
  <c r="FJ54" i="4"/>
  <c r="EH54" i="4"/>
  <c r="DT54" i="4"/>
  <c r="DF54" i="4"/>
  <c r="BV54" i="4"/>
  <c r="BH54" i="4"/>
  <c r="AT54" i="4"/>
  <c r="AF54" i="4"/>
  <c r="R54" i="4"/>
  <c r="ML53" i="4"/>
  <c r="LX53" i="4"/>
  <c r="LJ53" i="4"/>
  <c r="KV53" i="4"/>
  <c r="KH53" i="4"/>
  <c r="IX53" i="4"/>
  <c r="IJ53" i="4"/>
  <c r="HH53" i="4"/>
  <c r="GT53" i="4"/>
  <c r="FJ53" i="4"/>
  <c r="EV53" i="4"/>
  <c r="EH53" i="4"/>
  <c r="DT53" i="4"/>
  <c r="DF53" i="4"/>
  <c r="BV53" i="4"/>
  <c r="BH53" i="4"/>
  <c r="AF53" i="4"/>
  <c r="R53" i="4"/>
  <c r="IX32" i="4"/>
  <c r="HV32" i="4"/>
  <c r="HH32" i="4"/>
  <c r="GT32" i="4"/>
  <c r="FJ32" i="4"/>
  <c r="EV32" i="4"/>
  <c r="EH32" i="4"/>
  <c r="DT32" i="4"/>
  <c r="DF32" i="4"/>
  <c r="BV32" i="4"/>
  <c r="AT32" i="4"/>
  <c r="AF32" i="4"/>
  <c r="R32" i="4"/>
  <c r="IJ31" i="4"/>
  <c r="HV31" i="4"/>
  <c r="HH31" i="4"/>
  <c r="FJ31" i="4"/>
  <c r="EV31" i="4"/>
  <c r="EH31" i="4"/>
  <c r="DT31" i="4"/>
  <c r="DF31" i="4"/>
  <c r="BH31" i="4"/>
  <c r="AT31" i="4"/>
  <c r="AF31" i="4"/>
  <c r="LO10" i="4"/>
  <c r="JV10" i="4"/>
  <c r="IC10" i="4"/>
  <c r="DU10" i="4"/>
  <c r="AQ10" i="4"/>
  <c r="B10" i="4"/>
  <c r="LO8" i="4"/>
  <c r="JV8" i="4"/>
  <c r="IC8" i="4"/>
  <c r="FJ8" i="4"/>
  <c r="DU8" i="4"/>
  <c r="CF8" i="4"/>
  <c r="AQ8" i="4"/>
  <c r="B8" i="4"/>
  <c r="FJ52" i="4" l="1"/>
  <c r="IX30" i="4"/>
  <c r="ML76" i="4"/>
  <c r="BV52" i="4"/>
  <c r="FJ30" i="4"/>
  <c r="ML52" i="4"/>
  <c r="IX52" i="4"/>
  <c r="BV76" i="4"/>
  <c r="IX76" i="4"/>
  <c r="BV30" i="4"/>
  <c r="C11" i="5"/>
  <c r="D11" i="5"/>
  <c r="E11" i="5"/>
  <c r="B11" i="5"/>
  <c r="KV76" i="4" l="1"/>
  <c r="AF52" i="4"/>
  <c r="DT30" i="4"/>
  <c r="HH76" i="4"/>
  <c r="KV52" i="4"/>
  <c r="AF30" i="4"/>
  <c r="AF76" i="4"/>
  <c r="DT52" i="4"/>
  <c r="HH30" i="4"/>
  <c r="HH52" i="4"/>
  <c r="LJ52" i="4"/>
  <c r="HV30" i="4"/>
  <c r="HV52" i="4"/>
  <c r="EH52" i="4"/>
  <c r="LJ76" i="4"/>
  <c r="AT52" i="4"/>
  <c r="EH30" i="4"/>
  <c r="HV76" i="4"/>
  <c r="AT30" i="4"/>
  <c r="AT76" i="4"/>
  <c r="R76" i="4"/>
  <c r="GT76" i="4"/>
  <c r="KH52" i="4"/>
  <c r="KH76" i="4"/>
  <c r="R52" i="4"/>
  <c r="DF30" i="4"/>
  <c r="R30" i="4"/>
  <c r="GT52" i="4"/>
  <c r="DF52" i="4"/>
  <c r="GT30" i="4"/>
  <c r="LX76" i="4"/>
  <c r="BH52" i="4"/>
  <c r="BH76" i="4"/>
  <c r="EV52" i="4"/>
  <c r="IJ30" i="4"/>
  <c r="EV30" i="4"/>
  <c r="IJ76" i="4"/>
  <c r="LX52" i="4"/>
  <c r="BH30" i="4"/>
  <c r="IJ52" i="4"/>
</calcChain>
</file>

<file path=xl/sharedStrings.xml><?xml version="1.0" encoding="utf-8"?>
<sst xmlns="http://schemas.openxmlformats.org/spreadsheetml/2006/main" count="255" uniqueCount="134">
  <si>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</si>
  <si>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</si>
  <si>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</si>
  <si>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</si>
  <si>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</si>
  <si>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</si>
  <si>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</si>
  <si>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</si>
  <si>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</si>
  <si>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</si>
  <si>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</si>
  <si>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</si>
  <si>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</si>
  <si>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</si>
  <si>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</si>
  <si>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</si>
  <si>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</si>
  <si>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</si>
  <si>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</si>
  <si>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</si>
  <si>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</si>
  <si>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</si>
  <si>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</si>
  <si>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</si>
  <si>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</si>
  <si>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</si>
  <si>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</si>
  <si>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</si>
  <si>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</si>
  <si>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</si>
  <si>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</si>
  <si>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</si>
  <si>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</si>
  <si>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</si>
  <si>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</si>
  <si>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</si>
  <si>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</si>
  <si>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</si>
  <si>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</si>
  <si>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</si>
  <si>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</si>
  <si>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</si>
  <si>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</si>
  <si>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</si>
  <si>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</si>
  <si>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</si>
  <si>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</si>
  <si>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</si>
  <si>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</si>
  <si>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</si>
  <si>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</si>
  <si>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</si>
  <si>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</si>
  <si>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</si>
  <si>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</si>
  <si>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</si>
  <si>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</si>
  <si>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</si>
  <si>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</si>
  <si>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</si>
  <si>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</si>
  <si>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</si>
  <si>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</si>
  <si>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</si>
  <si>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</si>
  <si>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</si>
  <si>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</si>
  <si>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</si>
  <si>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</si>
  <si>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</si>
  <si>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</si>
  <si>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</si>
  <si>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</si>
  <si>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</si>
  <si>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</si>
  <si>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</si>
  <si>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</si>
  <si>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</si>
  <si>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</si>
  <si>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</si>
  <si>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</si>
  <si>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</si>
  <si>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</si>
  <si>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</si>
  <si>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</si>
  <si>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</si>
  <si>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</si>
  <si>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</si>
  <si>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</si>
  <si>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</si>
  <si>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</si>
  <si>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</si>
  <si>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</si>
  <si>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</si>
  <si>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</si>
  <si>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</si>
  <si>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</si>
  <si>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</si>
  <si>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</si>
  <si>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</si>
  <si>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</si>
  <si>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</si>
  <si>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</si>
  <si>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</si>
  <si>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</si>
  <si>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</si>
  <si>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</si>
  <si>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</si>
  <si>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</si>
  <si>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</si>
  <si>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</si>
  <si>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</si>
  <si>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</si>
  <si>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</si>
  <si>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</si>
  <si>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</si>
  <si>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静岡県　松崎町</t>
  </si>
  <si>
    <t>町営宿泊施設伊豆まつざき荘</t>
  </si>
  <si>
    <t>法適用</t>
  </si>
  <si>
    <t>観光施設事業</t>
  </si>
  <si>
    <t>休養宿泊施設</t>
  </si>
  <si>
    <t>非設置</t>
  </si>
  <si>
    <t>代行制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</si>
  <si>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</si>
  <si>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</si>
  <si>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</si>
  <si>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</si>
  <si>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</si>
  <si>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</si>
  <si>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</si>
  <si>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　令和２年度は、新型コロナウイルス感染症拡大による緊急事態宣言の発令や外出自粛の影響等により施設利用者が大幅に減少したことから、収益が大きく減となりました。費用についても施設利用者の減少に伴う飲食材料費等の減少により前年比60,901千円減となりましたが、施設利用者の減少による収益の減により経常収支比率は69.1%と大変厳しい経営となりました。
　施設の経営は(一財)松崎町振興公社に管理運営を委託しており、事業会計上、町職員人件費は発生していないため、人件費率は0となります。
　新型コロナウイルス感染症の収束が見込めない中ではありますが、収束後の旅行需要取り込みを図るため、料理の新メニュー等のPRを積極的に行い、来館されたお客様に心を込めた接客を行い、満足度の向上に努めてまいります。</t>
    <rPh sb="1" eb="3">
      <t>レイワ</t>
    </rPh>
    <rPh sb="4" eb="6">
      <t>ネンド</t>
    </rPh>
    <rPh sb="8" eb="10">
      <t>シンガタ</t>
    </rPh>
    <rPh sb="17" eb="20">
      <t>カンセンショウ</t>
    </rPh>
    <rPh sb="20" eb="22">
      <t>カクダイ</t>
    </rPh>
    <rPh sb="25" eb="27">
      <t>キンキュウ</t>
    </rPh>
    <rPh sb="27" eb="29">
      <t>ジタイ</t>
    </rPh>
    <rPh sb="29" eb="31">
      <t>センゲン</t>
    </rPh>
    <rPh sb="32" eb="34">
      <t>ハツレイ</t>
    </rPh>
    <rPh sb="35" eb="37">
      <t>ガイシュツ</t>
    </rPh>
    <rPh sb="37" eb="39">
      <t>ジシュク</t>
    </rPh>
    <rPh sb="40" eb="42">
      <t>エイキョウ</t>
    </rPh>
    <rPh sb="42" eb="43">
      <t>トウ</t>
    </rPh>
    <rPh sb="46" eb="48">
      <t>シセツ</t>
    </rPh>
    <rPh sb="48" eb="51">
      <t>リヨウシャ</t>
    </rPh>
    <rPh sb="52" eb="54">
      <t>オオハバ</t>
    </rPh>
    <rPh sb="55" eb="57">
      <t>ゲンショウ</t>
    </rPh>
    <rPh sb="64" eb="66">
      <t>シュウエキ</t>
    </rPh>
    <rPh sb="67" eb="68">
      <t>オオ</t>
    </rPh>
    <rPh sb="70" eb="71">
      <t>ゲン</t>
    </rPh>
    <rPh sb="78" eb="80">
      <t>ヒヨウ</t>
    </rPh>
    <rPh sb="85" eb="87">
      <t>シセツ</t>
    </rPh>
    <rPh sb="87" eb="90">
      <t>リヨウシャ</t>
    </rPh>
    <rPh sb="91" eb="93">
      <t>ゲンショウ</t>
    </rPh>
    <rPh sb="94" eb="95">
      <t>トモナ</t>
    </rPh>
    <rPh sb="96" eb="98">
      <t>インショク</t>
    </rPh>
    <rPh sb="98" eb="101">
      <t>ザイリョウヒ</t>
    </rPh>
    <rPh sb="101" eb="102">
      <t>トウ</t>
    </rPh>
    <rPh sb="103" eb="105">
      <t>ゲンショウ</t>
    </rPh>
    <rPh sb="108" eb="111">
      <t>ゼンネンヒ</t>
    </rPh>
    <rPh sb="117" eb="119">
      <t>センエン</t>
    </rPh>
    <rPh sb="119" eb="120">
      <t>ゲン</t>
    </rPh>
    <rPh sb="128" eb="130">
      <t>シセツ</t>
    </rPh>
    <rPh sb="130" eb="133">
      <t>リヨウシャ</t>
    </rPh>
    <rPh sb="134" eb="136">
      <t>ゲンショウ</t>
    </rPh>
    <rPh sb="139" eb="141">
      <t>シュウエキ</t>
    </rPh>
    <rPh sb="142" eb="143">
      <t>ゲン</t>
    </rPh>
    <rPh sb="146" eb="148">
      <t>ケイジョウ</t>
    </rPh>
    <rPh sb="148" eb="150">
      <t>シュウシ</t>
    </rPh>
    <rPh sb="150" eb="152">
      <t>ヒリツ</t>
    </rPh>
    <rPh sb="159" eb="161">
      <t>タイヘン</t>
    </rPh>
    <rPh sb="161" eb="162">
      <t>キビ</t>
    </rPh>
    <rPh sb="164" eb="166">
      <t>ケイエイ</t>
    </rPh>
    <rPh sb="175" eb="177">
      <t>シセツ</t>
    </rPh>
    <rPh sb="178" eb="180">
      <t>ケイエイ</t>
    </rPh>
    <rPh sb="182" eb="183">
      <t>イチ</t>
    </rPh>
    <rPh sb="183" eb="184">
      <t>ザイ</t>
    </rPh>
    <rPh sb="185" eb="188">
      <t>マツザキチョウ</t>
    </rPh>
    <rPh sb="188" eb="190">
      <t>シンコウ</t>
    </rPh>
    <rPh sb="190" eb="192">
      <t>コウシャ</t>
    </rPh>
    <rPh sb="193" eb="195">
      <t>カンリ</t>
    </rPh>
    <rPh sb="195" eb="197">
      <t>ウンエイ</t>
    </rPh>
    <rPh sb="198" eb="200">
      <t>イタク</t>
    </rPh>
    <rPh sb="205" eb="207">
      <t>ジギョウ</t>
    </rPh>
    <rPh sb="207" eb="210">
      <t>カイケイジョウ</t>
    </rPh>
    <rPh sb="211" eb="212">
      <t>マチ</t>
    </rPh>
    <rPh sb="212" eb="214">
      <t>ショクイン</t>
    </rPh>
    <rPh sb="214" eb="217">
      <t>ジンケンヒ</t>
    </rPh>
    <rPh sb="218" eb="220">
      <t>ハッセイ</t>
    </rPh>
    <rPh sb="228" eb="231">
      <t>ジンケンヒ</t>
    </rPh>
    <rPh sb="231" eb="232">
      <t>リツ</t>
    </rPh>
    <rPh sb="242" eb="244">
      <t>シンガタ</t>
    </rPh>
    <rPh sb="251" eb="254">
      <t>カンセンショウ</t>
    </rPh>
    <rPh sb="255" eb="257">
      <t>シュウソク</t>
    </rPh>
    <rPh sb="258" eb="260">
      <t>ミコ</t>
    </rPh>
    <rPh sb="263" eb="264">
      <t>ナカ</t>
    </rPh>
    <rPh sb="272" eb="275">
      <t>シュウソクゴ</t>
    </rPh>
    <rPh sb="276" eb="278">
      <t>リョコウ</t>
    </rPh>
    <rPh sb="278" eb="280">
      <t>ジュヨウ</t>
    </rPh>
    <rPh sb="280" eb="281">
      <t>ト</t>
    </rPh>
    <rPh sb="282" eb="283">
      <t>コ</t>
    </rPh>
    <rPh sb="285" eb="286">
      <t>ハカ</t>
    </rPh>
    <rPh sb="290" eb="292">
      <t>リョウリ</t>
    </rPh>
    <rPh sb="293" eb="294">
      <t>シン</t>
    </rPh>
    <rPh sb="298" eb="299">
      <t>トウ</t>
    </rPh>
    <rPh sb="303" eb="306">
      <t>セッキョクテキ</t>
    </rPh>
    <rPh sb="307" eb="308">
      <t>オコナ</t>
    </rPh>
    <rPh sb="310" eb="312">
      <t>ライカン</t>
    </rPh>
    <rPh sb="316" eb="318">
      <t>キャクサマ</t>
    </rPh>
    <rPh sb="319" eb="320">
      <t>ココロ</t>
    </rPh>
    <rPh sb="321" eb="322">
      <t>コ</t>
    </rPh>
    <rPh sb="324" eb="326">
      <t>セッキャク</t>
    </rPh>
    <rPh sb="327" eb="328">
      <t>オコナ</t>
    </rPh>
    <rPh sb="330" eb="333">
      <t>マンゾクド</t>
    </rPh>
    <rPh sb="334" eb="336">
      <t>コウジョウ</t>
    </rPh>
    <rPh sb="337" eb="338">
      <t>ツト</t>
    </rPh>
    <phoneticPr fontId="5"/>
  </si>
  <si>
    <t>　有形固定資産減価償却率については、施設建設から15年が経過し、老朽化が進行していることから、設備の修繕等も増加傾向にあります。
　定期的な点検等を行い、不具合が発覚した際には早急な対応を行うことにより、施設の維持管理に努めています。
　設備投資見込額は毎年5,000千円を建設改良費として予算計上しており、必要な工事をその都度実施している状況です。
　必要に応じた設備投資と細かな備品管理を行い、施設の健全な維持管理に努めていきます。</t>
    <rPh sb="1" eb="3">
      <t>ユウケイ</t>
    </rPh>
    <rPh sb="3" eb="7">
      <t>コテイシサン</t>
    </rPh>
    <rPh sb="7" eb="9">
      <t>ゲンカ</t>
    </rPh>
    <rPh sb="9" eb="12">
      <t>ショウキャクリツ</t>
    </rPh>
    <rPh sb="18" eb="20">
      <t>シセツ</t>
    </rPh>
    <rPh sb="20" eb="22">
      <t>ケンセツ</t>
    </rPh>
    <rPh sb="26" eb="27">
      <t>ネン</t>
    </rPh>
    <rPh sb="28" eb="30">
      <t>ケイカ</t>
    </rPh>
    <rPh sb="32" eb="35">
      <t>ロウキュウカ</t>
    </rPh>
    <rPh sb="36" eb="38">
      <t>シンコウ</t>
    </rPh>
    <rPh sb="47" eb="49">
      <t>セツビ</t>
    </rPh>
    <rPh sb="50" eb="52">
      <t>シュウゼン</t>
    </rPh>
    <rPh sb="52" eb="53">
      <t>トウ</t>
    </rPh>
    <rPh sb="54" eb="56">
      <t>ゾウカ</t>
    </rPh>
    <rPh sb="56" eb="58">
      <t>ケイコウ</t>
    </rPh>
    <rPh sb="66" eb="69">
      <t>テイキテキ</t>
    </rPh>
    <rPh sb="70" eb="72">
      <t>テンケン</t>
    </rPh>
    <rPh sb="72" eb="73">
      <t>トウ</t>
    </rPh>
    <rPh sb="74" eb="75">
      <t>オコナ</t>
    </rPh>
    <rPh sb="77" eb="80">
      <t>フグアイ</t>
    </rPh>
    <rPh sb="81" eb="83">
      <t>ハッカク</t>
    </rPh>
    <rPh sb="85" eb="86">
      <t>サイ</t>
    </rPh>
    <rPh sb="88" eb="90">
      <t>ソウキュウ</t>
    </rPh>
    <rPh sb="91" eb="93">
      <t>タイオウ</t>
    </rPh>
    <rPh sb="94" eb="95">
      <t>オコナ</t>
    </rPh>
    <rPh sb="102" eb="104">
      <t>シセツ</t>
    </rPh>
    <rPh sb="105" eb="107">
      <t>イジ</t>
    </rPh>
    <rPh sb="107" eb="109">
      <t>カンリ</t>
    </rPh>
    <rPh sb="110" eb="111">
      <t>ツト</t>
    </rPh>
    <rPh sb="119" eb="121">
      <t>セツビ</t>
    </rPh>
    <rPh sb="121" eb="123">
      <t>トウシ</t>
    </rPh>
    <rPh sb="123" eb="126">
      <t>ミコミガク</t>
    </rPh>
    <rPh sb="127" eb="129">
      <t>マイトシ</t>
    </rPh>
    <rPh sb="134" eb="136">
      <t>センエン</t>
    </rPh>
    <rPh sb="137" eb="139">
      <t>ケンセツ</t>
    </rPh>
    <rPh sb="139" eb="142">
      <t>カイリョウヒ</t>
    </rPh>
    <rPh sb="145" eb="147">
      <t>ヨサン</t>
    </rPh>
    <rPh sb="147" eb="149">
      <t>ケイジョウ</t>
    </rPh>
    <rPh sb="154" eb="156">
      <t>ヒツヨウ</t>
    </rPh>
    <rPh sb="157" eb="159">
      <t>コウジ</t>
    </rPh>
    <rPh sb="162" eb="164">
      <t>ツド</t>
    </rPh>
    <rPh sb="164" eb="166">
      <t>ジッシ</t>
    </rPh>
    <rPh sb="170" eb="172">
      <t>ジョウキョウ</t>
    </rPh>
    <rPh sb="177" eb="179">
      <t>ヒツヨウ</t>
    </rPh>
    <rPh sb="180" eb="181">
      <t>オウ</t>
    </rPh>
    <rPh sb="183" eb="185">
      <t>セツビ</t>
    </rPh>
    <rPh sb="185" eb="187">
      <t>トウシ</t>
    </rPh>
    <rPh sb="188" eb="189">
      <t>コマ</t>
    </rPh>
    <rPh sb="191" eb="193">
      <t>ビヒン</t>
    </rPh>
    <rPh sb="193" eb="195">
      <t>カンリ</t>
    </rPh>
    <rPh sb="196" eb="197">
      <t>オコナ</t>
    </rPh>
    <rPh sb="199" eb="201">
      <t>シセツ</t>
    </rPh>
    <rPh sb="202" eb="204">
      <t>ケンゼン</t>
    </rPh>
    <rPh sb="205" eb="207">
      <t>イジ</t>
    </rPh>
    <rPh sb="207" eb="209">
      <t>カンリ</t>
    </rPh>
    <rPh sb="210" eb="211">
      <t>ツト</t>
    </rPh>
    <phoneticPr fontId="5"/>
  </si>
  <si>
    <t>　宿泊利用者数は、前年度に比べ9,633人の減となりました。新型コロナウイルス感染拡大による緊急事態宣言の発令や外出自粛の影響による減少となっています。
　新型コロナウイルス感染拡大防止のため営業活動等の行動が限られてしまう面もありますが、感染症収束後の旅行需要取り込みを図るためのPR活動を行っていきます。
　今後も、指定管理委託による管理運営を行ってまいります。</t>
    <rPh sb="1" eb="3">
      <t>シュクハク</t>
    </rPh>
    <rPh sb="3" eb="6">
      <t>リヨウシャ</t>
    </rPh>
    <rPh sb="6" eb="7">
      <t>スウ</t>
    </rPh>
    <rPh sb="9" eb="12">
      <t>ゼンネンド</t>
    </rPh>
    <rPh sb="13" eb="14">
      <t>クラ</t>
    </rPh>
    <rPh sb="20" eb="21">
      <t>ニン</t>
    </rPh>
    <rPh sb="22" eb="23">
      <t>ゲン</t>
    </rPh>
    <rPh sb="30" eb="32">
      <t>シンガタ</t>
    </rPh>
    <rPh sb="39" eb="41">
      <t>カンセン</t>
    </rPh>
    <rPh sb="41" eb="43">
      <t>カクダイ</t>
    </rPh>
    <rPh sb="46" eb="48">
      <t>キンキュウ</t>
    </rPh>
    <rPh sb="48" eb="50">
      <t>ジタイ</t>
    </rPh>
    <rPh sb="50" eb="52">
      <t>センゲン</t>
    </rPh>
    <rPh sb="53" eb="55">
      <t>ハツレイ</t>
    </rPh>
    <rPh sb="56" eb="58">
      <t>ガイシュツ</t>
    </rPh>
    <rPh sb="58" eb="60">
      <t>ジシュク</t>
    </rPh>
    <rPh sb="61" eb="63">
      <t>エイキョウ</t>
    </rPh>
    <rPh sb="66" eb="68">
      <t>ゲンショウ</t>
    </rPh>
    <rPh sb="78" eb="80">
      <t>シンガタ</t>
    </rPh>
    <rPh sb="87" eb="89">
      <t>カンセン</t>
    </rPh>
    <rPh sb="89" eb="91">
      <t>カクダイ</t>
    </rPh>
    <rPh sb="91" eb="93">
      <t>ボウシ</t>
    </rPh>
    <rPh sb="96" eb="98">
      <t>エイギョウ</t>
    </rPh>
    <rPh sb="98" eb="100">
      <t>カツドウ</t>
    </rPh>
    <rPh sb="100" eb="101">
      <t>トウ</t>
    </rPh>
    <rPh sb="102" eb="104">
      <t>コウドウ</t>
    </rPh>
    <rPh sb="105" eb="106">
      <t>カギ</t>
    </rPh>
    <rPh sb="112" eb="113">
      <t>メン</t>
    </rPh>
    <rPh sb="120" eb="123">
      <t>カンセンショウ</t>
    </rPh>
    <rPh sb="123" eb="126">
      <t>シュウソクゴ</t>
    </rPh>
    <rPh sb="127" eb="129">
      <t>リョコウ</t>
    </rPh>
    <rPh sb="129" eb="131">
      <t>ジュヨウ</t>
    </rPh>
    <rPh sb="131" eb="132">
      <t>ト</t>
    </rPh>
    <rPh sb="133" eb="134">
      <t>コ</t>
    </rPh>
    <rPh sb="136" eb="137">
      <t>ハカ</t>
    </rPh>
    <rPh sb="143" eb="145">
      <t>カツドウ</t>
    </rPh>
    <rPh sb="146" eb="147">
      <t>オコナ</t>
    </rPh>
    <rPh sb="156" eb="158">
      <t>コンゴ</t>
    </rPh>
    <rPh sb="160" eb="162">
      <t>シテイ</t>
    </rPh>
    <rPh sb="162" eb="164">
      <t>カンリ</t>
    </rPh>
    <rPh sb="164" eb="166">
      <t>イタク</t>
    </rPh>
    <rPh sb="169" eb="171">
      <t>カンリ</t>
    </rPh>
    <rPh sb="171" eb="173">
      <t>ウンエイ</t>
    </rPh>
    <rPh sb="174" eb="175">
      <t>オコナ</t>
    </rPh>
    <phoneticPr fontId="5"/>
  </si>
  <si>
    <t>　予約サイトの「じゃらん」「るるぶ」「楽天」「ゆこゆこ」等では、高い評価や好意的な口コミもいただいております。
　また、施設を有効的に活用するため、令和３年度に屋内型無線アクセスポイントの設置を実施します。
　お客様アンケートにより指摘や要望をいただいている点もありますが、早期に対応が可能なものについては改善を行い、多くの皆様に気持ちよくご利用いただけるよう、お客様満足度の向上に努めてまいります。</t>
    <rPh sb="1" eb="3">
      <t>ヨヤク</t>
    </rPh>
    <rPh sb="19" eb="21">
      <t>ラクテン</t>
    </rPh>
    <rPh sb="28" eb="29">
      <t>トウ</t>
    </rPh>
    <rPh sb="32" eb="33">
      <t>タカ</t>
    </rPh>
    <rPh sb="34" eb="36">
      <t>ヒョウカ</t>
    </rPh>
    <rPh sb="37" eb="40">
      <t>コウイテキ</t>
    </rPh>
    <rPh sb="41" eb="42">
      <t>クチ</t>
    </rPh>
    <rPh sb="60" eb="62">
      <t>シセツ</t>
    </rPh>
    <rPh sb="63" eb="66">
      <t>ユウコウテキ</t>
    </rPh>
    <rPh sb="67" eb="69">
      <t>カツヨウ</t>
    </rPh>
    <rPh sb="74" eb="76">
      <t>レイワ</t>
    </rPh>
    <rPh sb="77" eb="79">
      <t>ネンド</t>
    </rPh>
    <rPh sb="80" eb="83">
      <t>オクナイガタ</t>
    </rPh>
    <rPh sb="83" eb="85">
      <t>ムセン</t>
    </rPh>
    <rPh sb="94" eb="96">
      <t>セッチ</t>
    </rPh>
    <rPh sb="97" eb="99">
      <t>ジッシ</t>
    </rPh>
    <rPh sb="106" eb="108">
      <t>キャクサマ</t>
    </rPh>
    <rPh sb="116" eb="118">
      <t>シテキ</t>
    </rPh>
    <rPh sb="119" eb="121">
      <t>ヨウボウ</t>
    </rPh>
    <rPh sb="129" eb="130">
      <t>テン</t>
    </rPh>
    <rPh sb="137" eb="139">
      <t>ソウキ</t>
    </rPh>
    <rPh sb="140" eb="142">
      <t>タイオウ</t>
    </rPh>
    <rPh sb="143" eb="145">
      <t>カノウ</t>
    </rPh>
    <rPh sb="153" eb="155">
      <t>カイゼン</t>
    </rPh>
    <rPh sb="156" eb="157">
      <t>オコナ</t>
    </rPh>
    <rPh sb="159" eb="160">
      <t>オオ</t>
    </rPh>
    <rPh sb="162" eb="164">
      <t>ミナサマ</t>
    </rPh>
    <rPh sb="165" eb="167">
      <t>キモ</t>
    </rPh>
    <rPh sb="171" eb="173">
      <t>リヨウ</t>
    </rPh>
    <rPh sb="182" eb="184">
      <t>キャクサマ</t>
    </rPh>
    <rPh sb="184" eb="187">
      <t>マンゾクド</t>
    </rPh>
    <rPh sb="188" eb="190">
      <t>コウジョウ</t>
    </rPh>
    <rPh sb="191" eb="192">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</si>
</sst>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C1-4A78-A503-722F68D40B60}"/>
            </c:ext>
          </c:extLst>
        </c:ser>
        <c:dLbls>
          <c:showLegendKey val="0"/>
          <c:showVal val="0"/>
          <c:showCatName val="0"/>
          <c:showSerName val="0"/>
          <c:showPercent val="0"/>
          <c:showBubbleSize val="0"/>
        </c:dLbls>
        <c:gapWidth val="150"/>
        <c:axId val="140638464"/>
        <c:axId val="1480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900</c:v>
                </c:pt>
                <c:pt idx="1">
                  <c:v>787</c:v>
                </c:pt>
                <c:pt idx="2">
                  <c:v>1012</c:v>
                </c:pt>
                <c:pt idx="3">
                  <c:v>2507</c:v>
                </c:pt>
                <c:pt idx="4">
                  <c:v>4609</c:v>
                </c:pt>
              </c:numCache>
            </c:numRef>
          </c:val>
          <c:smooth val="0"/>
          <c:extLst xmlns:c16r2="http://schemas.microsoft.com/office/drawing/2015/06/chart">
            <c:ext xmlns:c16="http://schemas.microsoft.com/office/drawing/2014/chart" uri="{C3380CC4-5D6E-409C-BE32-E72D297353CC}">
              <c16:uniqueId val="{00000001-88C1-4A78-A503-722F68D40B60}"/>
            </c:ext>
          </c:extLst>
        </c:ser>
        <c:dLbls>
          <c:showLegendKey val="0"/>
          <c:showVal val="0"/>
          <c:showCatName val="0"/>
          <c:showSerName val="0"/>
          <c:showPercent val="0"/>
          <c:showBubbleSize val="0"/>
        </c:dLbls>
        <c:marker val="1"/>
        <c:smooth val="0"/>
        <c:axId val="140638464"/>
        <c:axId val="148065280"/>
      </c:lineChart>
      <c:catAx>
        <c:axId val="140638464"/>
        <c:scaling>
          <c:orientation val="minMax"/>
        </c:scaling>
        <c:delete val="1"/>
        <c:axPos val="b"/>
        <c:numFmt formatCode="General" sourceLinked="1"/>
        <c:majorTickMark val="none"/>
        <c:minorTickMark val="none"/>
        <c:tickLblPos val="none"/>
        <c:crossAx val="148065280"/>
        <c:crosses val="autoZero"/>
        <c:auto val="1"/>
        <c:lblAlgn val="ctr"/>
        <c:lblOffset val="100"/>
        <c:noMultiLvlLbl val="1"/>
      </c:catAx>
      <c:valAx>
        <c:axId val="14806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63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pt idx="0">
                  <c:v>39.6</c:v>
                </c:pt>
                <c:pt idx="1">
                  <c:v>42.8</c:v>
                </c:pt>
                <c:pt idx="2">
                  <c:v>45.7</c:v>
                </c:pt>
                <c:pt idx="3">
                  <c:v>48.9</c:v>
                </c:pt>
                <c:pt idx="4">
                  <c:v>51.9</c:v>
                </c:pt>
              </c:numCache>
            </c:numRef>
          </c:val>
          <c:extLst xmlns:c16r2="http://schemas.microsoft.com/office/drawing/2015/06/chart">
            <c:ext xmlns:c16="http://schemas.microsoft.com/office/drawing/2014/chart" uri="{C3380CC4-5D6E-409C-BE32-E72D297353CC}">
              <c16:uniqueId val="{00000000-538E-48C6-8B6C-F41E85192B2E}"/>
            </c:ext>
          </c:extLst>
        </c:ser>
        <c:dLbls>
          <c:showLegendKey val="0"/>
          <c:showVal val="0"/>
          <c:showCatName val="0"/>
          <c:showSerName val="0"/>
          <c:showPercent val="0"/>
          <c:showBubbleSize val="0"/>
        </c:dLbls>
        <c:gapWidth val="150"/>
        <c:axId val="229808000"/>
        <c:axId val="2298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54.8</c:v>
                </c:pt>
                <c:pt idx="1">
                  <c:v>54.6</c:v>
                </c:pt>
                <c:pt idx="2">
                  <c:v>56</c:v>
                </c:pt>
                <c:pt idx="3">
                  <c:v>59.1</c:v>
                </c:pt>
                <c:pt idx="4">
                  <c:v>61.1</c:v>
                </c:pt>
              </c:numCache>
            </c:numRef>
          </c:val>
          <c:smooth val="0"/>
          <c:extLst xmlns:c16r2="http://schemas.microsoft.com/office/drawing/2015/06/chart">
            <c:ext xmlns:c16="http://schemas.microsoft.com/office/drawing/2014/chart" uri="{C3380CC4-5D6E-409C-BE32-E72D297353CC}">
              <c16:uniqueId val="{00000001-538E-48C6-8B6C-F41E85192B2E}"/>
            </c:ext>
          </c:extLst>
        </c:ser>
        <c:dLbls>
          <c:showLegendKey val="0"/>
          <c:showVal val="0"/>
          <c:showCatName val="0"/>
          <c:showSerName val="0"/>
          <c:showPercent val="0"/>
          <c:showBubbleSize val="0"/>
        </c:dLbls>
        <c:marker val="1"/>
        <c:smooth val="0"/>
        <c:axId val="229808000"/>
        <c:axId val="229810176"/>
      </c:lineChart>
      <c:catAx>
        <c:axId val="229808000"/>
        <c:scaling>
          <c:orientation val="minMax"/>
        </c:scaling>
        <c:delete val="1"/>
        <c:axPos val="b"/>
        <c:numFmt formatCode="General" sourceLinked="1"/>
        <c:majorTickMark val="none"/>
        <c:minorTickMark val="none"/>
        <c:tickLblPos val="none"/>
        <c:crossAx val="229810176"/>
        <c:crosses val="autoZero"/>
        <c:auto val="1"/>
        <c:lblAlgn val="ctr"/>
        <c:lblOffset val="100"/>
        <c:noMultiLvlLbl val="1"/>
      </c:catAx>
      <c:valAx>
        <c:axId val="2298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0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7.4999999999999997E-3</c:v>
                </c:pt>
                <c:pt idx="1">
                  <c:v>7.1000000000000004E-3</c:v>
                </c:pt>
                <c:pt idx="2">
                  <c:v>8.0999999999999996E-3</c:v>
                </c:pt>
                <c:pt idx="3">
                  <c:v>7.4000000000000003E-3</c:v>
                </c:pt>
                <c:pt idx="4">
                  <c:v>5.1000000000000004E-3</c:v>
                </c:pt>
              </c:numCache>
            </c:numRef>
          </c:val>
          <c:smooth val="0"/>
          <c:extLst xmlns:c16r2="http://schemas.microsoft.com/office/drawing/2015/06/chart">
            <c:ext xmlns:c16="http://schemas.microsoft.com/office/drawing/2014/chart" uri="{C3380CC4-5D6E-409C-BE32-E72D297353CC}">
              <c16:uniqueId val="{00000000-336C-47B1-A1E2-FCAE987763B7}"/>
            </c:ext>
          </c:extLst>
        </c:ser>
        <c:dLbls>
          <c:showLegendKey val="0"/>
          <c:showVal val="0"/>
          <c:showCatName val="0"/>
          <c:showSerName val="0"/>
          <c:showPercent val="0"/>
          <c:showBubbleSize val="0"/>
        </c:dLbls>
        <c:marker val="1"/>
        <c:smooth val="0"/>
        <c:axId val="229837440"/>
        <c:axId val="22984332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1.1000000000000001E-3</c:v>
                </c:pt>
                <c:pt idx="1">
                  <c:v>1.1000000000000001E-3</c:v>
                </c:pt>
                <c:pt idx="2">
                  <c:v>8.9999999999999998E-4</c:v>
                </c:pt>
                <c:pt idx="3">
                  <c:v>8.0000000000000004E-4</c:v>
                </c:pt>
                <c:pt idx="4">
                  <c:v>6.9999999999999999E-4</c:v>
                </c:pt>
              </c:numCache>
            </c:numRef>
          </c:val>
          <c:smooth val="0"/>
          <c:extLst xmlns:c16r2="http://schemas.microsoft.com/office/drawing/2015/06/chart">
            <c:ext xmlns:c16="http://schemas.microsoft.com/office/drawing/2014/chart" uri="{C3380CC4-5D6E-409C-BE32-E72D297353CC}">
              <c16:uniqueId val="{00000001-336C-47B1-A1E2-FCAE987763B7}"/>
            </c:ext>
          </c:extLst>
        </c:ser>
        <c:dLbls>
          <c:showLegendKey val="0"/>
          <c:showVal val="0"/>
          <c:showCatName val="0"/>
          <c:showSerName val="0"/>
          <c:showPercent val="0"/>
          <c:showBubbleSize val="0"/>
        </c:dLbls>
        <c:marker val="1"/>
        <c:smooth val="0"/>
        <c:axId val="229846400"/>
        <c:axId val="229844864"/>
      </c:lineChart>
      <c:catAx>
        <c:axId val="229837440"/>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29843328"/>
        <c:crosses val="autoZero"/>
        <c:auto val="1"/>
        <c:lblAlgn val="ctr"/>
        <c:lblOffset val="100"/>
        <c:noMultiLvlLbl val="1"/>
      </c:catAx>
      <c:valAx>
        <c:axId val="2298433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29837440"/>
        <c:crosses val="autoZero"/>
        <c:crossBetween val="between"/>
      </c:valAx>
      <c:valAx>
        <c:axId val="22984486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29846400"/>
        <c:crosses val="max"/>
        <c:crossBetween val="between"/>
      </c:valAx>
      <c:catAx>
        <c:axId val="229846400"/>
        <c:scaling>
          <c:orientation val="minMax"/>
        </c:scaling>
        <c:delete val="1"/>
        <c:axPos val="b"/>
        <c:numFmt formatCode="General" sourceLinked="1"/>
        <c:majorTickMark val="out"/>
        <c:minorTickMark val="none"/>
        <c:tickLblPos val="nextTo"/>
        <c:crossAx val="229844864"/>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20-4279-AF62-6078FC959A38}"/>
            </c:ext>
          </c:extLst>
        </c:ser>
        <c:dLbls>
          <c:showLegendKey val="0"/>
          <c:showVal val="0"/>
          <c:showCatName val="0"/>
          <c:showSerName val="0"/>
          <c:showPercent val="0"/>
          <c:showBubbleSize val="0"/>
        </c:dLbls>
        <c:gapWidth val="150"/>
        <c:axId val="187906688"/>
        <c:axId val="1879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4.5</c:v>
                </c:pt>
                <c:pt idx="2">
                  <c:v>5.8</c:v>
                </c:pt>
                <c:pt idx="3">
                  <c:v>40.200000000000003</c:v>
                </c:pt>
                <c:pt idx="4">
                  <c:v>10.1</c:v>
                </c:pt>
              </c:numCache>
            </c:numRef>
          </c:val>
          <c:smooth val="0"/>
          <c:extLst xmlns:c16r2="http://schemas.microsoft.com/office/drawing/2015/06/chart">
            <c:ext xmlns:c16="http://schemas.microsoft.com/office/drawing/2014/chart" uri="{C3380CC4-5D6E-409C-BE32-E72D297353CC}">
              <c16:uniqueId val="{00000001-5F20-4279-AF62-6078FC959A38}"/>
            </c:ext>
          </c:extLst>
        </c:ser>
        <c:dLbls>
          <c:showLegendKey val="0"/>
          <c:showVal val="0"/>
          <c:showCatName val="0"/>
          <c:showSerName val="0"/>
          <c:showPercent val="0"/>
          <c:showBubbleSize val="0"/>
        </c:dLbls>
        <c:marker val="1"/>
        <c:smooth val="0"/>
        <c:axId val="187906688"/>
        <c:axId val="187908864"/>
      </c:lineChart>
      <c:catAx>
        <c:axId val="187906688"/>
        <c:scaling>
          <c:orientation val="minMax"/>
        </c:scaling>
        <c:delete val="1"/>
        <c:axPos val="b"/>
        <c:numFmt formatCode="General" sourceLinked="1"/>
        <c:majorTickMark val="none"/>
        <c:minorTickMark val="none"/>
        <c:tickLblPos val="none"/>
        <c:crossAx val="187908864"/>
        <c:crosses val="autoZero"/>
        <c:auto val="1"/>
        <c:lblAlgn val="ctr"/>
        <c:lblOffset val="100"/>
        <c:noMultiLvlLbl val="1"/>
      </c:catAx>
      <c:valAx>
        <c:axId val="18790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100.3</c:v>
                </c:pt>
                <c:pt idx="1">
                  <c:v>100.2</c:v>
                </c:pt>
                <c:pt idx="2">
                  <c:v>98.6</c:v>
                </c:pt>
                <c:pt idx="3">
                  <c:v>96.1</c:v>
                </c:pt>
                <c:pt idx="4">
                  <c:v>69.099999999999994</c:v>
                </c:pt>
              </c:numCache>
            </c:numRef>
          </c:val>
          <c:extLst xmlns:c16r2="http://schemas.microsoft.com/office/drawing/2015/06/chart">
            <c:ext xmlns:c16="http://schemas.microsoft.com/office/drawing/2014/chart" uri="{C3380CC4-5D6E-409C-BE32-E72D297353CC}">
              <c16:uniqueId val="{00000000-3243-4ACC-B6F8-642B6553D612}"/>
            </c:ext>
          </c:extLst>
        </c:ser>
        <c:dLbls>
          <c:showLegendKey val="0"/>
          <c:showVal val="0"/>
          <c:showCatName val="0"/>
          <c:showSerName val="0"/>
          <c:showPercent val="0"/>
          <c:showBubbleSize val="0"/>
        </c:dLbls>
        <c:gapWidth val="150"/>
        <c:axId val="187934976"/>
        <c:axId val="187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107.8</c:v>
                </c:pt>
                <c:pt idx="1">
                  <c:v>104.6</c:v>
                </c:pt>
                <c:pt idx="2">
                  <c:v>107.1</c:v>
                </c:pt>
                <c:pt idx="3">
                  <c:v>124.4</c:v>
                </c:pt>
                <c:pt idx="4">
                  <c:v>121.9</c:v>
                </c:pt>
              </c:numCache>
            </c:numRef>
          </c:val>
          <c:smooth val="0"/>
          <c:extLst xmlns:c16r2="http://schemas.microsoft.com/office/drawing/2015/06/chart">
            <c:ext xmlns:c16="http://schemas.microsoft.com/office/drawing/2014/chart" uri="{C3380CC4-5D6E-409C-BE32-E72D297353CC}">
              <c16:uniqueId val="{00000001-3243-4ACC-B6F8-642B6553D612}"/>
            </c:ext>
          </c:extLst>
        </c:ser>
        <c:dLbls>
          <c:showLegendKey val="0"/>
          <c:showVal val="0"/>
          <c:showCatName val="0"/>
          <c:showSerName val="0"/>
          <c:showPercent val="0"/>
          <c:showBubbleSize val="0"/>
        </c:dLbls>
        <c:marker val="1"/>
        <c:smooth val="0"/>
        <c:axId val="187934976"/>
        <c:axId val="187945344"/>
      </c:lineChart>
      <c:catAx>
        <c:axId val="187934976"/>
        <c:scaling>
          <c:orientation val="minMax"/>
        </c:scaling>
        <c:delete val="1"/>
        <c:axPos val="b"/>
        <c:numFmt formatCode="General" sourceLinked="1"/>
        <c:majorTickMark val="none"/>
        <c:minorTickMark val="none"/>
        <c:tickLblPos val="none"/>
        <c:crossAx val="187945344"/>
        <c:crosses val="autoZero"/>
        <c:auto val="1"/>
        <c:lblAlgn val="ctr"/>
        <c:lblOffset val="100"/>
        <c:noMultiLvlLbl val="1"/>
      </c:catAx>
      <c:valAx>
        <c:axId val="1879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44998</c:v>
                </c:pt>
                <c:pt idx="1">
                  <c:v>44248</c:v>
                </c:pt>
                <c:pt idx="2">
                  <c:v>47992</c:v>
                </c:pt>
                <c:pt idx="3">
                  <c:v>54449</c:v>
                </c:pt>
                <c:pt idx="4">
                  <c:v>-22899</c:v>
                </c:pt>
              </c:numCache>
            </c:numRef>
          </c:val>
          <c:extLst xmlns:c16r2="http://schemas.microsoft.com/office/drawing/2015/06/chart">
            <c:ext xmlns:c16="http://schemas.microsoft.com/office/drawing/2014/chart" uri="{C3380CC4-5D6E-409C-BE32-E72D297353CC}">
              <c16:uniqueId val="{00000000-E6D3-4CA5-91EA-EA7810C93AF6}"/>
            </c:ext>
          </c:extLst>
        </c:ser>
        <c:dLbls>
          <c:showLegendKey val="0"/>
          <c:showVal val="0"/>
          <c:showCatName val="0"/>
          <c:showSerName val="0"/>
          <c:showPercent val="0"/>
          <c:showBubbleSize val="0"/>
        </c:dLbls>
        <c:gapWidth val="150"/>
        <c:axId val="189495168"/>
        <c:axId val="1894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38041</c:v>
                </c:pt>
                <c:pt idx="1">
                  <c:v>23315</c:v>
                </c:pt>
                <c:pt idx="2">
                  <c:v>22240</c:v>
                </c:pt>
                <c:pt idx="3">
                  <c:v>25465</c:v>
                </c:pt>
                <c:pt idx="4">
                  <c:v>-12817</c:v>
                </c:pt>
              </c:numCache>
            </c:numRef>
          </c:val>
          <c:smooth val="0"/>
          <c:extLst xmlns:c16r2="http://schemas.microsoft.com/office/drawing/2015/06/chart">
            <c:ext xmlns:c16="http://schemas.microsoft.com/office/drawing/2014/chart" uri="{C3380CC4-5D6E-409C-BE32-E72D297353CC}">
              <c16:uniqueId val="{00000001-E6D3-4CA5-91EA-EA7810C93AF6}"/>
            </c:ext>
          </c:extLst>
        </c:ser>
        <c:dLbls>
          <c:showLegendKey val="0"/>
          <c:showVal val="0"/>
          <c:showCatName val="0"/>
          <c:showSerName val="0"/>
          <c:showPercent val="0"/>
          <c:showBubbleSize val="0"/>
        </c:dLbls>
        <c:marker val="1"/>
        <c:smooth val="0"/>
        <c:axId val="189495168"/>
        <c:axId val="189497344"/>
      </c:lineChart>
      <c:catAx>
        <c:axId val="189495168"/>
        <c:scaling>
          <c:orientation val="minMax"/>
        </c:scaling>
        <c:delete val="1"/>
        <c:axPos val="b"/>
        <c:numFmt formatCode="General" sourceLinked="1"/>
        <c:majorTickMark val="none"/>
        <c:minorTickMark val="none"/>
        <c:tickLblPos val="none"/>
        <c:crossAx val="189497344"/>
        <c:crosses val="autoZero"/>
        <c:auto val="1"/>
        <c:lblAlgn val="ctr"/>
        <c:lblOffset val="100"/>
        <c:noMultiLvlLbl val="1"/>
      </c:catAx>
      <c:valAx>
        <c:axId val="18949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9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15.8</c:v>
                </c:pt>
                <c:pt idx="1">
                  <c:v>83.8</c:v>
                </c:pt>
                <c:pt idx="2">
                  <c:v>15.4</c:v>
                </c:pt>
                <c:pt idx="3">
                  <c:v>12</c:v>
                </c:pt>
                <c:pt idx="4">
                  <c:v>-31.5</c:v>
                </c:pt>
              </c:numCache>
            </c:numRef>
          </c:val>
          <c:extLst xmlns:c16r2="http://schemas.microsoft.com/office/drawing/2015/06/chart">
            <c:ext xmlns:c16="http://schemas.microsoft.com/office/drawing/2014/chart" uri="{C3380CC4-5D6E-409C-BE32-E72D297353CC}">
              <c16:uniqueId val="{00000000-C7E7-407A-A137-EA5AEE63FECB}"/>
            </c:ext>
          </c:extLst>
        </c:ser>
        <c:dLbls>
          <c:showLegendKey val="0"/>
          <c:showVal val="0"/>
          <c:showCatName val="0"/>
          <c:showSerName val="0"/>
          <c:showPercent val="0"/>
          <c:showBubbleSize val="0"/>
        </c:dLbls>
        <c:gapWidth val="150"/>
        <c:axId val="228722176"/>
        <c:axId val="2287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11.5</c:v>
                </c:pt>
                <c:pt idx="1">
                  <c:v>8</c:v>
                </c:pt>
                <c:pt idx="2">
                  <c:v>17</c:v>
                </c:pt>
                <c:pt idx="3">
                  <c:v>16.899999999999999</c:v>
                </c:pt>
                <c:pt idx="4">
                  <c:v>-45.4</c:v>
                </c:pt>
              </c:numCache>
            </c:numRef>
          </c:val>
          <c:smooth val="0"/>
          <c:extLst xmlns:c16r2="http://schemas.microsoft.com/office/drawing/2015/06/chart">
            <c:ext xmlns:c16="http://schemas.microsoft.com/office/drawing/2014/chart" uri="{C3380CC4-5D6E-409C-BE32-E72D297353CC}">
              <c16:uniqueId val="{00000001-C7E7-407A-A137-EA5AEE63FECB}"/>
            </c:ext>
          </c:extLst>
        </c:ser>
        <c:dLbls>
          <c:showLegendKey val="0"/>
          <c:showVal val="0"/>
          <c:showCatName val="0"/>
          <c:showSerName val="0"/>
          <c:showPercent val="0"/>
          <c:showBubbleSize val="0"/>
        </c:dLbls>
        <c:marker val="1"/>
        <c:smooth val="0"/>
        <c:axId val="228722176"/>
        <c:axId val="228724096"/>
      </c:lineChart>
      <c:catAx>
        <c:axId val="228722176"/>
        <c:scaling>
          <c:orientation val="minMax"/>
        </c:scaling>
        <c:delete val="1"/>
        <c:axPos val="b"/>
        <c:numFmt formatCode="General" sourceLinked="1"/>
        <c:majorTickMark val="none"/>
        <c:minorTickMark val="none"/>
        <c:tickLblPos val="none"/>
        <c:crossAx val="228724096"/>
        <c:crosses val="autoZero"/>
        <c:auto val="1"/>
        <c:lblAlgn val="ctr"/>
        <c:lblOffset val="100"/>
        <c:noMultiLvlLbl val="1"/>
      </c:catAx>
      <c:valAx>
        <c:axId val="22872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FD-40F9-8A76-C8734A81A5D6}"/>
            </c:ext>
          </c:extLst>
        </c:ser>
        <c:dLbls>
          <c:showLegendKey val="0"/>
          <c:showVal val="0"/>
          <c:showCatName val="0"/>
          <c:showSerName val="0"/>
          <c:showPercent val="0"/>
          <c:showBubbleSize val="0"/>
        </c:dLbls>
        <c:gapWidth val="150"/>
        <c:axId val="228773888"/>
        <c:axId val="2287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20.8</c:v>
                </c:pt>
                <c:pt idx="1">
                  <c:v>18.100000000000001</c:v>
                </c:pt>
                <c:pt idx="2">
                  <c:v>17.100000000000001</c:v>
                </c:pt>
                <c:pt idx="3">
                  <c:v>24.9</c:v>
                </c:pt>
                <c:pt idx="4">
                  <c:v>35.6</c:v>
                </c:pt>
              </c:numCache>
            </c:numRef>
          </c:val>
          <c:smooth val="0"/>
          <c:extLst xmlns:c16r2="http://schemas.microsoft.com/office/drawing/2015/06/chart">
            <c:ext xmlns:c16="http://schemas.microsoft.com/office/drawing/2014/chart" uri="{C3380CC4-5D6E-409C-BE32-E72D297353CC}">
              <c16:uniqueId val="{00000001-77FD-40F9-8A76-C8734A81A5D6}"/>
            </c:ext>
          </c:extLst>
        </c:ser>
        <c:dLbls>
          <c:showLegendKey val="0"/>
          <c:showVal val="0"/>
          <c:showCatName val="0"/>
          <c:showSerName val="0"/>
          <c:showPercent val="0"/>
          <c:showBubbleSize val="0"/>
        </c:dLbls>
        <c:marker val="1"/>
        <c:smooth val="0"/>
        <c:axId val="228773888"/>
        <c:axId val="228775808"/>
      </c:lineChart>
      <c:catAx>
        <c:axId val="228773888"/>
        <c:scaling>
          <c:orientation val="minMax"/>
        </c:scaling>
        <c:delete val="1"/>
        <c:axPos val="b"/>
        <c:numFmt formatCode="General" sourceLinked="1"/>
        <c:majorTickMark val="none"/>
        <c:minorTickMark val="none"/>
        <c:tickLblPos val="none"/>
        <c:crossAx val="228775808"/>
        <c:crosses val="autoZero"/>
        <c:auto val="1"/>
        <c:lblAlgn val="ctr"/>
        <c:lblOffset val="100"/>
        <c:noMultiLvlLbl val="1"/>
      </c:catAx>
      <c:valAx>
        <c:axId val="22877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7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45.9</c:v>
                </c:pt>
                <c:pt idx="1">
                  <c:v>45.2</c:v>
                </c:pt>
                <c:pt idx="2">
                  <c:v>40.4</c:v>
                </c:pt>
                <c:pt idx="3">
                  <c:v>38.799999999999997</c:v>
                </c:pt>
                <c:pt idx="4">
                  <c:v>19.8</c:v>
                </c:pt>
              </c:numCache>
            </c:numRef>
          </c:val>
          <c:extLst xmlns:c16r2="http://schemas.microsoft.com/office/drawing/2015/06/chart">
            <c:ext xmlns:c16="http://schemas.microsoft.com/office/drawing/2014/chart" uri="{C3380CC4-5D6E-409C-BE32-E72D297353CC}">
              <c16:uniqueId val="{00000000-09B5-40C5-A47F-4709D3365D9C}"/>
            </c:ext>
          </c:extLst>
        </c:ser>
        <c:dLbls>
          <c:showLegendKey val="0"/>
          <c:showVal val="0"/>
          <c:showCatName val="0"/>
          <c:showSerName val="0"/>
          <c:showPercent val="0"/>
          <c:showBubbleSize val="0"/>
        </c:dLbls>
        <c:gapWidth val="150"/>
        <c:axId val="228810112"/>
        <c:axId val="2288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25.3</c:v>
                </c:pt>
                <c:pt idx="1">
                  <c:v>23.4</c:v>
                </c:pt>
                <c:pt idx="2">
                  <c:v>23.8</c:v>
                </c:pt>
                <c:pt idx="3">
                  <c:v>22.4</c:v>
                </c:pt>
                <c:pt idx="4">
                  <c:v>13</c:v>
                </c:pt>
              </c:numCache>
            </c:numRef>
          </c:val>
          <c:smooth val="0"/>
          <c:extLst xmlns:c16r2="http://schemas.microsoft.com/office/drawing/2015/06/chart">
            <c:ext xmlns:c16="http://schemas.microsoft.com/office/drawing/2014/chart" uri="{C3380CC4-5D6E-409C-BE32-E72D297353CC}">
              <c16:uniqueId val="{00000001-09B5-40C5-A47F-4709D3365D9C}"/>
            </c:ext>
          </c:extLst>
        </c:ser>
        <c:dLbls>
          <c:showLegendKey val="0"/>
          <c:showVal val="0"/>
          <c:showCatName val="0"/>
          <c:showSerName val="0"/>
          <c:showPercent val="0"/>
          <c:showBubbleSize val="0"/>
        </c:dLbls>
        <c:marker val="1"/>
        <c:smooth val="0"/>
        <c:axId val="228810112"/>
        <c:axId val="228816384"/>
      </c:lineChart>
      <c:catAx>
        <c:axId val="228810112"/>
        <c:scaling>
          <c:orientation val="minMax"/>
        </c:scaling>
        <c:delete val="1"/>
        <c:axPos val="b"/>
        <c:numFmt formatCode="General" sourceLinked="1"/>
        <c:majorTickMark val="none"/>
        <c:minorTickMark val="none"/>
        <c:tickLblPos val="none"/>
        <c:crossAx val="228816384"/>
        <c:crosses val="autoZero"/>
        <c:auto val="1"/>
        <c:lblAlgn val="ctr"/>
        <c:lblOffset val="100"/>
        <c:noMultiLvlLbl val="1"/>
      </c:catAx>
      <c:valAx>
        <c:axId val="22881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1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E0-42C7-B759-621A1EDFF533}"/>
            </c:ext>
          </c:extLst>
        </c:ser>
        <c:dLbls>
          <c:showLegendKey val="0"/>
          <c:showVal val="0"/>
          <c:showCatName val="0"/>
          <c:showSerName val="0"/>
          <c:showPercent val="0"/>
          <c:showBubbleSize val="0"/>
        </c:dLbls>
        <c:gapWidth val="150"/>
        <c:axId val="228842112"/>
        <c:axId val="2297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67.099999999999994</c:v>
                </c:pt>
                <c:pt idx="1">
                  <c:v>69.5</c:v>
                </c:pt>
                <c:pt idx="2">
                  <c:v>68.599999999999994</c:v>
                </c:pt>
                <c:pt idx="3">
                  <c:v>45.5</c:v>
                </c:pt>
                <c:pt idx="4">
                  <c:v>104.3</c:v>
                </c:pt>
              </c:numCache>
            </c:numRef>
          </c:val>
          <c:smooth val="0"/>
          <c:extLst xmlns:c16r2="http://schemas.microsoft.com/office/drawing/2015/06/chart">
            <c:ext xmlns:c16="http://schemas.microsoft.com/office/drawing/2014/chart" uri="{C3380CC4-5D6E-409C-BE32-E72D297353CC}">
              <c16:uniqueId val="{00000001-AEE0-42C7-B759-621A1EDFF533}"/>
            </c:ext>
          </c:extLst>
        </c:ser>
        <c:dLbls>
          <c:showLegendKey val="0"/>
          <c:showVal val="0"/>
          <c:showCatName val="0"/>
          <c:showSerName val="0"/>
          <c:showPercent val="0"/>
          <c:showBubbleSize val="0"/>
        </c:dLbls>
        <c:marker val="1"/>
        <c:smooth val="0"/>
        <c:axId val="228842112"/>
        <c:axId val="229704448"/>
      </c:lineChart>
      <c:catAx>
        <c:axId val="228842112"/>
        <c:scaling>
          <c:orientation val="minMax"/>
        </c:scaling>
        <c:delete val="1"/>
        <c:axPos val="b"/>
        <c:numFmt formatCode="General" sourceLinked="1"/>
        <c:majorTickMark val="none"/>
        <c:minorTickMark val="none"/>
        <c:tickLblPos val="none"/>
        <c:crossAx val="229704448"/>
        <c:crosses val="autoZero"/>
        <c:auto val="1"/>
        <c:lblAlgn val="ctr"/>
        <c:lblOffset val="100"/>
        <c:noMultiLvlLbl val="1"/>
      </c:catAx>
      <c:valAx>
        <c:axId val="22970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4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70.900000000000006</c:v>
                </c:pt>
                <c:pt idx="1">
                  <c:v>68.2</c:v>
                </c:pt>
                <c:pt idx="2">
                  <c:v>74.099999999999994</c:v>
                </c:pt>
                <c:pt idx="3">
                  <c:v>81.3</c:v>
                </c:pt>
                <c:pt idx="4">
                  <c:v>220</c:v>
                </c:pt>
              </c:numCache>
            </c:numRef>
          </c:val>
          <c:extLst xmlns:c16r2="http://schemas.microsoft.com/office/drawing/2015/06/chart">
            <c:ext xmlns:c16="http://schemas.microsoft.com/office/drawing/2014/chart" uri="{C3380CC4-5D6E-409C-BE32-E72D297353CC}">
              <c16:uniqueId val="{00000000-5782-4AF8-A6E9-0829064F5BCC}"/>
            </c:ext>
          </c:extLst>
        </c:ser>
        <c:dLbls>
          <c:showLegendKey val="0"/>
          <c:showVal val="0"/>
          <c:showCatName val="0"/>
          <c:showSerName val="0"/>
          <c:showPercent val="0"/>
          <c:showBubbleSize val="0"/>
        </c:dLbls>
        <c:gapWidth val="150"/>
        <c:axId val="229742848"/>
        <c:axId val="229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88.1</c:v>
                </c:pt>
                <c:pt idx="1">
                  <c:v>73.8</c:v>
                </c:pt>
                <c:pt idx="2">
                  <c:v>106.9</c:v>
                </c:pt>
                <c:pt idx="3">
                  <c:v>129.19999999999999</c:v>
                </c:pt>
                <c:pt idx="4">
                  <c:v>289.2</c:v>
                </c:pt>
              </c:numCache>
            </c:numRef>
          </c:val>
          <c:smooth val="0"/>
          <c:extLst xmlns:c16r2="http://schemas.microsoft.com/office/drawing/2015/06/chart">
            <c:ext xmlns:c16="http://schemas.microsoft.com/office/drawing/2014/chart" uri="{C3380CC4-5D6E-409C-BE32-E72D297353CC}">
              <c16:uniqueId val="{00000001-5782-4AF8-A6E9-0829064F5BCC}"/>
            </c:ext>
          </c:extLst>
        </c:ser>
        <c:dLbls>
          <c:showLegendKey val="0"/>
          <c:showVal val="0"/>
          <c:showCatName val="0"/>
          <c:showSerName val="0"/>
          <c:showPercent val="0"/>
          <c:showBubbleSize val="0"/>
        </c:dLbls>
        <c:marker val="1"/>
        <c:smooth val="0"/>
        <c:axId val="229742848"/>
        <c:axId val="229753216"/>
      </c:lineChart>
      <c:catAx>
        <c:axId val="229742848"/>
        <c:scaling>
          <c:orientation val="minMax"/>
        </c:scaling>
        <c:delete val="1"/>
        <c:axPos val="b"/>
        <c:numFmt formatCode="General" sourceLinked="1"/>
        <c:majorTickMark val="none"/>
        <c:minorTickMark val="none"/>
        <c:tickLblPos val="none"/>
        <c:crossAx val="229753216"/>
        <c:crosses val="autoZero"/>
        <c:auto val="1"/>
        <c:lblAlgn val="ctr"/>
        <c:lblOffset val="100"/>
        <c:noMultiLvlLbl val="1"/>
      </c:catAx>
      <c:valAx>
        <c:axId val="2297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【3,330】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静岡県松崎町　町営宿泊施設伊豆まつざき荘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13353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代行制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57.2</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33.299999999999997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4592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138</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130</v>
      </c>
      <c r="NJ15" s="119"/>
      <c r="NK15" s="119"/>
      <c r="NL15" s="119"/>
      <c r="NM15" s="119"/>
      <c r="NN15" s="119"/>
      <c r="NO15" s="119"/>
      <c r="NP15" s="119"/>
      <c r="NQ15" s="119"/>
      <c r="NR15" s="119"/>
      <c r="NS15" s="119"/>
      <c r="NT15" s="119"/>
      <c r="NU15" s="119"/>
      <c r="NV15" s="119"/>
      <c r="NW15" s="12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15">
      <c r="A30" s="19"/>
      <c r="B30" s="22"/>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15">
      <c r="A31" s="19"/>
      <c r="B31" s="22"/>
      <c r="C31" s="4"/>
      <c r="D31" s="4"/>
      <c r="E31" s="4"/>
      <c r="F31" s="4"/>
      <c r="I31" s="125" t="s">
        <v>27</v>
      </c>
      <c r="J31" s="125"/>
      <c r="K31" s="125"/>
      <c r="L31" s="125"/>
      <c r="M31" s="125"/>
      <c r="N31" s="125"/>
      <c r="O31" s="125"/>
      <c r="P31" s="125"/>
      <c r="Q31" s="125"/>
      <c r="R31" s="126">
        <f>データ!Y7</f>
        <v>100.3</v>
      </c>
      <c r="S31" s="126"/>
      <c r="T31" s="126"/>
      <c r="U31" s="126"/>
      <c r="V31" s="126"/>
      <c r="W31" s="126"/>
      <c r="X31" s="126"/>
      <c r="Y31" s="126"/>
      <c r="Z31" s="126"/>
      <c r="AA31" s="126"/>
      <c r="AB31" s="126"/>
      <c r="AC31" s="126"/>
      <c r="AD31" s="126"/>
      <c r="AE31" s="126"/>
      <c r="AF31" s="126">
        <f>データ!Z7</f>
        <v>100.2</v>
      </c>
      <c r="AG31" s="126"/>
      <c r="AH31" s="126"/>
      <c r="AI31" s="126"/>
      <c r="AJ31" s="126"/>
      <c r="AK31" s="126"/>
      <c r="AL31" s="126"/>
      <c r="AM31" s="126"/>
      <c r="AN31" s="126"/>
      <c r="AO31" s="126"/>
      <c r="AP31" s="126"/>
      <c r="AQ31" s="126"/>
      <c r="AR31" s="126"/>
      <c r="AS31" s="126"/>
      <c r="AT31" s="126">
        <f>データ!AA7</f>
        <v>98.6</v>
      </c>
      <c r="AU31" s="126"/>
      <c r="AV31" s="126"/>
      <c r="AW31" s="126"/>
      <c r="AX31" s="126"/>
      <c r="AY31" s="126"/>
      <c r="AZ31" s="126"/>
      <c r="BA31" s="126"/>
      <c r="BB31" s="126"/>
      <c r="BC31" s="126"/>
      <c r="BD31" s="126"/>
      <c r="BE31" s="126"/>
      <c r="BF31" s="126"/>
      <c r="BG31" s="126"/>
      <c r="BH31" s="126">
        <f>データ!AB7</f>
        <v>96.1</v>
      </c>
      <c r="BI31" s="126"/>
      <c r="BJ31" s="126"/>
      <c r="BK31" s="126"/>
      <c r="BL31" s="126"/>
      <c r="BM31" s="126"/>
      <c r="BN31" s="126"/>
      <c r="BO31" s="126"/>
      <c r="BP31" s="126"/>
      <c r="BQ31" s="126"/>
      <c r="BR31" s="126"/>
      <c r="BS31" s="126"/>
      <c r="BT31" s="126"/>
      <c r="BU31" s="126"/>
      <c r="BV31" s="126">
        <f>データ!AC7</f>
        <v>69.099999999999994</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25" t="s">
        <v>29</v>
      </c>
      <c r="J32" s="125"/>
      <c r="K32" s="125"/>
      <c r="L32" s="125"/>
      <c r="M32" s="125"/>
      <c r="N32" s="125"/>
      <c r="O32" s="125"/>
      <c r="P32" s="125"/>
      <c r="Q32" s="125"/>
      <c r="R32" s="126">
        <f>データ!AD7</f>
        <v>107.8</v>
      </c>
      <c r="S32" s="126"/>
      <c r="T32" s="126"/>
      <c r="U32" s="126"/>
      <c r="V32" s="126"/>
      <c r="W32" s="126"/>
      <c r="X32" s="126"/>
      <c r="Y32" s="126"/>
      <c r="Z32" s="126"/>
      <c r="AA32" s="126"/>
      <c r="AB32" s="126"/>
      <c r="AC32" s="126"/>
      <c r="AD32" s="126"/>
      <c r="AE32" s="126"/>
      <c r="AF32" s="126">
        <f>データ!AE7</f>
        <v>104.6</v>
      </c>
      <c r="AG32" s="126"/>
      <c r="AH32" s="126"/>
      <c r="AI32" s="126"/>
      <c r="AJ32" s="126"/>
      <c r="AK32" s="126"/>
      <c r="AL32" s="126"/>
      <c r="AM32" s="126"/>
      <c r="AN32" s="126"/>
      <c r="AO32" s="126"/>
      <c r="AP32" s="126"/>
      <c r="AQ32" s="126"/>
      <c r="AR32" s="126"/>
      <c r="AS32" s="126"/>
      <c r="AT32" s="126">
        <f>データ!AF7</f>
        <v>107.1</v>
      </c>
      <c r="AU32" s="126"/>
      <c r="AV32" s="126"/>
      <c r="AW32" s="126"/>
      <c r="AX32" s="126"/>
      <c r="AY32" s="126"/>
      <c r="AZ32" s="126"/>
      <c r="BA32" s="126"/>
      <c r="BB32" s="126"/>
      <c r="BC32" s="126"/>
      <c r="BD32" s="126"/>
      <c r="BE32" s="126"/>
      <c r="BF32" s="126"/>
      <c r="BG32" s="126"/>
      <c r="BH32" s="126">
        <f>データ!AG7</f>
        <v>124.4</v>
      </c>
      <c r="BI32" s="126"/>
      <c r="BJ32" s="126"/>
      <c r="BK32" s="126"/>
      <c r="BL32" s="126"/>
      <c r="BM32" s="126"/>
      <c r="BN32" s="126"/>
      <c r="BO32" s="126"/>
      <c r="BP32" s="126"/>
      <c r="BQ32" s="126"/>
      <c r="BR32" s="126"/>
      <c r="BS32" s="126"/>
      <c r="BT32" s="126"/>
      <c r="BU32" s="126"/>
      <c r="BV32" s="126">
        <f>データ!AH7</f>
        <v>121.9</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5</v>
      </c>
      <c r="DG32" s="126"/>
      <c r="DH32" s="126"/>
      <c r="DI32" s="126"/>
      <c r="DJ32" s="126"/>
      <c r="DK32" s="126"/>
      <c r="DL32" s="126"/>
      <c r="DM32" s="126"/>
      <c r="DN32" s="126"/>
      <c r="DO32" s="126"/>
      <c r="DP32" s="126"/>
      <c r="DQ32" s="126"/>
      <c r="DR32" s="126"/>
      <c r="DS32" s="126"/>
      <c r="DT32" s="126">
        <f>データ!AP7</f>
        <v>4.5</v>
      </c>
      <c r="DU32" s="126"/>
      <c r="DV32" s="126"/>
      <c r="DW32" s="126"/>
      <c r="DX32" s="126"/>
      <c r="DY32" s="126"/>
      <c r="DZ32" s="126"/>
      <c r="EA32" s="126"/>
      <c r="EB32" s="126"/>
      <c r="EC32" s="126"/>
      <c r="ED32" s="126"/>
      <c r="EE32" s="126"/>
      <c r="EF32" s="126"/>
      <c r="EG32" s="126"/>
      <c r="EH32" s="126">
        <f>データ!AQ7</f>
        <v>5.8</v>
      </c>
      <c r="EI32" s="126"/>
      <c r="EJ32" s="126"/>
      <c r="EK32" s="126"/>
      <c r="EL32" s="126"/>
      <c r="EM32" s="126"/>
      <c r="EN32" s="126"/>
      <c r="EO32" s="126"/>
      <c r="EP32" s="126"/>
      <c r="EQ32" s="126"/>
      <c r="ER32" s="126"/>
      <c r="ES32" s="126"/>
      <c r="ET32" s="126"/>
      <c r="EU32" s="126"/>
      <c r="EV32" s="126">
        <f>データ!AR7</f>
        <v>40.200000000000003</v>
      </c>
      <c r="EW32" s="126"/>
      <c r="EX32" s="126"/>
      <c r="EY32" s="126"/>
      <c r="EZ32" s="126"/>
      <c r="FA32" s="126"/>
      <c r="FB32" s="126"/>
      <c r="FC32" s="126"/>
      <c r="FD32" s="126"/>
      <c r="FE32" s="126"/>
      <c r="FF32" s="126"/>
      <c r="FG32" s="126"/>
      <c r="FH32" s="126"/>
      <c r="FI32" s="126"/>
      <c r="FJ32" s="126">
        <f>データ!AS7</f>
        <v>10.1</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900</v>
      </c>
      <c r="GU32" s="127"/>
      <c r="GV32" s="127"/>
      <c r="GW32" s="127"/>
      <c r="GX32" s="127"/>
      <c r="GY32" s="127"/>
      <c r="GZ32" s="127"/>
      <c r="HA32" s="127"/>
      <c r="HB32" s="127"/>
      <c r="HC32" s="127"/>
      <c r="HD32" s="127"/>
      <c r="HE32" s="127"/>
      <c r="HF32" s="127"/>
      <c r="HG32" s="127"/>
      <c r="HH32" s="127">
        <f>データ!BA7</f>
        <v>787</v>
      </c>
      <c r="HI32" s="127"/>
      <c r="HJ32" s="127"/>
      <c r="HK32" s="127"/>
      <c r="HL32" s="127"/>
      <c r="HM32" s="127"/>
      <c r="HN32" s="127"/>
      <c r="HO32" s="127"/>
      <c r="HP32" s="127"/>
      <c r="HQ32" s="127"/>
      <c r="HR32" s="127"/>
      <c r="HS32" s="127"/>
      <c r="HT32" s="127"/>
      <c r="HU32" s="127"/>
      <c r="HV32" s="127">
        <f>データ!BB7</f>
        <v>1012</v>
      </c>
      <c r="HW32" s="127"/>
      <c r="HX32" s="127"/>
      <c r="HY32" s="127"/>
      <c r="HZ32" s="127"/>
      <c r="IA32" s="127"/>
      <c r="IB32" s="127"/>
      <c r="IC32" s="127"/>
      <c r="ID32" s="127"/>
      <c r="IE32" s="127"/>
      <c r="IF32" s="127"/>
      <c r="IG32" s="127"/>
      <c r="IH32" s="127"/>
      <c r="II32" s="127"/>
      <c r="IJ32" s="127">
        <f>データ!BC7</f>
        <v>2507</v>
      </c>
      <c r="IK32" s="127"/>
      <c r="IL32" s="127"/>
      <c r="IM32" s="127"/>
      <c r="IN32" s="127"/>
      <c r="IO32" s="127"/>
      <c r="IP32" s="127"/>
      <c r="IQ32" s="127"/>
      <c r="IR32" s="127"/>
      <c r="IS32" s="127"/>
      <c r="IT32" s="127"/>
      <c r="IU32" s="127"/>
      <c r="IV32" s="127"/>
      <c r="IW32" s="127"/>
      <c r="IX32" s="127">
        <f>データ!BD7</f>
        <v>4609</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8" t="s">
        <v>131</v>
      </c>
      <c r="NJ32" s="119"/>
      <c r="NK32" s="119"/>
      <c r="NL32" s="119"/>
      <c r="NM32" s="119"/>
      <c r="NN32" s="119"/>
      <c r="NO32" s="119"/>
      <c r="NP32" s="119"/>
      <c r="NQ32" s="119"/>
      <c r="NR32" s="119"/>
      <c r="NS32" s="119"/>
      <c r="NT32" s="119"/>
      <c r="NU32" s="119"/>
      <c r="NV32" s="119"/>
      <c r="NW32" s="12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8"/>
      <c r="NJ33" s="119"/>
      <c r="NK33" s="119"/>
      <c r="NL33" s="119"/>
      <c r="NM33" s="119"/>
      <c r="NN33" s="119"/>
      <c r="NO33" s="119"/>
      <c r="NP33" s="119"/>
      <c r="NQ33" s="119"/>
      <c r="NR33" s="119"/>
      <c r="NS33" s="119"/>
      <c r="NT33" s="119"/>
      <c r="NU33" s="119"/>
      <c r="NV33" s="119"/>
      <c r="NW33" s="12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8"/>
      <c r="NJ36" s="119"/>
      <c r="NK36" s="119"/>
      <c r="NL36" s="119"/>
      <c r="NM36" s="119"/>
      <c r="NN36" s="119"/>
      <c r="NO36" s="119"/>
      <c r="NP36" s="119"/>
      <c r="NQ36" s="119"/>
      <c r="NR36" s="119"/>
      <c r="NS36" s="119"/>
      <c r="NT36" s="119"/>
      <c r="NU36" s="119"/>
      <c r="NV36" s="119"/>
      <c r="NW36" s="12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8"/>
      <c r="NJ37" s="119"/>
      <c r="NK37" s="119"/>
      <c r="NL37" s="119"/>
      <c r="NM37" s="119"/>
      <c r="NN37" s="119"/>
      <c r="NO37" s="119"/>
      <c r="NP37" s="119"/>
      <c r="NQ37" s="119"/>
      <c r="NR37" s="119"/>
      <c r="NS37" s="119"/>
      <c r="NT37" s="119"/>
      <c r="NU37" s="119"/>
      <c r="NV37" s="119"/>
      <c r="NW37" s="12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8"/>
      <c r="NJ38" s="119"/>
      <c r="NK38" s="119"/>
      <c r="NL38" s="119"/>
      <c r="NM38" s="119"/>
      <c r="NN38" s="119"/>
      <c r="NO38" s="119"/>
      <c r="NP38" s="119"/>
      <c r="NQ38" s="119"/>
      <c r="NR38" s="119"/>
      <c r="NS38" s="119"/>
      <c r="NT38" s="119"/>
      <c r="NU38" s="119"/>
      <c r="NV38" s="119"/>
      <c r="NW38" s="12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8"/>
      <c r="NJ39" s="119"/>
      <c r="NK39" s="119"/>
      <c r="NL39" s="119"/>
      <c r="NM39" s="119"/>
      <c r="NN39" s="119"/>
      <c r="NO39" s="119"/>
      <c r="NP39" s="119"/>
      <c r="NQ39" s="119"/>
      <c r="NR39" s="119"/>
      <c r="NS39" s="119"/>
      <c r="NT39" s="119"/>
      <c r="NU39" s="119"/>
      <c r="NV39" s="119"/>
      <c r="NW39" s="12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8"/>
      <c r="NJ40" s="119"/>
      <c r="NK40" s="119"/>
      <c r="NL40" s="119"/>
      <c r="NM40" s="119"/>
      <c r="NN40" s="119"/>
      <c r="NO40" s="119"/>
      <c r="NP40" s="119"/>
      <c r="NQ40" s="119"/>
      <c r="NR40" s="119"/>
      <c r="NS40" s="119"/>
      <c r="NT40" s="119"/>
      <c r="NU40" s="119"/>
      <c r="NV40" s="119"/>
      <c r="NW40" s="12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8"/>
      <c r="NJ41" s="119"/>
      <c r="NK41" s="119"/>
      <c r="NL41" s="119"/>
      <c r="NM41" s="119"/>
      <c r="NN41" s="119"/>
      <c r="NO41" s="119"/>
      <c r="NP41" s="119"/>
      <c r="NQ41" s="119"/>
      <c r="NR41" s="119"/>
      <c r="NS41" s="119"/>
      <c r="NT41" s="119"/>
      <c r="NU41" s="119"/>
      <c r="NV41" s="119"/>
      <c r="NW41" s="12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8"/>
      <c r="NJ42" s="119"/>
      <c r="NK42" s="119"/>
      <c r="NL42" s="119"/>
      <c r="NM42" s="119"/>
      <c r="NN42" s="119"/>
      <c r="NO42" s="119"/>
      <c r="NP42" s="119"/>
      <c r="NQ42" s="119"/>
      <c r="NR42" s="119"/>
      <c r="NS42" s="119"/>
      <c r="NT42" s="119"/>
      <c r="NU42" s="119"/>
      <c r="NV42" s="119"/>
      <c r="NW42" s="12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8"/>
      <c r="NJ43" s="119"/>
      <c r="NK43" s="119"/>
      <c r="NL43" s="119"/>
      <c r="NM43" s="119"/>
      <c r="NN43" s="119"/>
      <c r="NO43" s="119"/>
      <c r="NP43" s="119"/>
      <c r="NQ43" s="119"/>
      <c r="NR43" s="119"/>
      <c r="NS43" s="119"/>
      <c r="NT43" s="119"/>
      <c r="NU43" s="119"/>
      <c r="NV43" s="119"/>
      <c r="NW43" s="12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8"/>
      <c r="NJ44" s="119"/>
      <c r="NK44" s="119"/>
      <c r="NL44" s="119"/>
      <c r="NM44" s="119"/>
      <c r="NN44" s="119"/>
      <c r="NO44" s="119"/>
      <c r="NP44" s="119"/>
      <c r="NQ44" s="119"/>
      <c r="NR44" s="119"/>
      <c r="NS44" s="119"/>
      <c r="NT44" s="119"/>
      <c r="NU44" s="119"/>
      <c r="NV44" s="119"/>
      <c r="NW44" s="12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8"/>
      <c r="NJ45" s="119"/>
      <c r="NK45" s="119"/>
      <c r="NL45" s="119"/>
      <c r="NM45" s="119"/>
      <c r="NN45" s="119"/>
      <c r="NO45" s="119"/>
      <c r="NP45" s="119"/>
      <c r="NQ45" s="119"/>
      <c r="NR45" s="119"/>
      <c r="NS45" s="119"/>
      <c r="NT45" s="119"/>
      <c r="NU45" s="119"/>
      <c r="NV45" s="119"/>
      <c r="NW45" s="12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8"/>
      <c r="NJ46" s="119"/>
      <c r="NK46" s="119"/>
      <c r="NL46" s="119"/>
      <c r="NM46" s="119"/>
      <c r="NN46" s="119"/>
      <c r="NO46" s="119"/>
      <c r="NP46" s="119"/>
      <c r="NQ46" s="119"/>
      <c r="NR46" s="119"/>
      <c r="NS46" s="119"/>
      <c r="NT46" s="119"/>
      <c r="NU46" s="119"/>
      <c r="NV46" s="119"/>
      <c r="NW46" s="12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21"/>
      <c r="NJ47" s="122"/>
      <c r="NK47" s="122"/>
      <c r="NL47" s="122"/>
      <c r="NM47" s="122"/>
      <c r="NN47" s="122"/>
      <c r="NO47" s="122"/>
      <c r="NP47" s="122"/>
      <c r="NQ47" s="122"/>
      <c r="NR47" s="122"/>
      <c r="NS47" s="122"/>
      <c r="NT47" s="122"/>
      <c r="NU47" s="122"/>
      <c r="NV47" s="122"/>
      <c r="NW47" s="12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132</v>
      </c>
      <c r="NJ49" s="119"/>
      <c r="NK49" s="119"/>
      <c r="NL49" s="119"/>
      <c r="NM49" s="119"/>
      <c r="NN49" s="119"/>
      <c r="NO49" s="119"/>
      <c r="NP49" s="119"/>
      <c r="NQ49" s="119"/>
      <c r="NR49" s="119"/>
      <c r="NS49" s="119"/>
      <c r="NT49" s="119"/>
      <c r="NU49" s="119"/>
      <c r="NV49" s="119"/>
      <c r="NW49" s="12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15">
      <c r="A52" s="19"/>
      <c r="B52" s="22"/>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15">
      <c r="A53" s="19"/>
      <c r="B53" s="22"/>
      <c r="C53" s="4"/>
      <c r="D53" s="4"/>
      <c r="E53" s="4"/>
      <c r="F53" s="4"/>
      <c r="I53" s="125" t="s">
        <v>27</v>
      </c>
      <c r="J53" s="125"/>
      <c r="K53" s="125"/>
      <c r="L53" s="125"/>
      <c r="M53" s="125"/>
      <c r="N53" s="125"/>
      <c r="O53" s="125"/>
      <c r="P53" s="125"/>
      <c r="Q53" s="125"/>
      <c r="R53" s="126">
        <f>データ!BF7</f>
        <v>45.9</v>
      </c>
      <c r="S53" s="126"/>
      <c r="T53" s="126"/>
      <c r="U53" s="126"/>
      <c r="V53" s="126"/>
      <c r="W53" s="126"/>
      <c r="X53" s="126"/>
      <c r="Y53" s="126"/>
      <c r="Z53" s="126"/>
      <c r="AA53" s="126"/>
      <c r="AB53" s="126"/>
      <c r="AC53" s="126"/>
      <c r="AD53" s="126"/>
      <c r="AE53" s="126"/>
      <c r="AF53" s="126">
        <f>データ!BG7</f>
        <v>45.2</v>
      </c>
      <c r="AG53" s="126"/>
      <c r="AH53" s="126"/>
      <c r="AI53" s="126"/>
      <c r="AJ53" s="126"/>
      <c r="AK53" s="126"/>
      <c r="AL53" s="126"/>
      <c r="AM53" s="126"/>
      <c r="AN53" s="126"/>
      <c r="AO53" s="126"/>
      <c r="AP53" s="126"/>
      <c r="AQ53" s="126"/>
      <c r="AR53" s="126"/>
      <c r="AS53" s="126"/>
      <c r="AT53" s="126">
        <f>データ!BH7</f>
        <v>40.4</v>
      </c>
      <c r="AU53" s="126"/>
      <c r="AV53" s="126"/>
      <c r="AW53" s="126"/>
      <c r="AX53" s="126"/>
      <c r="AY53" s="126"/>
      <c r="AZ53" s="126"/>
      <c r="BA53" s="126"/>
      <c r="BB53" s="126"/>
      <c r="BC53" s="126"/>
      <c r="BD53" s="126"/>
      <c r="BE53" s="126"/>
      <c r="BF53" s="126"/>
      <c r="BG53" s="126"/>
      <c r="BH53" s="126">
        <f>データ!BI7</f>
        <v>38.799999999999997</v>
      </c>
      <c r="BI53" s="126"/>
      <c r="BJ53" s="126"/>
      <c r="BK53" s="126"/>
      <c r="BL53" s="126"/>
      <c r="BM53" s="126"/>
      <c r="BN53" s="126"/>
      <c r="BO53" s="126"/>
      <c r="BP53" s="126"/>
      <c r="BQ53" s="126"/>
      <c r="BR53" s="126"/>
      <c r="BS53" s="126"/>
      <c r="BT53" s="126"/>
      <c r="BU53" s="126"/>
      <c r="BV53" s="126">
        <f>データ!BJ7</f>
        <v>19.8</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35</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15.8</v>
      </c>
      <c r="GU53" s="126"/>
      <c r="GV53" s="126"/>
      <c r="GW53" s="126"/>
      <c r="GX53" s="126"/>
      <c r="GY53" s="126"/>
      <c r="GZ53" s="126"/>
      <c r="HA53" s="126"/>
      <c r="HB53" s="126"/>
      <c r="HC53" s="126"/>
      <c r="HD53" s="126"/>
      <c r="HE53" s="126"/>
      <c r="HF53" s="126"/>
      <c r="HG53" s="126"/>
      <c r="HH53" s="126">
        <f>データ!CC7</f>
        <v>83.8</v>
      </c>
      <c r="HI53" s="126"/>
      <c r="HJ53" s="126"/>
      <c r="HK53" s="126"/>
      <c r="HL53" s="126"/>
      <c r="HM53" s="126"/>
      <c r="HN53" s="126"/>
      <c r="HO53" s="126"/>
      <c r="HP53" s="126"/>
      <c r="HQ53" s="126"/>
      <c r="HR53" s="126"/>
      <c r="HS53" s="126"/>
      <c r="HT53" s="126"/>
      <c r="HU53" s="126"/>
      <c r="HV53" s="126">
        <f>データ!CD7</f>
        <v>15.4</v>
      </c>
      <c r="HW53" s="126"/>
      <c r="HX53" s="126"/>
      <c r="HY53" s="126"/>
      <c r="HZ53" s="126"/>
      <c r="IA53" s="126"/>
      <c r="IB53" s="126"/>
      <c r="IC53" s="126"/>
      <c r="ID53" s="126"/>
      <c r="IE53" s="126"/>
      <c r="IF53" s="126"/>
      <c r="IG53" s="126"/>
      <c r="IH53" s="126"/>
      <c r="II53" s="126"/>
      <c r="IJ53" s="126">
        <f>データ!CE7</f>
        <v>12</v>
      </c>
      <c r="IK53" s="126"/>
      <c r="IL53" s="126"/>
      <c r="IM53" s="126"/>
      <c r="IN53" s="126"/>
      <c r="IO53" s="126"/>
      <c r="IP53" s="126"/>
      <c r="IQ53" s="126"/>
      <c r="IR53" s="126"/>
      <c r="IS53" s="126"/>
      <c r="IT53" s="126"/>
      <c r="IU53" s="126"/>
      <c r="IV53" s="126"/>
      <c r="IW53" s="126"/>
      <c r="IX53" s="126">
        <f>データ!CF7</f>
        <v>-31.5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44998</v>
      </c>
      <c r="KI53" s="127"/>
      <c r="KJ53" s="127"/>
      <c r="KK53" s="127"/>
      <c r="KL53" s="127"/>
      <c r="KM53" s="127"/>
      <c r="KN53" s="127"/>
      <c r="KO53" s="127"/>
      <c r="KP53" s="127"/>
      <c r="KQ53" s="127"/>
      <c r="KR53" s="127"/>
      <c r="KS53" s="127"/>
      <c r="KT53" s="127"/>
      <c r="KU53" s="127"/>
      <c r="KV53" s="127">
        <f>データ!CN7</f>
        <v>44248</v>
      </c>
      <c r="KW53" s="127"/>
      <c r="KX53" s="127"/>
      <c r="KY53" s="127"/>
      <c r="KZ53" s="127"/>
      <c r="LA53" s="127"/>
      <c r="LB53" s="127"/>
      <c r="LC53" s="127"/>
      <c r="LD53" s="127"/>
      <c r="LE53" s="127"/>
      <c r="LF53" s="127"/>
      <c r="LG53" s="127"/>
      <c r="LH53" s="127"/>
      <c r="LI53" s="127"/>
      <c r="LJ53" s="127">
        <f>データ!CO7</f>
        <v>47992</v>
      </c>
      <c r="LK53" s="127"/>
      <c r="LL53" s="127"/>
      <c r="LM53" s="127"/>
      <c r="LN53" s="127"/>
      <c r="LO53" s="127"/>
      <c r="LP53" s="127"/>
      <c r="LQ53" s="127"/>
      <c r="LR53" s="127"/>
      <c r="LS53" s="127"/>
      <c r="LT53" s="127"/>
      <c r="LU53" s="127"/>
      <c r="LV53" s="127"/>
      <c r="LW53" s="127"/>
      <c r="LX53" s="127">
        <f>データ!CP7</f>
        <v>54449</v>
      </c>
      <c r="LY53" s="127"/>
      <c r="LZ53" s="127"/>
      <c r="MA53" s="127"/>
      <c r="MB53" s="127"/>
      <c r="MC53" s="127"/>
      <c r="MD53" s="127"/>
      <c r="ME53" s="127"/>
      <c r="MF53" s="127"/>
      <c r="MG53" s="127"/>
      <c r="MH53" s="127"/>
      <c r="MI53" s="127"/>
      <c r="MJ53" s="127"/>
      <c r="MK53" s="127"/>
      <c r="ML53" s="127">
        <f>データ!CQ7</f>
        <v>-22899</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15">
      <c r="A54" s="19"/>
      <c r="B54" s="22"/>
      <c r="C54" s="4"/>
      <c r="D54" s="4"/>
      <c r="E54" s="4"/>
      <c r="F54" s="4"/>
      <c r="G54" s="4"/>
      <c r="H54" s="4"/>
      <c r="I54" s="125" t="s">
        <v>29</v>
      </c>
      <c r="J54" s="125"/>
      <c r="K54" s="125"/>
      <c r="L54" s="125"/>
      <c r="M54" s="125"/>
      <c r="N54" s="125"/>
      <c r="O54" s="125"/>
      <c r="P54" s="125"/>
      <c r="Q54" s="125"/>
      <c r="R54" s="126">
        <f>データ!BK7</f>
        <v>25.3</v>
      </c>
      <c r="S54" s="126"/>
      <c r="T54" s="126"/>
      <c r="U54" s="126"/>
      <c r="V54" s="126"/>
      <c r="W54" s="126"/>
      <c r="X54" s="126"/>
      <c r="Y54" s="126"/>
      <c r="Z54" s="126"/>
      <c r="AA54" s="126"/>
      <c r="AB54" s="126"/>
      <c r="AC54" s="126"/>
      <c r="AD54" s="126"/>
      <c r="AE54" s="126"/>
      <c r="AF54" s="126">
        <f>データ!BL7</f>
        <v>23.4</v>
      </c>
      <c r="AG54" s="126"/>
      <c r="AH54" s="126"/>
      <c r="AI54" s="126"/>
      <c r="AJ54" s="126"/>
      <c r="AK54" s="126"/>
      <c r="AL54" s="126"/>
      <c r="AM54" s="126"/>
      <c r="AN54" s="126"/>
      <c r="AO54" s="126"/>
      <c r="AP54" s="126"/>
      <c r="AQ54" s="126"/>
      <c r="AR54" s="126"/>
      <c r="AS54" s="126"/>
      <c r="AT54" s="126">
        <f>データ!BM7</f>
        <v>23.8</v>
      </c>
      <c r="AU54" s="126"/>
      <c r="AV54" s="126"/>
      <c r="AW54" s="126"/>
      <c r="AX54" s="126"/>
      <c r="AY54" s="126"/>
      <c r="AZ54" s="126"/>
      <c r="BA54" s="126"/>
      <c r="BB54" s="126"/>
      <c r="BC54" s="126"/>
      <c r="BD54" s="126"/>
      <c r="BE54" s="126"/>
      <c r="BF54" s="126"/>
      <c r="BG54" s="126"/>
      <c r="BH54" s="126">
        <f>データ!BN7</f>
        <v>22.4</v>
      </c>
      <c r="BI54" s="126"/>
      <c r="BJ54" s="126"/>
      <c r="BK54" s="126"/>
      <c r="BL54" s="126"/>
      <c r="BM54" s="126"/>
      <c r="BN54" s="126"/>
      <c r="BO54" s="126"/>
      <c r="BP54" s="126"/>
      <c r="BQ54" s="126"/>
      <c r="BR54" s="126"/>
      <c r="BS54" s="126"/>
      <c r="BT54" s="126"/>
      <c r="BU54" s="126"/>
      <c r="BV54" s="126">
        <f>データ!BO7</f>
        <v>13</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20.8</v>
      </c>
      <c r="DG54" s="126"/>
      <c r="DH54" s="126"/>
      <c r="DI54" s="126"/>
      <c r="DJ54" s="126"/>
      <c r="DK54" s="126"/>
      <c r="DL54" s="126"/>
      <c r="DM54" s="126"/>
      <c r="DN54" s="126"/>
      <c r="DO54" s="126"/>
      <c r="DP54" s="126"/>
      <c r="DQ54" s="126"/>
      <c r="DR54" s="126"/>
      <c r="DS54" s="126"/>
      <c r="DT54" s="126">
        <f>データ!BW7</f>
        <v>18.100000000000001</v>
      </c>
      <c r="DU54" s="126"/>
      <c r="DV54" s="126"/>
      <c r="DW54" s="126"/>
      <c r="DX54" s="126"/>
      <c r="DY54" s="126"/>
      <c r="DZ54" s="126"/>
      <c r="EA54" s="126"/>
      <c r="EB54" s="126"/>
      <c r="EC54" s="126"/>
      <c r="ED54" s="126"/>
      <c r="EE54" s="126"/>
      <c r="EF54" s="126"/>
      <c r="EG54" s="126"/>
      <c r="EH54" s="126">
        <f>データ!BX7</f>
        <v>17.100000000000001</v>
      </c>
      <c r="EI54" s="126"/>
      <c r="EJ54" s="126"/>
      <c r="EK54" s="126"/>
      <c r="EL54" s="126"/>
      <c r="EM54" s="126"/>
      <c r="EN54" s="126"/>
      <c r="EO54" s="126"/>
      <c r="EP54" s="126"/>
      <c r="EQ54" s="126"/>
      <c r="ER54" s="126"/>
      <c r="ES54" s="126"/>
      <c r="ET54" s="126"/>
      <c r="EU54" s="126"/>
      <c r="EV54" s="126">
        <f>データ!BY7</f>
        <v>24.9</v>
      </c>
      <c r="EW54" s="126"/>
      <c r="EX54" s="126"/>
      <c r="EY54" s="126"/>
      <c r="EZ54" s="126"/>
      <c r="FA54" s="126"/>
      <c r="FB54" s="126"/>
      <c r="FC54" s="126"/>
      <c r="FD54" s="126"/>
      <c r="FE54" s="126"/>
      <c r="FF54" s="126"/>
      <c r="FG54" s="126"/>
      <c r="FH54" s="126"/>
      <c r="FI54" s="126"/>
      <c r="FJ54" s="126">
        <f>データ!BZ7</f>
        <v>35.6</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11.5</v>
      </c>
      <c r="GU54" s="126"/>
      <c r="GV54" s="126"/>
      <c r="GW54" s="126"/>
      <c r="GX54" s="126"/>
      <c r="GY54" s="126"/>
      <c r="GZ54" s="126"/>
      <c r="HA54" s="126"/>
      <c r="HB54" s="126"/>
      <c r="HC54" s="126"/>
      <c r="HD54" s="126"/>
      <c r="HE54" s="126"/>
      <c r="HF54" s="126"/>
      <c r="HG54" s="126"/>
      <c r="HH54" s="126">
        <f>データ!CH7</f>
        <v>8</v>
      </c>
      <c r="HI54" s="126"/>
      <c r="HJ54" s="126"/>
      <c r="HK54" s="126"/>
      <c r="HL54" s="126"/>
      <c r="HM54" s="126"/>
      <c r="HN54" s="126"/>
      <c r="HO54" s="126"/>
      <c r="HP54" s="126"/>
      <c r="HQ54" s="126"/>
      <c r="HR54" s="126"/>
      <c r="HS54" s="126"/>
      <c r="HT54" s="126"/>
      <c r="HU54" s="126"/>
      <c r="HV54" s="126">
        <f>データ!CI7</f>
        <v>17</v>
      </c>
      <c r="HW54" s="126"/>
      <c r="HX54" s="126"/>
      <c r="HY54" s="126"/>
      <c r="HZ54" s="126"/>
      <c r="IA54" s="126"/>
      <c r="IB54" s="126"/>
      <c r="IC54" s="126"/>
      <c r="ID54" s="126"/>
      <c r="IE54" s="126"/>
      <c r="IF54" s="126"/>
      <c r="IG54" s="126"/>
      <c r="IH54" s="126"/>
      <c r="II54" s="126"/>
      <c r="IJ54" s="126">
        <f>データ!CJ7</f>
        <v>16.899999999999999</v>
      </c>
      <c r="IK54" s="126"/>
      <c r="IL54" s="126"/>
      <c r="IM54" s="126"/>
      <c r="IN54" s="126"/>
      <c r="IO54" s="126"/>
      <c r="IP54" s="126"/>
      <c r="IQ54" s="126"/>
      <c r="IR54" s="126"/>
      <c r="IS54" s="126"/>
      <c r="IT54" s="126"/>
      <c r="IU54" s="126"/>
      <c r="IV54" s="126"/>
      <c r="IW54" s="126"/>
      <c r="IX54" s="126">
        <f>データ!CK7</f>
        <v>-45.4</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38041</v>
      </c>
      <c r="KI54" s="129"/>
      <c r="KJ54" s="129"/>
      <c r="KK54" s="129"/>
      <c r="KL54" s="129"/>
      <c r="KM54" s="129"/>
      <c r="KN54" s="129"/>
      <c r="KO54" s="129"/>
      <c r="KP54" s="129"/>
      <c r="KQ54" s="129"/>
      <c r="KR54" s="129"/>
      <c r="KS54" s="129"/>
      <c r="KT54" s="129"/>
      <c r="KU54" s="130"/>
      <c r="KV54" s="128">
        <f>データ!CS7</f>
        <v>23315</v>
      </c>
      <c r="KW54" s="129"/>
      <c r="KX54" s="129"/>
      <c r="KY54" s="129"/>
      <c r="KZ54" s="129"/>
      <c r="LA54" s="129"/>
      <c r="LB54" s="129"/>
      <c r="LC54" s="129"/>
      <c r="LD54" s="129"/>
      <c r="LE54" s="129"/>
      <c r="LF54" s="129"/>
      <c r="LG54" s="129"/>
      <c r="LH54" s="129"/>
      <c r="LI54" s="130"/>
      <c r="LJ54" s="128">
        <f>データ!CT7</f>
        <v>22240</v>
      </c>
      <c r="LK54" s="129"/>
      <c r="LL54" s="129"/>
      <c r="LM54" s="129"/>
      <c r="LN54" s="129"/>
      <c r="LO54" s="129"/>
      <c r="LP54" s="129"/>
      <c r="LQ54" s="129"/>
      <c r="LR54" s="129"/>
      <c r="LS54" s="129"/>
      <c r="LT54" s="129"/>
      <c r="LU54" s="129"/>
      <c r="LV54" s="129"/>
      <c r="LW54" s="130"/>
      <c r="LX54" s="128">
        <f>データ!CU7</f>
        <v>25465</v>
      </c>
      <c r="LY54" s="129"/>
      <c r="LZ54" s="129"/>
      <c r="MA54" s="129"/>
      <c r="MB54" s="129"/>
      <c r="MC54" s="129"/>
      <c r="MD54" s="129"/>
      <c r="ME54" s="129"/>
      <c r="MF54" s="129"/>
      <c r="MG54" s="129"/>
      <c r="MH54" s="129"/>
      <c r="MI54" s="129"/>
      <c r="MJ54" s="129"/>
      <c r="MK54" s="130"/>
      <c r="ML54" s="128">
        <f>データ!CV7</f>
        <v>-12817</v>
      </c>
      <c r="MM54" s="129"/>
      <c r="MN54" s="129"/>
      <c r="MO54" s="129"/>
      <c r="MP54" s="129"/>
      <c r="MQ54" s="129"/>
      <c r="MR54" s="129"/>
      <c r="MS54" s="129"/>
      <c r="MT54" s="129"/>
      <c r="MU54" s="129"/>
      <c r="MV54" s="129"/>
      <c r="MW54" s="129"/>
      <c r="MX54" s="129"/>
      <c r="MY54" s="130"/>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133</v>
      </c>
      <c r="NJ66" s="119"/>
      <c r="NK66" s="119"/>
      <c r="NL66" s="119"/>
      <c r="NM66" s="119"/>
      <c r="NN66" s="119"/>
      <c r="NO66" s="119"/>
      <c r="NP66" s="119"/>
      <c r="NQ66" s="119"/>
      <c r="NR66" s="119"/>
      <c r="NS66" s="119"/>
      <c r="NT66" s="119"/>
      <c r="NU66" s="119"/>
      <c r="NV66" s="119"/>
      <c r="NW66" s="12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689875</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15">
      <c r="A75" s="19"/>
      <c r="B75" s="22"/>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15">
      <c r="A76" s="19"/>
      <c r="B76" s="22"/>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2">
        <f>データ!DJ6</f>
        <v>50000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15">
      <c r="A77" s="19"/>
      <c r="B77" s="22"/>
      <c r="C77" s="4"/>
      <c r="D77" s="4"/>
      <c r="E77" s="4"/>
      <c r="F77" s="4"/>
      <c r="I77" s="125" t="s">
        <v>27</v>
      </c>
      <c r="J77" s="125"/>
      <c r="K77" s="125"/>
      <c r="L77" s="125"/>
      <c r="M77" s="125"/>
      <c r="N77" s="125"/>
      <c r="O77" s="125"/>
      <c r="P77" s="125"/>
      <c r="Q77" s="125"/>
      <c r="R77" s="126">
        <f>データ!CX7</f>
        <v>39.6</v>
      </c>
      <c r="S77" s="126"/>
      <c r="T77" s="126"/>
      <c r="U77" s="126"/>
      <c r="V77" s="126"/>
      <c r="W77" s="126"/>
      <c r="X77" s="126"/>
      <c r="Y77" s="126"/>
      <c r="Z77" s="126"/>
      <c r="AA77" s="126"/>
      <c r="AB77" s="126"/>
      <c r="AC77" s="126"/>
      <c r="AD77" s="126"/>
      <c r="AE77" s="126"/>
      <c r="AF77" s="126">
        <f>データ!CY7</f>
        <v>42.8</v>
      </c>
      <c r="AG77" s="126"/>
      <c r="AH77" s="126"/>
      <c r="AI77" s="126"/>
      <c r="AJ77" s="126"/>
      <c r="AK77" s="126"/>
      <c r="AL77" s="126"/>
      <c r="AM77" s="126"/>
      <c r="AN77" s="126"/>
      <c r="AO77" s="126"/>
      <c r="AP77" s="126"/>
      <c r="AQ77" s="126"/>
      <c r="AR77" s="126"/>
      <c r="AS77" s="126"/>
      <c r="AT77" s="126">
        <f>データ!CZ7</f>
        <v>45.7</v>
      </c>
      <c r="AU77" s="126"/>
      <c r="AV77" s="126"/>
      <c r="AW77" s="126"/>
      <c r="AX77" s="126"/>
      <c r="AY77" s="126"/>
      <c r="AZ77" s="126"/>
      <c r="BA77" s="126"/>
      <c r="BB77" s="126"/>
      <c r="BC77" s="126"/>
      <c r="BD77" s="126"/>
      <c r="BE77" s="126"/>
      <c r="BF77" s="126"/>
      <c r="BG77" s="126"/>
      <c r="BH77" s="126">
        <f>データ!DA7</f>
        <v>48.9</v>
      </c>
      <c r="BI77" s="126"/>
      <c r="BJ77" s="126"/>
      <c r="BK77" s="126"/>
      <c r="BL77" s="126"/>
      <c r="BM77" s="126"/>
      <c r="BN77" s="126"/>
      <c r="BO77" s="126"/>
      <c r="BP77" s="126"/>
      <c r="BQ77" s="126"/>
      <c r="BR77" s="126"/>
      <c r="BS77" s="126"/>
      <c r="BT77" s="126"/>
      <c r="BU77" s="126"/>
      <c r="BV77" s="126">
        <f>データ!DB7</f>
        <v>51.9</v>
      </c>
      <c r="BW77" s="126"/>
      <c r="BX77" s="126"/>
      <c r="BY77" s="126"/>
      <c r="BZ77" s="126"/>
      <c r="CA77" s="126"/>
      <c r="CB77" s="126"/>
      <c r="CC77" s="126"/>
      <c r="CD77" s="126"/>
      <c r="CE77" s="126"/>
      <c r="CF77" s="126"/>
      <c r="CG77" s="126"/>
      <c r="CH77" s="126"/>
      <c r="CI77" s="126"/>
      <c r="CJ77" s="4"/>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26">
        <f>データ!DK7</f>
        <v>70.900000000000006</v>
      </c>
      <c r="GU77" s="126"/>
      <c r="GV77" s="126"/>
      <c r="GW77" s="126"/>
      <c r="GX77" s="126"/>
      <c r="GY77" s="126"/>
      <c r="GZ77" s="126"/>
      <c r="HA77" s="126"/>
      <c r="HB77" s="126"/>
      <c r="HC77" s="126"/>
      <c r="HD77" s="126"/>
      <c r="HE77" s="126"/>
      <c r="HF77" s="126"/>
      <c r="HG77" s="126"/>
      <c r="HH77" s="126">
        <f>データ!DL7</f>
        <v>68.2</v>
      </c>
      <c r="HI77" s="126"/>
      <c r="HJ77" s="126"/>
      <c r="HK77" s="126"/>
      <c r="HL77" s="126"/>
      <c r="HM77" s="126"/>
      <c r="HN77" s="126"/>
      <c r="HO77" s="126"/>
      <c r="HP77" s="126"/>
      <c r="HQ77" s="126"/>
      <c r="HR77" s="126"/>
      <c r="HS77" s="126"/>
      <c r="HT77" s="126"/>
      <c r="HU77" s="126"/>
      <c r="HV77" s="126">
        <f>データ!DM7</f>
        <v>74.099999999999994</v>
      </c>
      <c r="HW77" s="126"/>
      <c r="HX77" s="126"/>
      <c r="HY77" s="126"/>
      <c r="HZ77" s="126"/>
      <c r="IA77" s="126"/>
      <c r="IB77" s="126"/>
      <c r="IC77" s="126"/>
      <c r="ID77" s="126"/>
      <c r="IE77" s="126"/>
      <c r="IF77" s="126"/>
      <c r="IG77" s="126"/>
      <c r="IH77" s="126"/>
      <c r="II77" s="126"/>
      <c r="IJ77" s="126">
        <f>データ!DN7</f>
        <v>81.3</v>
      </c>
      <c r="IK77" s="126"/>
      <c r="IL77" s="126"/>
      <c r="IM77" s="126"/>
      <c r="IN77" s="126"/>
      <c r="IO77" s="126"/>
      <c r="IP77" s="126"/>
      <c r="IQ77" s="126"/>
      <c r="IR77" s="126"/>
      <c r="IS77" s="126"/>
      <c r="IT77" s="126"/>
      <c r="IU77" s="126"/>
      <c r="IV77" s="126"/>
      <c r="IW77" s="126"/>
      <c r="IX77" s="126">
        <f>データ!DO7</f>
        <v>220</v>
      </c>
      <c r="IY77" s="126"/>
      <c r="IZ77" s="126"/>
      <c r="JA77" s="126"/>
      <c r="JB77" s="126"/>
      <c r="JC77" s="126"/>
      <c r="JD77" s="126"/>
      <c r="JE77" s="126"/>
      <c r="JF77" s="126"/>
      <c r="JG77" s="126"/>
      <c r="JH77" s="126"/>
      <c r="JI77" s="126"/>
      <c r="JJ77" s="126"/>
      <c r="JK77" s="126"/>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15">
      <c r="A78" s="19"/>
      <c r="B78" s="22"/>
      <c r="C78" s="4"/>
      <c r="D78" s="4"/>
      <c r="E78" s="4"/>
      <c r="F78" s="4"/>
      <c r="G78" s="4"/>
      <c r="H78" s="4"/>
      <c r="I78" s="125" t="s">
        <v>29</v>
      </c>
      <c r="J78" s="125"/>
      <c r="K78" s="125"/>
      <c r="L78" s="125"/>
      <c r="M78" s="125"/>
      <c r="N78" s="125"/>
      <c r="O78" s="125"/>
      <c r="P78" s="125"/>
      <c r="Q78" s="125"/>
      <c r="R78" s="126">
        <f>データ!DC7</f>
        <v>54.8</v>
      </c>
      <c r="S78" s="126"/>
      <c r="T78" s="126"/>
      <c r="U78" s="126"/>
      <c r="V78" s="126"/>
      <c r="W78" s="126"/>
      <c r="X78" s="126"/>
      <c r="Y78" s="126"/>
      <c r="Z78" s="126"/>
      <c r="AA78" s="126"/>
      <c r="AB78" s="126"/>
      <c r="AC78" s="126"/>
      <c r="AD78" s="126"/>
      <c r="AE78" s="126"/>
      <c r="AF78" s="126">
        <f>データ!DD7</f>
        <v>54.6</v>
      </c>
      <c r="AG78" s="126"/>
      <c r="AH78" s="126"/>
      <c r="AI78" s="126"/>
      <c r="AJ78" s="126"/>
      <c r="AK78" s="126"/>
      <c r="AL78" s="126"/>
      <c r="AM78" s="126"/>
      <c r="AN78" s="126"/>
      <c r="AO78" s="126"/>
      <c r="AP78" s="126"/>
      <c r="AQ78" s="126"/>
      <c r="AR78" s="126"/>
      <c r="AS78" s="126"/>
      <c r="AT78" s="126">
        <f>データ!DE7</f>
        <v>56</v>
      </c>
      <c r="AU78" s="126"/>
      <c r="AV78" s="126"/>
      <c r="AW78" s="126"/>
      <c r="AX78" s="126"/>
      <c r="AY78" s="126"/>
      <c r="AZ78" s="126"/>
      <c r="BA78" s="126"/>
      <c r="BB78" s="126"/>
      <c r="BC78" s="126"/>
      <c r="BD78" s="126"/>
      <c r="BE78" s="126"/>
      <c r="BF78" s="126"/>
      <c r="BG78" s="126"/>
      <c r="BH78" s="126">
        <f>データ!DF7</f>
        <v>59.1</v>
      </c>
      <c r="BI78" s="126"/>
      <c r="BJ78" s="126"/>
      <c r="BK78" s="126"/>
      <c r="BL78" s="126"/>
      <c r="BM78" s="126"/>
      <c r="BN78" s="126"/>
      <c r="BO78" s="126"/>
      <c r="BP78" s="126"/>
      <c r="BQ78" s="126"/>
      <c r="BR78" s="126"/>
      <c r="BS78" s="126"/>
      <c r="BT78" s="126"/>
      <c r="BU78" s="126"/>
      <c r="BV78" s="126">
        <f>データ!DG7</f>
        <v>61.1</v>
      </c>
      <c r="BW78" s="126"/>
      <c r="BX78" s="126"/>
      <c r="BY78" s="126"/>
      <c r="BZ78" s="126"/>
      <c r="CA78" s="126"/>
      <c r="CB78" s="126"/>
      <c r="CC78" s="126"/>
      <c r="CD78" s="126"/>
      <c r="CE78" s="126"/>
      <c r="CF78" s="126"/>
      <c r="CG78" s="126"/>
      <c r="CH78" s="126"/>
      <c r="CI78" s="126"/>
      <c r="CJ78" s="4"/>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26">
        <f>データ!DP7</f>
        <v>88.1</v>
      </c>
      <c r="GU78" s="126"/>
      <c r="GV78" s="126"/>
      <c r="GW78" s="126"/>
      <c r="GX78" s="126"/>
      <c r="GY78" s="126"/>
      <c r="GZ78" s="126"/>
      <c r="HA78" s="126"/>
      <c r="HB78" s="126"/>
      <c r="HC78" s="126"/>
      <c r="HD78" s="126"/>
      <c r="HE78" s="126"/>
      <c r="HF78" s="126"/>
      <c r="HG78" s="126"/>
      <c r="HH78" s="126">
        <f>データ!DQ7</f>
        <v>73.8</v>
      </c>
      <c r="HI78" s="126"/>
      <c r="HJ78" s="126"/>
      <c r="HK78" s="126"/>
      <c r="HL78" s="126"/>
      <c r="HM78" s="126"/>
      <c r="HN78" s="126"/>
      <c r="HO78" s="126"/>
      <c r="HP78" s="126"/>
      <c r="HQ78" s="126"/>
      <c r="HR78" s="126"/>
      <c r="HS78" s="126"/>
      <c r="HT78" s="126"/>
      <c r="HU78" s="126"/>
      <c r="HV78" s="126">
        <f>データ!DR7</f>
        <v>106.9</v>
      </c>
      <c r="HW78" s="126"/>
      <c r="HX78" s="126"/>
      <c r="HY78" s="126"/>
      <c r="HZ78" s="126"/>
      <c r="IA78" s="126"/>
      <c r="IB78" s="126"/>
      <c r="IC78" s="126"/>
      <c r="ID78" s="126"/>
      <c r="IE78" s="126"/>
      <c r="IF78" s="126"/>
      <c r="IG78" s="126"/>
      <c r="IH78" s="126"/>
      <c r="II78" s="126"/>
      <c r="IJ78" s="126">
        <f>データ!DS7</f>
        <v>129.19999999999999</v>
      </c>
      <c r="IK78" s="126"/>
      <c r="IL78" s="126"/>
      <c r="IM78" s="126"/>
      <c r="IN78" s="126"/>
      <c r="IO78" s="126"/>
      <c r="IP78" s="126"/>
      <c r="IQ78" s="126"/>
      <c r="IR78" s="126"/>
      <c r="IS78" s="126"/>
      <c r="IT78" s="126"/>
      <c r="IU78" s="126"/>
      <c r="IV78" s="126"/>
      <c r="IW78" s="126"/>
      <c r="IX78" s="126">
        <f>データ!DT7</f>
        <v>289.2</v>
      </c>
      <c r="IY78" s="126"/>
      <c r="IZ78" s="126"/>
      <c r="JA78" s="126"/>
      <c r="JB78" s="126"/>
      <c r="JC78" s="126"/>
      <c r="JD78" s="126"/>
      <c r="JE78" s="126"/>
      <c r="JF78" s="126"/>
      <c r="JG78" s="126"/>
      <c r="JH78" s="126"/>
      <c r="JI78" s="126"/>
      <c r="JJ78" s="126"/>
      <c r="JK78" s="126"/>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67.099999999999994</v>
      </c>
      <c r="KI78" s="126"/>
      <c r="KJ78" s="126"/>
      <c r="KK78" s="126"/>
      <c r="KL78" s="126"/>
      <c r="KM78" s="126"/>
      <c r="KN78" s="126"/>
      <c r="KO78" s="126"/>
      <c r="KP78" s="126"/>
      <c r="KQ78" s="126"/>
      <c r="KR78" s="126"/>
      <c r="KS78" s="126"/>
      <c r="KT78" s="126"/>
      <c r="KU78" s="126"/>
      <c r="KV78" s="126">
        <f>データ!EB7</f>
        <v>69.5</v>
      </c>
      <c r="KW78" s="126"/>
      <c r="KX78" s="126"/>
      <c r="KY78" s="126"/>
      <c r="KZ78" s="126"/>
      <c r="LA78" s="126"/>
      <c r="LB78" s="126"/>
      <c r="LC78" s="126"/>
      <c r="LD78" s="126"/>
      <c r="LE78" s="126"/>
      <c r="LF78" s="126"/>
      <c r="LG78" s="126"/>
      <c r="LH78" s="126"/>
      <c r="LI78" s="126"/>
      <c r="LJ78" s="126">
        <f>データ!EC7</f>
        <v>68.599999999999994</v>
      </c>
      <c r="LK78" s="126"/>
      <c r="LL78" s="126"/>
      <c r="LM78" s="126"/>
      <c r="LN78" s="126"/>
      <c r="LO78" s="126"/>
      <c r="LP78" s="126"/>
      <c r="LQ78" s="126"/>
      <c r="LR78" s="126"/>
      <c r="LS78" s="126"/>
      <c r="LT78" s="126"/>
      <c r="LU78" s="126"/>
      <c r="LV78" s="126"/>
      <c r="LW78" s="126"/>
      <c r="LX78" s="126">
        <f>データ!ED7</f>
        <v>45.5</v>
      </c>
      <c r="LY78" s="126"/>
      <c r="LZ78" s="126"/>
      <c r="MA78" s="126"/>
      <c r="MB78" s="126"/>
      <c r="MC78" s="126"/>
      <c r="MD78" s="126"/>
      <c r="ME78" s="126"/>
      <c r="MF78" s="126"/>
      <c r="MG78" s="126"/>
      <c r="MH78" s="126"/>
      <c r="MI78" s="126"/>
      <c r="MJ78" s="126"/>
      <c r="MK78" s="126"/>
      <c r="ML78" s="126">
        <f>データ!EE7</f>
        <v>104.3</v>
      </c>
      <c r="MM78" s="126"/>
      <c r="MN78" s="126"/>
      <c r="MO78" s="126"/>
      <c r="MP78" s="126"/>
      <c r="MQ78" s="126"/>
      <c r="MR78" s="126"/>
      <c r="MS78" s="126"/>
      <c r="MT78" s="126"/>
      <c r="MU78" s="126"/>
      <c r="MV78" s="126"/>
      <c r="MW78" s="126"/>
      <c r="MX78" s="126"/>
      <c r="MY78" s="126"/>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【89.3】</v>
      </c>
      <c r="C88" s="39" t="str">
        <f>データ!AT6</f>
        <v>【13.3】</v>
      </c>
      <c r="D88" s="39" t="str">
        <f>データ!BE6</f>
        <v>【3,330】</v>
      </c>
      <c r="E88" s="39" t="str">
        <f>データ!BP6</f>
        <v>【12.3】</v>
      </c>
      <c r="F88" s="39" t="str">
        <f>データ!CA6</f>
        <v>【51.6】</v>
      </c>
      <c r="G88" s="39" t="str">
        <f>データ!CL6</f>
        <v>【△39.8】</v>
      </c>
      <c r="H88" s="39" t="str">
        <f>データ!CW6</f>
        <v>【△10,309】</v>
      </c>
      <c r="I88" s="39" t="str">
        <f>データ!DH6</f>
        <v>【57.2】</v>
      </c>
      <c r="J88" s="39" t="s">
        <v>48</v>
      </c>
      <c r="K88" s="39" t="s">
        <v>48</v>
      </c>
      <c r="L88" s="39" t="str">
        <f>データ!DU6</f>
        <v>【237.2】</v>
      </c>
      <c r="M88" s="39" t="str">
        <f>データ!EF6</f>
        <v>【104.9】</v>
      </c>
      <c r="N88" s="39" t="str">
        <f>データ!EF6</f>
        <v>【104.9】</v>
      </c>
      <c r="O88" s="40"/>
      <c r="P88" s="40"/>
      <c r="Q88" s="40"/>
      <c r="R88" s="40"/>
      <c r="S88" s="40"/>
      <c r="T88" s="40"/>
      <c r="U88" s="40"/>
      <c r="V88" s="40"/>
      <c r="W88" s="40"/>
      <c r="X88" s="40"/>
      <c r="Y88" s="41"/>
      <c r="Z88" s="41"/>
      <c r="AA88" s="41"/>
      <c r="AB88" s="41"/>
      <c r="AC88" s="41"/>
      <c r="AD88" s="41"/>
      <c r="AE88" s="41"/>
      <c r="AF88" s="41"/>
    </row>
  </sheetData>
  <sheetProtection algorithmName="SHA-512" hashValue="xcwLtJHHi976qeOO2+zZS3VF0gAu9kU+kuizVZx1EwJ7QFcBgJpoZmmQTo9HUs2PS9ABBSQzrOywkRlqCDQjjQ==" saltValue="pXnYo3SNPgTeM11//O1iU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4" t="s">
        <v>58</v>
      </c>
      <c r="I3" s="135"/>
      <c r="J3" s="135"/>
      <c r="K3" s="135"/>
      <c r="L3" s="135"/>
      <c r="M3" s="135"/>
      <c r="N3" s="135"/>
      <c r="O3" s="135"/>
      <c r="P3" s="135"/>
      <c r="Q3" s="135"/>
      <c r="R3" s="135"/>
      <c r="S3" s="135"/>
      <c r="T3" s="135"/>
      <c r="U3" s="135"/>
      <c r="V3" s="135"/>
      <c r="W3" s="135"/>
      <c r="X3" s="13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101</v>
      </c>
      <c r="AN5" s="56" t="s">
        <v>102</v>
      </c>
      <c r="AO5" s="56" t="s">
        <v>94</v>
      </c>
      <c r="AP5" s="56" t="s">
        <v>95</v>
      </c>
      <c r="AQ5" s="56" t="s">
        <v>96</v>
      </c>
      <c r="AR5" s="56" t="s">
        <v>97</v>
      </c>
      <c r="AS5" s="56" t="s">
        <v>98</v>
      </c>
      <c r="AT5" s="56" t="s">
        <v>99</v>
      </c>
      <c r="AU5" s="56" t="s">
        <v>100</v>
      </c>
      <c r="AV5" s="56" t="s">
        <v>90</v>
      </c>
      <c r="AW5" s="56" t="s">
        <v>91</v>
      </c>
      <c r="AX5" s="56" t="s">
        <v>101</v>
      </c>
      <c r="AY5" s="56" t="s">
        <v>102</v>
      </c>
      <c r="AZ5" s="56" t="s">
        <v>94</v>
      </c>
      <c r="BA5" s="56" t="s">
        <v>95</v>
      </c>
      <c r="BB5" s="56" t="s">
        <v>96</v>
      </c>
      <c r="BC5" s="56" t="s">
        <v>97</v>
      </c>
      <c r="BD5" s="56" t="s">
        <v>98</v>
      </c>
      <c r="BE5" s="56" t="s">
        <v>99</v>
      </c>
      <c r="BF5" s="56" t="s">
        <v>100</v>
      </c>
      <c r="BG5" s="56" t="s">
        <v>90</v>
      </c>
      <c r="BH5" s="56" t="s">
        <v>91</v>
      </c>
      <c r="BI5" s="56" t="s">
        <v>92</v>
      </c>
      <c r="BJ5" s="56" t="s">
        <v>93</v>
      </c>
      <c r="BK5" s="56" t="s">
        <v>94</v>
      </c>
      <c r="BL5" s="56" t="s">
        <v>95</v>
      </c>
      <c r="BM5" s="56" t="s">
        <v>96</v>
      </c>
      <c r="BN5" s="56" t="s">
        <v>97</v>
      </c>
      <c r="BO5" s="56" t="s">
        <v>98</v>
      </c>
      <c r="BP5" s="56" t="s">
        <v>99</v>
      </c>
      <c r="BQ5" s="56" t="s">
        <v>100</v>
      </c>
      <c r="BR5" s="56" t="s">
        <v>90</v>
      </c>
      <c r="BS5" s="56" t="s">
        <v>91</v>
      </c>
      <c r="BT5" s="56" t="s">
        <v>101</v>
      </c>
      <c r="BU5" s="56" t="s">
        <v>102</v>
      </c>
      <c r="BV5" s="56" t="s">
        <v>94</v>
      </c>
      <c r="BW5" s="56" t="s">
        <v>95</v>
      </c>
      <c r="BX5" s="56" t="s">
        <v>96</v>
      </c>
      <c r="BY5" s="56" t="s">
        <v>97</v>
      </c>
      <c r="BZ5" s="56" t="s">
        <v>98</v>
      </c>
      <c r="CA5" s="56" t="s">
        <v>99</v>
      </c>
      <c r="CB5" s="56" t="s">
        <v>100</v>
      </c>
      <c r="CC5" s="56" t="s">
        <v>103</v>
      </c>
      <c r="CD5" s="56" t="s">
        <v>91</v>
      </c>
      <c r="CE5" s="56" t="s">
        <v>101</v>
      </c>
      <c r="CF5" s="56" t="s">
        <v>102</v>
      </c>
      <c r="CG5" s="56" t="s">
        <v>94</v>
      </c>
      <c r="CH5" s="56" t="s">
        <v>95</v>
      </c>
      <c r="CI5" s="56" t="s">
        <v>96</v>
      </c>
      <c r="CJ5" s="56" t="s">
        <v>97</v>
      </c>
      <c r="CK5" s="56" t="s">
        <v>98</v>
      </c>
      <c r="CL5" s="56" t="s">
        <v>99</v>
      </c>
      <c r="CM5" s="56" t="s">
        <v>100</v>
      </c>
      <c r="CN5" s="56" t="s">
        <v>90</v>
      </c>
      <c r="CO5" s="56" t="s">
        <v>91</v>
      </c>
      <c r="CP5" s="56" t="s">
        <v>101</v>
      </c>
      <c r="CQ5" s="56" t="s">
        <v>102</v>
      </c>
      <c r="CR5" s="56" t="s">
        <v>94</v>
      </c>
      <c r="CS5" s="56" t="s">
        <v>95</v>
      </c>
      <c r="CT5" s="56" t="s">
        <v>96</v>
      </c>
      <c r="CU5" s="56" t="s">
        <v>97</v>
      </c>
      <c r="CV5" s="56" t="s">
        <v>98</v>
      </c>
      <c r="CW5" s="56" t="s">
        <v>99</v>
      </c>
      <c r="CX5" s="56" t="s">
        <v>100</v>
      </c>
      <c r="CY5" s="56" t="s">
        <v>90</v>
      </c>
      <c r="CZ5" s="56" t="s">
        <v>91</v>
      </c>
      <c r="DA5" s="56" t="s">
        <v>101</v>
      </c>
      <c r="DB5" s="56" t="s">
        <v>102</v>
      </c>
      <c r="DC5" s="56" t="s">
        <v>94</v>
      </c>
      <c r="DD5" s="56" t="s">
        <v>95</v>
      </c>
      <c r="DE5" s="56" t="s">
        <v>96</v>
      </c>
      <c r="DF5" s="56" t="s">
        <v>97</v>
      </c>
      <c r="DG5" s="56" t="s">
        <v>98</v>
      </c>
      <c r="DH5" s="56" t="s">
        <v>99</v>
      </c>
      <c r="DI5" s="143"/>
      <c r="DJ5" s="143"/>
      <c r="DK5" s="56" t="s">
        <v>100</v>
      </c>
      <c r="DL5" s="56" t="s">
        <v>90</v>
      </c>
      <c r="DM5" s="56" t="s">
        <v>91</v>
      </c>
      <c r="DN5" s="56" t="s">
        <v>101</v>
      </c>
      <c r="DO5" s="56" t="s">
        <v>102</v>
      </c>
      <c r="DP5" s="56" t="s">
        <v>94</v>
      </c>
      <c r="DQ5" s="56" t="s">
        <v>95</v>
      </c>
      <c r="DR5" s="56" t="s">
        <v>96</v>
      </c>
      <c r="DS5" s="56" t="s">
        <v>97</v>
      </c>
      <c r="DT5" s="56" t="s">
        <v>98</v>
      </c>
      <c r="DU5" s="56" t="s">
        <v>35</v>
      </c>
      <c r="DV5" s="56" t="s">
        <v>100</v>
      </c>
      <c r="DW5" s="56" t="s">
        <v>90</v>
      </c>
      <c r="DX5" s="56" t="s">
        <v>91</v>
      </c>
      <c r="DY5" s="56" t="s">
        <v>101</v>
      </c>
      <c r="DZ5" s="56" t="s">
        <v>102</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2020</v>
      </c>
      <c r="C6" s="57">
        <f t="shared" ref="C6:X6" si="2">C8</f>
        <v>223051</v>
      </c>
      <c r="D6" s="57">
        <f t="shared" si="2"/>
        <v>46</v>
      </c>
      <c r="E6" s="57">
        <f t="shared" si="2"/>
        <v>11</v>
      </c>
      <c r="F6" s="57">
        <f t="shared" si="2"/>
        <v>1</v>
      </c>
      <c r="G6" s="57">
        <f t="shared" si="2"/>
        <v>3</v>
      </c>
      <c r="H6" s="57" t="str">
        <f>SUBSTITUTE(H8,"　","")</f>
        <v>静岡県松崎町</v>
      </c>
      <c r="I6" s="57" t="str">
        <f t="shared" si="2"/>
        <v>町営宿泊施設伊豆まつざき荘</v>
      </c>
      <c r="J6" s="57" t="str">
        <f t="shared" si="2"/>
        <v>法適用</v>
      </c>
      <c r="K6" s="57" t="str">
        <f t="shared" si="2"/>
        <v>観光施設事業</v>
      </c>
      <c r="L6" s="57" t="str">
        <f t="shared" si="2"/>
        <v>休養宿泊施設</v>
      </c>
      <c r="M6" s="57" t="str">
        <f t="shared" si="2"/>
        <v>Ａ２Ｂ２</v>
      </c>
      <c r="N6" s="57" t="str">
        <f t="shared" si="2"/>
        <v>非設置</v>
      </c>
      <c r="O6" s="58">
        <f t="shared" si="2"/>
        <v>0</v>
      </c>
      <c r="P6" s="58">
        <f t="shared" si="2"/>
        <v>33.299999999999997</v>
      </c>
      <c r="Q6" s="59">
        <f t="shared" si="2"/>
        <v>4592</v>
      </c>
      <c r="R6" s="60">
        <f t="shared" si="2"/>
        <v>138</v>
      </c>
      <c r="S6" s="61">
        <f t="shared" si="2"/>
        <v>13353</v>
      </c>
      <c r="T6" s="62" t="str">
        <f t="shared" si="2"/>
        <v>代行制</v>
      </c>
      <c r="U6" s="58">
        <f t="shared" si="2"/>
        <v>57.2</v>
      </c>
      <c r="V6" s="62" t="str">
        <f t="shared" si="2"/>
        <v>有</v>
      </c>
      <c r="W6" s="63">
        <f t="shared" si="2"/>
        <v>100</v>
      </c>
      <c r="X6" s="62" t="str">
        <f t="shared" si="2"/>
        <v>有</v>
      </c>
      <c r="Y6" s="64">
        <f>IF(Y8="-",NA(),Y8)</f>
        <v>100.3</v>
      </c>
      <c r="Z6" s="64">
        <f t="shared" ref="Z6:AH6" si="3">IF(Z8="-",NA(),Z8)</f>
        <v>100.2</v>
      </c>
      <c r="AA6" s="64">
        <f t="shared" si="3"/>
        <v>98.6</v>
      </c>
      <c r="AB6" s="64">
        <f t="shared" si="3"/>
        <v>96.1</v>
      </c>
      <c r="AC6" s="64">
        <f t="shared" si="3"/>
        <v>69.099999999999994</v>
      </c>
      <c r="AD6" s="64">
        <f t="shared" si="3"/>
        <v>107.8</v>
      </c>
      <c r="AE6" s="64">
        <f t="shared" si="3"/>
        <v>104.6</v>
      </c>
      <c r="AF6" s="64">
        <f t="shared" si="3"/>
        <v>107.1</v>
      </c>
      <c r="AG6" s="64">
        <f t="shared" si="3"/>
        <v>124.4</v>
      </c>
      <c r="AH6" s="64">
        <f t="shared" si="3"/>
        <v>121.9</v>
      </c>
      <c r="AI6" s="64" t="str">
        <f>IF(AI8="-","【-】","【"&amp;SUBSTITUTE(TEXT(AI8,"#,##0.0"),"-","△")&amp;"】")</f>
        <v>【89.3】</v>
      </c>
      <c r="AJ6" s="64">
        <f>IF(AJ8="-",NA(),AJ8)</f>
        <v>0</v>
      </c>
      <c r="AK6" s="64">
        <f t="shared" ref="AK6:AS6" si="4">IF(AK8="-",NA(),AK8)</f>
        <v>0</v>
      </c>
      <c r="AL6" s="64">
        <f t="shared" si="4"/>
        <v>0</v>
      </c>
      <c r="AM6" s="64">
        <f t="shared" si="4"/>
        <v>0</v>
      </c>
      <c r="AN6" s="64">
        <f t="shared" si="4"/>
        <v>0</v>
      </c>
      <c r="AO6" s="64">
        <f t="shared" si="4"/>
        <v>5</v>
      </c>
      <c r="AP6" s="64">
        <f t="shared" si="4"/>
        <v>4.5</v>
      </c>
      <c r="AQ6" s="64">
        <f t="shared" si="4"/>
        <v>5.8</v>
      </c>
      <c r="AR6" s="64">
        <f t="shared" si="4"/>
        <v>40.200000000000003</v>
      </c>
      <c r="AS6" s="64">
        <f t="shared" si="4"/>
        <v>10.1</v>
      </c>
      <c r="AT6" s="64" t="str">
        <f>IF(AT8="-","【-】","【"&amp;SUBSTITUTE(TEXT(AT8,"#,##0.0"),"-","△")&amp;"】")</f>
        <v>【13.3】</v>
      </c>
      <c r="AU6" s="59">
        <f>IF(AU8="-",NA(),AU8)</f>
        <v>0</v>
      </c>
      <c r="AV6" s="59">
        <f t="shared" ref="AV6:BD6" si="5">IF(AV8="-",NA(),AV8)</f>
        <v>0</v>
      </c>
      <c r="AW6" s="59">
        <f t="shared" si="5"/>
        <v>0</v>
      </c>
      <c r="AX6" s="59">
        <f t="shared" si="5"/>
        <v>0</v>
      </c>
      <c r="AY6" s="59">
        <f t="shared" si="5"/>
        <v>0</v>
      </c>
      <c r="AZ6" s="59">
        <f t="shared" si="5"/>
        <v>900</v>
      </c>
      <c r="BA6" s="59">
        <f t="shared" si="5"/>
        <v>787</v>
      </c>
      <c r="BB6" s="59">
        <f t="shared" si="5"/>
        <v>1012</v>
      </c>
      <c r="BC6" s="59">
        <f t="shared" si="5"/>
        <v>2507</v>
      </c>
      <c r="BD6" s="59">
        <f t="shared" si="5"/>
        <v>4609</v>
      </c>
      <c r="BE6" s="59" t="str">
        <f>IF(BE8="-","【-】","【"&amp;SUBSTITUTE(TEXT(BE8,"#,##0"),"-","△")&amp;"】")</f>
        <v>【3,330】</v>
      </c>
      <c r="BF6" s="64">
        <f>IF(BF8="-",NA(),BF8)</f>
        <v>45.9</v>
      </c>
      <c r="BG6" s="64">
        <f t="shared" ref="BG6:BO6" si="6">IF(BG8="-",NA(),BG8)</f>
        <v>45.2</v>
      </c>
      <c r="BH6" s="64">
        <f t="shared" si="6"/>
        <v>40.4</v>
      </c>
      <c r="BI6" s="64">
        <f t="shared" si="6"/>
        <v>38.799999999999997</v>
      </c>
      <c r="BJ6" s="64">
        <f t="shared" si="6"/>
        <v>19.8</v>
      </c>
      <c r="BK6" s="64">
        <f t="shared" si="6"/>
        <v>25.3</v>
      </c>
      <c r="BL6" s="64">
        <f t="shared" si="6"/>
        <v>23.4</v>
      </c>
      <c r="BM6" s="64">
        <f t="shared" si="6"/>
        <v>23.8</v>
      </c>
      <c r="BN6" s="64">
        <f t="shared" si="6"/>
        <v>22.4</v>
      </c>
      <c r="BO6" s="64">
        <f t="shared" si="6"/>
        <v>13</v>
      </c>
      <c r="BP6" s="64" t="str">
        <f>IF(BP8="-","【-】","【"&amp;SUBSTITUTE(TEXT(BP8,"#,##0.0"),"-","△")&amp;"】")</f>
        <v>【12.3】</v>
      </c>
      <c r="BQ6" s="64">
        <f>IF(BQ8="-",NA(),BQ8)</f>
        <v>35</v>
      </c>
      <c r="BR6" s="64">
        <f t="shared" ref="BR6:BZ6" si="7">IF(BR8="-",NA(),BR8)</f>
        <v>0</v>
      </c>
      <c r="BS6" s="64">
        <f t="shared" si="7"/>
        <v>0</v>
      </c>
      <c r="BT6" s="64">
        <f t="shared" si="7"/>
        <v>0</v>
      </c>
      <c r="BU6" s="64">
        <f t="shared" si="7"/>
        <v>0</v>
      </c>
      <c r="BV6" s="64">
        <f t="shared" si="7"/>
        <v>20.8</v>
      </c>
      <c r="BW6" s="64">
        <f t="shared" si="7"/>
        <v>18.100000000000001</v>
      </c>
      <c r="BX6" s="64">
        <f t="shared" si="7"/>
        <v>17.100000000000001</v>
      </c>
      <c r="BY6" s="64">
        <f t="shared" si="7"/>
        <v>24.9</v>
      </c>
      <c r="BZ6" s="64">
        <f t="shared" si="7"/>
        <v>35.6</v>
      </c>
      <c r="CA6" s="64" t="str">
        <f>IF(CA8="-","【-】","【"&amp;SUBSTITUTE(TEXT(CA8,"#,##0.0"),"-","△")&amp;"】")</f>
        <v>【51.6】</v>
      </c>
      <c r="CB6" s="64">
        <f>IF(CB8="-",NA(),CB8)</f>
        <v>15.8</v>
      </c>
      <c r="CC6" s="64">
        <f t="shared" ref="CC6:CK6" si="8">IF(CC8="-",NA(),CC8)</f>
        <v>83.8</v>
      </c>
      <c r="CD6" s="64">
        <f t="shared" si="8"/>
        <v>15.4</v>
      </c>
      <c r="CE6" s="64">
        <f t="shared" si="8"/>
        <v>12</v>
      </c>
      <c r="CF6" s="64">
        <f t="shared" si="8"/>
        <v>-31.5</v>
      </c>
      <c r="CG6" s="64">
        <f t="shared" si="8"/>
        <v>11.5</v>
      </c>
      <c r="CH6" s="64">
        <f t="shared" si="8"/>
        <v>8</v>
      </c>
      <c r="CI6" s="64">
        <f t="shared" si="8"/>
        <v>17</v>
      </c>
      <c r="CJ6" s="64">
        <f t="shared" si="8"/>
        <v>16.899999999999999</v>
      </c>
      <c r="CK6" s="64">
        <f t="shared" si="8"/>
        <v>-45.4</v>
      </c>
      <c r="CL6" s="64" t="str">
        <f>IF(CL8="-","【-】","【"&amp;SUBSTITUTE(TEXT(CL8,"#,##0.0"),"-","△")&amp;"】")</f>
        <v>【△39.8】</v>
      </c>
      <c r="CM6" s="59">
        <f>IF(CM8="-",NA(),CM8)</f>
        <v>44998</v>
      </c>
      <c r="CN6" s="59">
        <f t="shared" ref="CN6:CV6" si="9">IF(CN8="-",NA(),CN8)</f>
        <v>44248</v>
      </c>
      <c r="CO6" s="59">
        <f t="shared" si="9"/>
        <v>47992</v>
      </c>
      <c r="CP6" s="59">
        <f t="shared" si="9"/>
        <v>54449</v>
      </c>
      <c r="CQ6" s="59">
        <f t="shared" si="9"/>
        <v>-22899</v>
      </c>
      <c r="CR6" s="59">
        <f t="shared" si="9"/>
        <v>38041</v>
      </c>
      <c r="CS6" s="59">
        <f t="shared" si="9"/>
        <v>23315</v>
      </c>
      <c r="CT6" s="59">
        <f t="shared" si="9"/>
        <v>22240</v>
      </c>
      <c r="CU6" s="59">
        <f t="shared" si="9"/>
        <v>25465</v>
      </c>
      <c r="CV6" s="59">
        <f t="shared" si="9"/>
        <v>-12817</v>
      </c>
      <c r="CW6" s="59" t="str">
        <f>IF(CW8="-","【-】","【"&amp;SUBSTITUTE(TEXT(CW8,"#,##0"),"-","△")&amp;"】")</f>
        <v>【△10,309】</v>
      </c>
      <c r="CX6" s="64">
        <f>IF(CX8="-",NA(),CX8)</f>
        <v>39.6</v>
      </c>
      <c r="CY6" s="64">
        <f t="shared" ref="CY6:DG6" si="10">IF(CY8="-",NA(),CY8)</f>
        <v>42.8</v>
      </c>
      <c r="CZ6" s="64">
        <f t="shared" si="10"/>
        <v>45.7</v>
      </c>
      <c r="DA6" s="64">
        <f t="shared" si="10"/>
        <v>48.9</v>
      </c>
      <c r="DB6" s="64">
        <f t="shared" si="10"/>
        <v>51.9</v>
      </c>
      <c r="DC6" s="64">
        <f t="shared" si="10"/>
        <v>54.8</v>
      </c>
      <c r="DD6" s="64">
        <f t="shared" si="10"/>
        <v>54.6</v>
      </c>
      <c r="DE6" s="64">
        <f t="shared" si="10"/>
        <v>56</v>
      </c>
      <c r="DF6" s="64">
        <f t="shared" si="10"/>
        <v>59.1</v>
      </c>
      <c r="DG6" s="64">
        <f t="shared" si="10"/>
        <v>61.1</v>
      </c>
      <c r="DH6" s="64" t="str">
        <f>IF(DH8="-","【-】","【"&amp;SUBSTITUTE(TEXT(DH8,"#,##0.0"),"-","△")&amp;"】")</f>
        <v>【57.2】</v>
      </c>
      <c r="DI6" s="60">
        <f t="shared" ref="DI6:DJ6" si="11">DI8</f>
        <v>689875</v>
      </c>
      <c r="DJ6" s="60">
        <f t="shared" si="11"/>
        <v>50000</v>
      </c>
      <c r="DK6" s="64">
        <f>IF(DK8="-",NA(),DK8)</f>
        <v>70.900000000000006</v>
      </c>
      <c r="DL6" s="64">
        <f t="shared" ref="DL6:DT6" si="12">IF(DL8="-",NA(),DL8)</f>
        <v>68.2</v>
      </c>
      <c r="DM6" s="64">
        <f t="shared" si="12"/>
        <v>74.099999999999994</v>
      </c>
      <c r="DN6" s="64">
        <f t="shared" si="12"/>
        <v>81.3</v>
      </c>
      <c r="DO6" s="64">
        <f t="shared" si="12"/>
        <v>220</v>
      </c>
      <c r="DP6" s="64">
        <f t="shared" si="12"/>
        <v>88.1</v>
      </c>
      <c r="DQ6" s="64">
        <f t="shared" si="12"/>
        <v>73.8</v>
      </c>
      <c r="DR6" s="64">
        <f t="shared" si="12"/>
        <v>106.9</v>
      </c>
      <c r="DS6" s="64">
        <f t="shared" si="12"/>
        <v>129.19999999999999</v>
      </c>
      <c r="DT6" s="64">
        <f t="shared" si="12"/>
        <v>289.2</v>
      </c>
      <c r="DU6" s="64" t="str">
        <f>IF(DU8="-","【-】","【"&amp;SUBSTITUTE(TEXT(DU8,"#,##0.0"),"-","△")&amp;"】")</f>
        <v>【237.2】</v>
      </c>
      <c r="DV6" s="64">
        <f>IF(DV8="-",NA(),DV8)</f>
        <v>0</v>
      </c>
      <c r="DW6" s="64">
        <f t="shared" ref="DW6:EE6" si="13">IF(DW8="-",NA(),DW8)</f>
        <v>0</v>
      </c>
      <c r="DX6" s="64">
        <f t="shared" si="13"/>
        <v>0</v>
      </c>
      <c r="DY6" s="64">
        <f t="shared" si="13"/>
        <v>0</v>
      </c>
      <c r="DZ6" s="64">
        <f t="shared" si="13"/>
        <v>0</v>
      </c>
      <c r="EA6" s="64">
        <f t="shared" si="13"/>
        <v>67.099999999999994</v>
      </c>
      <c r="EB6" s="64">
        <f t="shared" si="13"/>
        <v>69.5</v>
      </c>
      <c r="EC6" s="64">
        <f t="shared" si="13"/>
        <v>68.599999999999994</v>
      </c>
      <c r="ED6" s="64">
        <f t="shared" si="13"/>
        <v>45.5</v>
      </c>
      <c r="EE6" s="64">
        <f t="shared" si="13"/>
        <v>104.3</v>
      </c>
      <c r="EF6" s="64" t="str">
        <f>IF(EF8="-","【-】","【"&amp;SUBSTITUTE(TEXT(EF8,"#,##0.0"),"-","△")&amp;"】")</f>
        <v>【104.9】</v>
      </c>
      <c r="EG6" s="65">
        <f>IF(EG8="-",NA(),EG8)</f>
        <v>1.1000000000000001E-3</v>
      </c>
      <c r="EH6" s="65">
        <f t="shared" ref="EH6:EP6" si="14">IF(EH8="-",NA(),EH8)</f>
        <v>1.1000000000000001E-3</v>
      </c>
      <c r="EI6" s="65">
        <f t="shared" si="14"/>
        <v>8.9999999999999998E-4</v>
      </c>
      <c r="EJ6" s="65">
        <f t="shared" si="14"/>
        <v>8.0000000000000004E-4</v>
      </c>
      <c r="EK6" s="65">
        <f t="shared" si="14"/>
        <v>6.9999999999999999E-4</v>
      </c>
      <c r="EL6" s="65">
        <f t="shared" si="14"/>
        <v>7.4999999999999997E-3</v>
      </c>
      <c r="EM6" s="65">
        <f t="shared" si="14"/>
        <v>7.1000000000000004E-3</v>
      </c>
      <c r="EN6" s="65">
        <f t="shared" si="14"/>
        <v>8.0999999999999996E-3</v>
      </c>
      <c r="EO6" s="65">
        <f t="shared" si="14"/>
        <v>7.4000000000000003E-3</v>
      </c>
      <c r="EP6" s="65">
        <f t="shared" si="14"/>
        <v>5.1000000000000004E-3</v>
      </c>
    </row>
    <row r="7" spans="1:146" s="66" customFormat="1" x14ac:dyDescent="0.15">
      <c r="A7" s="42" t="s">
        <v>115</v>
      </c>
      <c r="B7" s="57">
        <f t="shared" ref="B7:X7" si="15">B8</f>
        <v>2020</v>
      </c>
      <c r="C7" s="57">
        <f t="shared" si="15"/>
        <v>223051</v>
      </c>
      <c r="D7" s="57">
        <f t="shared" si="15"/>
        <v>46</v>
      </c>
      <c r="E7" s="57">
        <f t="shared" si="15"/>
        <v>11</v>
      </c>
      <c r="F7" s="57">
        <f t="shared" si="15"/>
        <v>1</v>
      </c>
      <c r="G7" s="57">
        <f t="shared" si="15"/>
        <v>3</v>
      </c>
      <c r="H7" s="57" t="str">
        <f t="shared" si="15"/>
        <v>静岡県　松崎町</v>
      </c>
      <c r="I7" s="57" t="str">
        <f t="shared" si="15"/>
        <v>町営宿泊施設伊豆まつざき荘</v>
      </c>
      <c r="J7" s="57" t="str">
        <f t="shared" si="15"/>
        <v>法適用</v>
      </c>
      <c r="K7" s="57" t="str">
        <f t="shared" si="15"/>
        <v>観光施設事業</v>
      </c>
      <c r="L7" s="57" t="str">
        <f t="shared" si="15"/>
        <v>休養宿泊施設</v>
      </c>
      <c r="M7" s="57" t="str">
        <f t="shared" si="15"/>
        <v>Ａ２Ｂ２</v>
      </c>
      <c r="N7" s="57" t="str">
        <f t="shared" si="15"/>
        <v>非設置</v>
      </c>
      <c r="O7" s="58">
        <f t="shared" si="15"/>
        <v>0</v>
      </c>
      <c r="P7" s="58">
        <f t="shared" si="15"/>
        <v>33.299999999999997</v>
      </c>
      <c r="Q7" s="59">
        <f t="shared" si="15"/>
        <v>4592</v>
      </c>
      <c r="R7" s="60">
        <f t="shared" si="15"/>
        <v>138</v>
      </c>
      <c r="S7" s="61">
        <f t="shared" si="15"/>
        <v>13353</v>
      </c>
      <c r="T7" s="62" t="str">
        <f t="shared" si="15"/>
        <v>代行制</v>
      </c>
      <c r="U7" s="58">
        <f t="shared" si="15"/>
        <v>57.2</v>
      </c>
      <c r="V7" s="62" t="str">
        <f t="shared" si="15"/>
        <v>有</v>
      </c>
      <c r="W7" s="63">
        <f t="shared" si="15"/>
        <v>100</v>
      </c>
      <c r="X7" s="62" t="str">
        <f t="shared" si="15"/>
        <v>有</v>
      </c>
      <c r="Y7" s="64">
        <f>Y8</f>
        <v>100.3</v>
      </c>
      <c r="Z7" s="64">
        <f t="shared" ref="Z7:AH7" si="16">Z8</f>
        <v>100.2</v>
      </c>
      <c r="AA7" s="64">
        <f t="shared" si="16"/>
        <v>98.6</v>
      </c>
      <c r="AB7" s="64">
        <f t="shared" si="16"/>
        <v>96.1</v>
      </c>
      <c r="AC7" s="64">
        <f t="shared" si="16"/>
        <v>69.099999999999994</v>
      </c>
      <c r="AD7" s="64">
        <f t="shared" si="16"/>
        <v>107.8</v>
      </c>
      <c r="AE7" s="64">
        <f t="shared" si="16"/>
        <v>104.6</v>
      </c>
      <c r="AF7" s="64">
        <f t="shared" si="16"/>
        <v>107.1</v>
      </c>
      <c r="AG7" s="64">
        <f t="shared" si="16"/>
        <v>124.4</v>
      </c>
      <c r="AH7" s="64">
        <f t="shared" si="16"/>
        <v>121.9</v>
      </c>
      <c r="AI7" s="64"/>
      <c r="AJ7" s="64">
        <f>AJ8</f>
        <v>0</v>
      </c>
      <c r="AK7" s="64">
        <f t="shared" ref="AK7:AS7" si="17">AK8</f>
        <v>0</v>
      </c>
      <c r="AL7" s="64">
        <f t="shared" si="17"/>
        <v>0</v>
      </c>
      <c r="AM7" s="64">
        <f t="shared" si="17"/>
        <v>0</v>
      </c>
      <c r="AN7" s="64">
        <f t="shared" si="17"/>
        <v>0</v>
      </c>
      <c r="AO7" s="64">
        <f t="shared" si="17"/>
        <v>5</v>
      </c>
      <c r="AP7" s="64">
        <f t="shared" si="17"/>
        <v>4.5</v>
      </c>
      <c r="AQ7" s="64">
        <f t="shared" si="17"/>
        <v>5.8</v>
      </c>
      <c r="AR7" s="64">
        <f t="shared" si="17"/>
        <v>40.200000000000003</v>
      </c>
      <c r="AS7" s="64">
        <f t="shared" si="17"/>
        <v>10.1</v>
      </c>
      <c r="AT7" s="64"/>
      <c r="AU7" s="59">
        <f>AU8</f>
        <v>0</v>
      </c>
      <c r="AV7" s="59">
        <f t="shared" ref="AV7:BD7" si="18">AV8</f>
        <v>0</v>
      </c>
      <c r="AW7" s="59">
        <f t="shared" si="18"/>
        <v>0</v>
      </c>
      <c r="AX7" s="59">
        <f t="shared" si="18"/>
        <v>0</v>
      </c>
      <c r="AY7" s="59">
        <f t="shared" si="18"/>
        <v>0</v>
      </c>
      <c r="AZ7" s="59">
        <f t="shared" si="18"/>
        <v>900</v>
      </c>
      <c r="BA7" s="59">
        <f t="shared" si="18"/>
        <v>787</v>
      </c>
      <c r="BB7" s="59">
        <f t="shared" si="18"/>
        <v>1012</v>
      </c>
      <c r="BC7" s="59">
        <f t="shared" si="18"/>
        <v>2507</v>
      </c>
      <c r="BD7" s="59">
        <f t="shared" si="18"/>
        <v>4609</v>
      </c>
      <c r="BE7" s="59"/>
      <c r="BF7" s="64">
        <f>BF8</f>
        <v>45.9</v>
      </c>
      <c r="BG7" s="64">
        <f t="shared" ref="BG7:BO7" si="19">BG8</f>
        <v>45.2</v>
      </c>
      <c r="BH7" s="64">
        <f t="shared" si="19"/>
        <v>40.4</v>
      </c>
      <c r="BI7" s="64">
        <f t="shared" si="19"/>
        <v>38.799999999999997</v>
      </c>
      <c r="BJ7" s="64">
        <f t="shared" si="19"/>
        <v>19.8</v>
      </c>
      <c r="BK7" s="64">
        <f t="shared" si="19"/>
        <v>25.3</v>
      </c>
      <c r="BL7" s="64">
        <f t="shared" si="19"/>
        <v>23.4</v>
      </c>
      <c r="BM7" s="64">
        <f t="shared" si="19"/>
        <v>23.8</v>
      </c>
      <c r="BN7" s="64">
        <f t="shared" si="19"/>
        <v>22.4</v>
      </c>
      <c r="BO7" s="64">
        <f t="shared" si="19"/>
        <v>13</v>
      </c>
      <c r="BP7" s="64"/>
      <c r="BQ7" s="64">
        <f>BQ8</f>
        <v>35</v>
      </c>
      <c r="BR7" s="64">
        <f t="shared" ref="BR7:BZ7" si="20">BR8</f>
        <v>0</v>
      </c>
      <c r="BS7" s="64">
        <f t="shared" si="20"/>
        <v>0</v>
      </c>
      <c r="BT7" s="64">
        <f t="shared" si="20"/>
        <v>0</v>
      </c>
      <c r="BU7" s="64">
        <f t="shared" si="20"/>
        <v>0</v>
      </c>
      <c r="BV7" s="64">
        <f t="shared" si="20"/>
        <v>20.8</v>
      </c>
      <c r="BW7" s="64">
        <f t="shared" si="20"/>
        <v>18.100000000000001</v>
      </c>
      <c r="BX7" s="64">
        <f t="shared" si="20"/>
        <v>17.100000000000001</v>
      </c>
      <c r="BY7" s="64">
        <f t="shared" si="20"/>
        <v>24.9</v>
      </c>
      <c r="BZ7" s="64">
        <f t="shared" si="20"/>
        <v>35.6</v>
      </c>
      <c r="CA7" s="64"/>
      <c r="CB7" s="64">
        <f>CB8</f>
        <v>15.8</v>
      </c>
      <c r="CC7" s="64">
        <f t="shared" ref="CC7:CK7" si="21">CC8</f>
        <v>83.8</v>
      </c>
      <c r="CD7" s="64">
        <f t="shared" si="21"/>
        <v>15.4</v>
      </c>
      <c r="CE7" s="64">
        <f t="shared" si="21"/>
        <v>12</v>
      </c>
      <c r="CF7" s="64">
        <f t="shared" si="21"/>
        <v>-31.5</v>
      </c>
      <c r="CG7" s="64">
        <f t="shared" si="21"/>
        <v>11.5</v>
      </c>
      <c r="CH7" s="64">
        <f t="shared" si="21"/>
        <v>8</v>
      </c>
      <c r="CI7" s="64">
        <f t="shared" si="21"/>
        <v>17</v>
      </c>
      <c r="CJ7" s="64">
        <f t="shared" si="21"/>
        <v>16.899999999999999</v>
      </c>
      <c r="CK7" s="64">
        <f t="shared" si="21"/>
        <v>-45.4</v>
      </c>
      <c r="CL7" s="64"/>
      <c r="CM7" s="59">
        <f>CM8</f>
        <v>44998</v>
      </c>
      <c r="CN7" s="59">
        <f t="shared" ref="CN7:CV7" si="22">CN8</f>
        <v>44248</v>
      </c>
      <c r="CO7" s="59">
        <f t="shared" si="22"/>
        <v>47992</v>
      </c>
      <c r="CP7" s="59">
        <f t="shared" si="22"/>
        <v>54449</v>
      </c>
      <c r="CQ7" s="59">
        <f t="shared" si="22"/>
        <v>-22899</v>
      </c>
      <c r="CR7" s="59">
        <f t="shared" si="22"/>
        <v>38041</v>
      </c>
      <c r="CS7" s="59">
        <f t="shared" si="22"/>
        <v>23315</v>
      </c>
      <c r="CT7" s="59">
        <f t="shared" si="22"/>
        <v>22240</v>
      </c>
      <c r="CU7" s="59">
        <f t="shared" si="22"/>
        <v>25465</v>
      </c>
      <c r="CV7" s="59">
        <f t="shared" si="22"/>
        <v>-12817</v>
      </c>
      <c r="CW7" s="59"/>
      <c r="CX7" s="64">
        <f>CX8</f>
        <v>39.6</v>
      </c>
      <c r="CY7" s="64">
        <f t="shared" ref="CY7:DG7" si="23">CY8</f>
        <v>42.8</v>
      </c>
      <c r="CZ7" s="64">
        <f t="shared" si="23"/>
        <v>45.7</v>
      </c>
      <c r="DA7" s="64">
        <f t="shared" si="23"/>
        <v>48.9</v>
      </c>
      <c r="DB7" s="64">
        <f t="shared" si="23"/>
        <v>51.9</v>
      </c>
      <c r="DC7" s="64">
        <f t="shared" si="23"/>
        <v>54.8</v>
      </c>
      <c r="DD7" s="64">
        <f t="shared" si="23"/>
        <v>54.6</v>
      </c>
      <c r="DE7" s="64">
        <f t="shared" si="23"/>
        <v>56</v>
      </c>
      <c r="DF7" s="64">
        <f t="shared" si="23"/>
        <v>59.1</v>
      </c>
      <c r="DG7" s="64">
        <f t="shared" si="23"/>
        <v>61.1</v>
      </c>
      <c r="DH7" s="64"/>
      <c r="DI7" s="60">
        <f>DI8</f>
        <v>689875</v>
      </c>
      <c r="DJ7" s="60">
        <f>DJ8</f>
        <v>50000</v>
      </c>
      <c r="DK7" s="64">
        <f>DK8</f>
        <v>70.900000000000006</v>
      </c>
      <c r="DL7" s="64">
        <f t="shared" ref="DL7:DT7" si="24">DL8</f>
        <v>68.2</v>
      </c>
      <c r="DM7" s="64">
        <f t="shared" si="24"/>
        <v>74.099999999999994</v>
      </c>
      <c r="DN7" s="64">
        <f t="shared" si="24"/>
        <v>81.3</v>
      </c>
      <c r="DO7" s="64">
        <f t="shared" si="24"/>
        <v>220</v>
      </c>
      <c r="DP7" s="64">
        <f t="shared" si="24"/>
        <v>88.1</v>
      </c>
      <c r="DQ7" s="64">
        <f t="shared" si="24"/>
        <v>73.8</v>
      </c>
      <c r="DR7" s="64">
        <f t="shared" si="24"/>
        <v>106.9</v>
      </c>
      <c r="DS7" s="64">
        <f t="shared" si="24"/>
        <v>129.19999999999999</v>
      </c>
      <c r="DT7" s="64">
        <f t="shared" si="24"/>
        <v>289.2</v>
      </c>
      <c r="DU7" s="64"/>
      <c r="DV7" s="64">
        <f>DV8</f>
        <v>0</v>
      </c>
      <c r="DW7" s="64">
        <f t="shared" ref="DW7:EE7" si="25">DW8</f>
        <v>0</v>
      </c>
      <c r="DX7" s="64">
        <f t="shared" si="25"/>
        <v>0</v>
      </c>
      <c r="DY7" s="64">
        <f t="shared" si="25"/>
        <v>0</v>
      </c>
      <c r="DZ7" s="64">
        <f t="shared" si="25"/>
        <v>0</v>
      </c>
      <c r="EA7" s="64">
        <f t="shared" si="25"/>
        <v>67.099999999999994</v>
      </c>
      <c r="EB7" s="64">
        <f t="shared" si="25"/>
        <v>69.5</v>
      </c>
      <c r="EC7" s="64">
        <f t="shared" si="25"/>
        <v>68.599999999999994</v>
      </c>
      <c r="ED7" s="64">
        <f t="shared" si="25"/>
        <v>45.5</v>
      </c>
      <c r="EE7" s="64">
        <f t="shared" si="25"/>
        <v>104.3</v>
      </c>
      <c r="EF7" s="64"/>
      <c r="EG7" s="65"/>
      <c r="EH7" s="65"/>
      <c r="EI7" s="65"/>
      <c r="EJ7" s="65"/>
      <c r="EK7" s="65"/>
      <c r="EL7" s="65"/>
      <c r="EM7" s="65"/>
      <c r="EN7" s="65"/>
      <c r="EO7" s="65"/>
      <c r="EP7" s="65"/>
    </row>
    <row r="8" spans="1:146" s="66" customFormat="1" x14ac:dyDescent="0.15">
      <c r="A8" s="42"/>
      <c r="B8" s="67">
        <v>2020</v>
      </c>
      <c r="C8" s="67">
        <v>223051</v>
      </c>
      <c r="D8" s="67">
        <v>46</v>
      </c>
      <c r="E8" s="67">
        <v>11</v>
      </c>
      <c r="F8" s="67">
        <v>1</v>
      </c>
      <c r="G8" s="67">
        <v>3</v>
      </c>
      <c r="H8" s="67" t="s">
        <v>116</v>
      </c>
      <c r="I8" s="67" t="s">
        <v>117</v>
      </c>
      <c r="J8" s="67" t="s">
        <v>118</v>
      </c>
      <c r="K8" s="67" t="s">
        <v>119</v>
      </c>
      <c r="L8" s="67" t="s">
        <v>120</v>
      </c>
      <c r="M8" s="67" t="s">
        <v>129</v>
      </c>
      <c r="N8" s="67" t="s">
        <v>121</v>
      </c>
      <c r="O8" s="68">
        <v>0</v>
      </c>
      <c r="P8" s="68">
        <v>33.299999999999997</v>
      </c>
      <c r="Q8" s="69">
        <v>4592</v>
      </c>
      <c r="R8" s="69">
        <v>138</v>
      </c>
      <c r="S8" s="70">
        <v>13353</v>
      </c>
      <c r="T8" s="71" t="s">
        <v>122</v>
      </c>
      <c r="U8" s="68">
        <v>57.2</v>
      </c>
      <c r="V8" s="71" t="s">
        <v>123</v>
      </c>
      <c r="W8" s="72">
        <v>100</v>
      </c>
      <c r="X8" s="71" t="s">
        <v>123</v>
      </c>
      <c r="Y8" s="73">
        <v>100.3</v>
      </c>
      <c r="Z8" s="73">
        <v>100.2</v>
      </c>
      <c r="AA8" s="73">
        <v>98.6</v>
      </c>
      <c r="AB8" s="73">
        <v>96.1</v>
      </c>
      <c r="AC8" s="73">
        <v>69.099999999999994</v>
      </c>
      <c r="AD8" s="73">
        <v>107.8</v>
      </c>
      <c r="AE8" s="73">
        <v>104.6</v>
      </c>
      <c r="AF8" s="73">
        <v>107.1</v>
      </c>
      <c r="AG8" s="73">
        <v>124.4</v>
      </c>
      <c r="AH8" s="73">
        <v>121.9</v>
      </c>
      <c r="AI8" s="73">
        <v>89.3</v>
      </c>
      <c r="AJ8" s="73">
        <v>0</v>
      </c>
      <c r="AK8" s="73">
        <v>0</v>
      </c>
      <c r="AL8" s="73">
        <v>0</v>
      </c>
      <c r="AM8" s="73">
        <v>0</v>
      </c>
      <c r="AN8" s="73">
        <v>0</v>
      </c>
      <c r="AO8" s="73">
        <v>5</v>
      </c>
      <c r="AP8" s="73">
        <v>4.5</v>
      </c>
      <c r="AQ8" s="73">
        <v>5.8</v>
      </c>
      <c r="AR8" s="73">
        <v>40.200000000000003</v>
      </c>
      <c r="AS8" s="73">
        <v>10.1</v>
      </c>
      <c r="AT8" s="73">
        <v>13.3</v>
      </c>
      <c r="AU8" s="74">
        <v>0</v>
      </c>
      <c r="AV8" s="74">
        <v>0</v>
      </c>
      <c r="AW8" s="74">
        <v>0</v>
      </c>
      <c r="AX8" s="74">
        <v>0</v>
      </c>
      <c r="AY8" s="74">
        <v>0</v>
      </c>
      <c r="AZ8" s="74">
        <v>900</v>
      </c>
      <c r="BA8" s="74">
        <v>787</v>
      </c>
      <c r="BB8" s="74">
        <v>1012</v>
      </c>
      <c r="BC8" s="74">
        <v>2507</v>
      </c>
      <c r="BD8" s="74">
        <v>4609</v>
      </c>
      <c r="BE8" s="74">
        <v>3330</v>
      </c>
      <c r="BF8" s="73">
        <v>45.9</v>
      </c>
      <c r="BG8" s="73">
        <v>45.2</v>
      </c>
      <c r="BH8" s="73">
        <v>40.4</v>
      </c>
      <c r="BI8" s="73">
        <v>38.799999999999997</v>
      </c>
      <c r="BJ8" s="73">
        <v>19.8</v>
      </c>
      <c r="BK8" s="73">
        <v>25.3</v>
      </c>
      <c r="BL8" s="73">
        <v>23.4</v>
      </c>
      <c r="BM8" s="73">
        <v>23.8</v>
      </c>
      <c r="BN8" s="73">
        <v>22.4</v>
      </c>
      <c r="BO8" s="73">
        <v>13</v>
      </c>
      <c r="BP8" s="73">
        <v>12.3</v>
      </c>
      <c r="BQ8" s="73">
        <v>35</v>
      </c>
      <c r="BR8" s="73">
        <v>0</v>
      </c>
      <c r="BS8" s="73">
        <v>0</v>
      </c>
      <c r="BT8" s="73">
        <v>0</v>
      </c>
      <c r="BU8" s="73">
        <v>0</v>
      </c>
      <c r="BV8" s="73">
        <v>20.8</v>
      </c>
      <c r="BW8" s="73">
        <v>18.100000000000001</v>
      </c>
      <c r="BX8" s="73">
        <v>17.100000000000001</v>
      </c>
      <c r="BY8" s="73">
        <v>24.9</v>
      </c>
      <c r="BZ8" s="73">
        <v>35.6</v>
      </c>
      <c r="CA8" s="73">
        <v>51.6</v>
      </c>
      <c r="CB8" s="73">
        <v>15.8</v>
      </c>
      <c r="CC8" s="73">
        <v>83.8</v>
      </c>
      <c r="CD8" s="73">
        <v>15.4</v>
      </c>
      <c r="CE8" s="75">
        <v>12</v>
      </c>
      <c r="CF8" s="75">
        <v>-31.5</v>
      </c>
      <c r="CG8" s="73">
        <v>11.5</v>
      </c>
      <c r="CH8" s="73">
        <v>8</v>
      </c>
      <c r="CI8" s="73">
        <v>17</v>
      </c>
      <c r="CJ8" s="73">
        <v>16.899999999999999</v>
      </c>
      <c r="CK8" s="73">
        <v>-45.4</v>
      </c>
      <c r="CL8" s="73">
        <v>-39.799999999999997</v>
      </c>
      <c r="CM8" s="74">
        <v>44998</v>
      </c>
      <c r="CN8" s="74">
        <v>44248</v>
      </c>
      <c r="CO8" s="74">
        <v>47992</v>
      </c>
      <c r="CP8" s="74">
        <v>54449</v>
      </c>
      <c r="CQ8" s="74">
        <v>-22899</v>
      </c>
      <c r="CR8" s="74">
        <v>38041</v>
      </c>
      <c r="CS8" s="74">
        <v>23315</v>
      </c>
      <c r="CT8" s="74">
        <v>22240</v>
      </c>
      <c r="CU8" s="74">
        <v>25465</v>
      </c>
      <c r="CV8" s="74">
        <v>-12817</v>
      </c>
      <c r="CW8" s="74">
        <v>-10309</v>
      </c>
      <c r="CX8" s="73">
        <v>39.6</v>
      </c>
      <c r="CY8" s="73">
        <v>42.8</v>
      </c>
      <c r="CZ8" s="73">
        <v>45.7</v>
      </c>
      <c r="DA8" s="73">
        <v>48.9</v>
      </c>
      <c r="DB8" s="73">
        <v>51.9</v>
      </c>
      <c r="DC8" s="73">
        <v>54.8</v>
      </c>
      <c r="DD8" s="73">
        <v>54.6</v>
      </c>
      <c r="DE8" s="73">
        <v>56</v>
      </c>
      <c r="DF8" s="73">
        <v>59.1</v>
      </c>
      <c r="DG8" s="73">
        <v>61.1</v>
      </c>
      <c r="DH8" s="73">
        <v>57.2</v>
      </c>
      <c r="DI8" s="69">
        <v>689875</v>
      </c>
      <c r="DJ8" s="69">
        <v>50000</v>
      </c>
      <c r="DK8" s="73">
        <v>70.900000000000006</v>
      </c>
      <c r="DL8" s="73">
        <v>68.2</v>
      </c>
      <c r="DM8" s="73">
        <v>74.099999999999994</v>
      </c>
      <c r="DN8" s="73">
        <v>81.3</v>
      </c>
      <c r="DO8" s="73">
        <v>220</v>
      </c>
      <c r="DP8" s="73">
        <v>88.1</v>
      </c>
      <c r="DQ8" s="73">
        <v>73.8</v>
      </c>
      <c r="DR8" s="73">
        <v>106.9</v>
      </c>
      <c r="DS8" s="73">
        <v>129.19999999999999</v>
      </c>
      <c r="DT8" s="73">
        <v>289.2</v>
      </c>
      <c r="DU8" s="73">
        <v>237.2</v>
      </c>
      <c r="DV8" s="73">
        <v>0</v>
      </c>
      <c r="DW8" s="73">
        <v>0</v>
      </c>
      <c r="DX8" s="73">
        <v>0</v>
      </c>
      <c r="DY8" s="73">
        <v>0</v>
      </c>
      <c r="DZ8" s="73">
        <v>0</v>
      </c>
      <c r="EA8" s="73">
        <v>67.099999999999994</v>
      </c>
      <c r="EB8" s="73">
        <v>69.5</v>
      </c>
      <c r="EC8" s="73">
        <v>68.599999999999994</v>
      </c>
      <c r="ED8" s="73">
        <v>45.5</v>
      </c>
      <c r="EE8" s="73">
        <v>104.3</v>
      </c>
      <c r="EF8" s="73">
        <v>104.9</v>
      </c>
      <c r="EG8" s="76">
        <v>1.1000000000000001E-3</v>
      </c>
      <c r="EH8" s="76">
        <v>1.1000000000000001E-3</v>
      </c>
      <c r="EI8" s="76">
        <v>8.9999999999999998E-4</v>
      </c>
      <c r="EJ8" s="76">
        <v>8.0000000000000004E-4</v>
      </c>
      <c r="EK8" s="76">
        <v>6.9999999999999999E-4</v>
      </c>
      <c r="EL8" s="76">
        <v>7.4999999999999997E-3</v>
      </c>
      <c r="EM8" s="76">
        <v>7.1000000000000004E-3</v>
      </c>
      <c r="EN8" s="76">
        <v>8.0999999999999996E-3</v>
      </c>
      <c r="EO8" s="76">
        <v>7.4000000000000003E-3</v>
      </c>
      <c r="EP8" s="76">
        <v>5.1000000000000004E-3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124</v>
      </c>
      <c r="C10" s="81" t="s">
        <v>125</v>
      </c>
      <c r="D10" s="81" t="s">
        <v>126</v>
      </c>
      <c r="E10" s="81" t="s">
        <v>127</v>
      </c>
      <c r="F10" s="81" t="s">
        <v>128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dcterms:created xsi:type="dcterms:W3CDTF">2021-12-03T08:15:10Z</dcterms:created>
  <dcterms:modified xsi:type="dcterms:W3CDTF">2022-03-31T04:44:31Z</dcterms:modified>
</cp:coreProperties>
</file>