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soumu\H27財政係\財政状況各数値・財政事情・分析・公表・シミュレーション等\財政状況資料集（H22決算から）\ホームページ掲載用（エクセルデータを掲載すること）\"/>
    </mc:Choice>
  </mc:AlternateContent>
  <bookViews>
    <workbookView xWindow="0" yWindow="0" windowWidth="20490" windowHeight="77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<sst xmlns="http://schemas.openxmlformats.org/spreadsheetml/2006/main" count="1184" uniqueCount="631">
  <si>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</si>
  <si>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</si>
  <si>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</si>
  <si>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</si>
  <si>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</si>
  <si>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</si>
  <si>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</si>
  <si>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</si>
  <si>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</si>
  <si>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</si>
  <si>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</si>
  <si>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</si>
  <si>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</si>
  <si>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</si>
  <si>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</si>
  <si>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</si>
  <si>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</si>
  <si>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</si>
  <si>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</si>
  <si>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</si>
  <si>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</si>
  <si>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</si>
  <si>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</si>
  <si>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</si>
  <si>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</si>
  <si>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</si>
  <si>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</si>
  <si>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</si>
  <si>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</si>
  <si>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</si>
  <si>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</si>
  <si>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</si>
  <si>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</si>
  <si>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</si>
  <si>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</si>
  <si>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</si>
  <si>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</si>
  <si>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</si>
  <si>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</si>
  <si>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</si>
  <si>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</si>
  <si>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</si>
  <si>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</si>
  <si>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</si>
  <si>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</si>
  <si>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</si>
  <si>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</si>
  <si>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</si>
  <si>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</si>
  <si>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</si>
  <si>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</si>
  <si>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</si>
  <si>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</si>
  <si>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</si>
  <si>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</si>
  <si>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</si>
  <si>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</si>
  <si>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</si>
  <si>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</si>
  <si>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</si>
  <si>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</si>
  <si>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</si>
  <si>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</si>
  <si>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</si>
  <si>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</si>
  <si>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</si>
  <si>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</si>
  <si>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</si>
  <si>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</si>
  <si>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</si>
  <si>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</si>
  <si>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</si>
  <si>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</si>
  <si>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</si>
  <si>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</si>
  <si>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</si>
  <si>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</si>
  <si>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</si>
  <si>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</si>
  <si>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</si>
  <si>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</si>
  <si>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</si>
  <si>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</si>
  <si>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</si>
  <si>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</si>
  <si>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</si>
  <si>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</si>
  <si>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</si>
  <si>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</si>
  <si>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</si>
  <si>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</si>
  <si>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</si>
  <si>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</si>
  <si>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</si>
  <si>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</si>
  <si>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</si>
  <si>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</si>
  <si>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</si>
  <si>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松崎町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</si>
  <si>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</si>
  <si>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</si>
  <si>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</si>
  <si>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</si>
  <si>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</si>
  <si>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</si>
  <si>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</si>
  <si>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</si>
  <si>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</si>
  <si>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</si>
  <si>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</si>
  <si>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</si>
  <si>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</si>
  <si>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</si>
  <si>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</si>
  <si>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</si>
  <si>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</si>
  <si>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</si>
  <si>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</si>
  <si>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</si>
  <si>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</si>
  <si>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</si>
  <si>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</si>
  <si>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</si>
  <si>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</si>
  <si>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</si>
  <si>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</si>
  <si>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</si>
  <si>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</si>
  <si>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</si>
  <si>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</si>
  <si>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</si>
  <si>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</si>
  <si>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</si>
  <si>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</si>
  <si>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</si>
  <si>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</si>
  <si>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</si>
  <si>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</si>
  <si>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</si>
  <si>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</si>
  <si>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</si>
  <si>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</si>
  <si>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</si>
  <si>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</si>
  <si>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</si>
  <si>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</si>
  <si>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</si>
  <si>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</si>
  <si>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</si>
  <si>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</si>
  <si>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</si>
  <si>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</si>
  <si>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</si>
  <si>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</si>
  <si>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</si>
  <si>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</si>
  <si>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</si>
  <si>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</si>
  <si>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</si>
  <si>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</si>
  <si>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</si>
  <si>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</si>
  <si>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</si>
  <si>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</si>
  <si>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</si>
  <si>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</si>
  <si>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</si>
  <si>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</si>
  <si>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</si>
  <si>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</si>
  <si>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</si>
  <si>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</si>
  <si>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</si>
  <si>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</si>
  <si>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</si>
  <si>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</si>
  <si>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</si>
  <si>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</si>
  <si>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</si>
  <si>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</si>
  <si>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</si>
  <si>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</si>
  <si>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</si>
  <si>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</si>
  <si>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</si>
  <si>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</si>
  <si>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</si>
  <si>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</si>
  <si>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</si>
  <si>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</si>
  <si>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</si>
  <si>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</si>
  <si>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</si>
  <si>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</si>
  <si>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</si>
  <si>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</si>
  <si>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</si>
  <si>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</si>
  <si>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</si>
  <si>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</si>
  <si>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</si>
  <si>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</si>
  <si>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</si>
  <si>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</si>
  <si>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</si>
  <si>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</si>
  <si>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</si>
  <si>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</si>
  <si>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</si>
  <si>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</si>
  <si>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</si>
  <si>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</si>
  <si>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</si>
  <si>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</si>
  <si>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静岡県松崎町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</si>
  <si>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</si>
  <si>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</si>
  <si>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</si>
  <si>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</si>
  <si>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</si>
  <si>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</si>
  <si>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</si>
  <si>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</si>
  <si>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</si>
  <si>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</si>
  <si>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</si>
  <si>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</si>
  <si>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</si>
  <si>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</si>
  <si>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</si>
  <si>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</si>
  <si>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</si>
  <si>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</si>
  <si>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</si>
  <si>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</si>
  <si>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</si>
  <si>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</si>
  <si>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</si>
  <si>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</si>
  <si>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</si>
  <si>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</si>
  <si>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</si>
  <si>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</si>
  <si>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</si>
  <si>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</si>
  <si>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</si>
  <si>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</si>
  <si>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</si>
  <si>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</si>
  <si>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</si>
  <si>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</si>
  <si>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</si>
  <si>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</si>
  <si>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</si>
  <si>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</si>
  <si>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</si>
  <si>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</si>
  <si>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</si>
  <si>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</si>
  <si>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</si>
  <si>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</si>
  <si>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</si>
  <si>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</si>
  <si>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</si>
  <si>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</si>
  <si>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</si>
  <si>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</si>
  <si>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</si>
  <si>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</si>
  <si>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</si>
  <si>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</si>
  <si>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</si>
  <si>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</si>
  <si>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</si>
  <si>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</si>
  <si>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</si>
  <si>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</si>
  <si>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</si>
  <si>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</si>
  <si>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</si>
  <si>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</si>
  <si>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</si>
  <si>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</si>
  <si>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</si>
  <si>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</si>
  <si>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</si>
  <si>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</si>
  <si>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</si>
  <si>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</si>
  <si>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</si>
  <si>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</si>
  <si>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</si>
  <si>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</si>
  <si>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</si>
  <si>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</si>
  <si>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</si>
  <si>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</si>
  <si>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</si>
  <si>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</si>
  <si>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</si>
  <si>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</si>
  <si>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</si>
  <si>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</si>
  <si>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</si>
  <si>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</si>
  <si>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</si>
  <si>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</si>
  <si>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</si>
  <si>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</si>
  <si>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</si>
  <si>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</si>
  <si>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</si>
  <si>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</si>
  <si>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</si>
  <si>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</si>
  <si>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</si>
  <si>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</si>
  <si>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</si>
  <si>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</si>
  <si>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</si>
  <si>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</si>
  <si>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</si>
  <si>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</si>
  <si>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</si>
  <si>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</si>
  <si>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</si>
  <si>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</si>
  <si>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</si>
  <si>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</si>
  <si>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</si>
  <si>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</si>
  <si>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</si>
  <si>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</si>
  <si>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</si>
  <si>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</si>
  <si>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</si>
  <si>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</si>
  <si>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</si>
  <si>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</si>
  <si>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</si>
  <si>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</si>
  <si>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</si>
  <si>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</si>
  <si>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</si>
  <si>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</si>
  <si>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</si>
  <si>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</si>
  <si>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</si>
  <si>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</si>
  <si>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</si>
  <si>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</si>
  <si>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</si>
  <si>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</si>
  <si>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</si>
  <si>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</si>
  <si>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</si>
  <si>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</si>
  <si>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</si>
  <si>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</si>
  <si>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</si>
  <si>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</si>
  <si>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</si>
  <si>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</si>
  <si>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</si>
  <si>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</si>
  <si>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</si>
  <si>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</si>
  <si>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</si>
  <si>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静岡県松崎町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</si>
  <si>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</si>
  <si>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</si>
  <si>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</si>
  <si>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</si>
  <si>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</si>
  <si>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</si>
  <si>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</si>
  <si>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</si>
  <si>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</si>
  <si>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</si>
  <si>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</si>
  <si>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</si>
  <si>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</si>
  <si>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</si>
  <si>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</si>
  <si>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</si>
  <si>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</si>
  <si>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</si>
  <si>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</si>
  <si>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</si>
  <si>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</si>
  <si>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</si>
  <si>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</si>
  <si>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</si>
  <si>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</si>
  <si>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</si>
  <si>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</si>
  <si>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</si>
  <si>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</si>
  <si>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</si>
  <si>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</si>
  <si>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</si>
  <si>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</si>
  <si>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</si>
  <si>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</si>
  <si>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</si>
  <si>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</si>
  <si>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</si>
  <si>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</si>
  <si>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温泉事業会計</t>
    <phoneticPr fontId="5"/>
  </si>
  <si>
    <t>伊豆まつざき荘事業会計</t>
    <phoneticPr fontId="5"/>
  </si>
  <si>
    <t>岩地集落排水事業特別会計</t>
    <phoneticPr fontId="5"/>
  </si>
  <si>
    <t>法非適用企業</t>
    <phoneticPr fontId="5"/>
  </si>
  <si>
    <t>石部集落排水事業特別会計</t>
    <phoneticPr fontId="5"/>
  </si>
  <si>
    <t>雲見集落排水事業特別会計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</si>
  <si>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</si>
  <si>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</si>
  <si>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</si>
  <si>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</si>
  <si>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</si>
  <si>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</si>
  <si>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</si>
  <si>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</si>
  <si>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</si>
  <si>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</si>
  <si>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</si>
  <si>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</si>
  <si>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</si>
  <si>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</si>
  <si>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</si>
  <si>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</si>
  <si>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</si>
  <si>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</si>
  <si>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</si>
  <si>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</si>
  <si>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</si>
  <si>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</si>
  <si>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</si>
  <si>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</si>
  <si>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</si>
  <si>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</si>
  <si>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</si>
  <si>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</si>
  <si>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</si>
  <si>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</si>
  <si>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</si>
  <si>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</si>
  <si>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</si>
  <si>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</si>
  <si>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</si>
  <si>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</si>
  <si>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</si>
  <si>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</si>
  <si>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</si>
  <si>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</si>
  <si>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</si>
  <si>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</si>
  <si>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</si>
  <si>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</si>
  <si>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</si>
  <si>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</si>
  <si>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</si>
  <si>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</si>
  <si>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</si>
  <si>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</si>
  <si>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</si>
  <si>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</si>
  <si>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</si>
  <si>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</si>
  <si>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</si>
  <si>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</si>
  <si>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</si>
  <si>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</si>
  <si>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</si>
  <si>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</si>
  <si>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</si>
  <si>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</si>
  <si>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</si>
  <si>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</si>
  <si>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</si>
  <si>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雲見集落排水事業特別会計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</si>
  <si>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</si>
  <si>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</si>
  <si>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伊豆まつざき荘事業会計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</si>
  <si>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</si>
  <si>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</si>
  <si>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</si>
  <si>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</si>
  <si>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</si>
  <si>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</si>
  <si>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</si>
  <si>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</si>
  <si>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</si>
  <si>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</si>
  <si>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</si>
  <si>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</si>
  <si>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</si>
  <si>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</si>
  <si>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</si>
  <si>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</si>
  <si>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</si>
  <si>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</si>
  <si>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</si>
  <si>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</si>
  <si>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</si>
  <si>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</si>
  <si>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</si>
  <si>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</si>
  <si>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</si>
  <si>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</si>
  <si>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</si>
  <si>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</si>
  <si>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</si>
  <si>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</si>
  <si>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</si>
  <si>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</si>
  <si>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</si>
  <si>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</si>
  <si>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</si>
  <si>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</si>
  <si>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</si>
  <si>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</si>
  <si>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</si>
  <si>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</si>
  <si>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</si>
  <si>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</si>
  <si>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</si>
  <si>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</si>
  <si>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</si>
  <si>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</si>
  <si>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</si>
  <si>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</si>
  <si>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</si>
  <si>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</si>
  <si>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</si>
  <si>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</si>
  <si>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</si>
  <si>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</si>
  <si>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</si>
  <si>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</si>
  <si>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</si>
  <si>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</si>
  <si>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</si>
  <si>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</si>
  <si>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</si>
  <si>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</si>
  <si>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</si>
  <si>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</si>
  <si>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</si>
  <si>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</si>
  <si>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</si>
  <si>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</si>
  <si>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</si>
  <si>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</si>
  <si>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</si>
  <si>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</si>
  <si>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</si>
  <si>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</si>
  <si>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</si>
  <si>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</si>
  <si>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</si>
  <si>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</si>
  <si>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</si>
  <si>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</si>
  <si>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</si>
  <si>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</si>
  <si>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</si>
  <si>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</si>
  <si>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</si>
  <si>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</si>
  <si>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</si>
  <si>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</si>
  <si>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3.52</t>
  </si>
  <si>
    <t>温泉事業会計</t>
  </si>
  <si>
    <t>一般会計</t>
  </si>
  <si>
    <t>水道事業会計</t>
  </si>
  <si>
    <t>国民健康保険特別会計</t>
  </si>
  <si>
    <t>伊豆まつざき荘事業会計</t>
  </si>
  <si>
    <t>介護保険特別会計</t>
  </si>
  <si>
    <t>雲見集落排水事業特別会計</t>
  </si>
  <si>
    <t>石部集落排水事業特別会計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</si>
  <si>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</si>
  <si>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</si>
  <si>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</si>
  <si>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</si>
  <si>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</si>
  <si>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</si>
  <si>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</si>
  <si>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</si>
  <si>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</si>
  <si>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</si>
  <si>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</si>
  <si>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</si>
  <si>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西豆衛生プラント組合</t>
    <rPh sb="0" eb="1">
      <t>ニシ</t>
    </rPh>
    <rPh sb="1" eb="2">
      <t>マメ</t>
    </rPh>
    <rPh sb="2" eb="4">
      <t>エイセイ</t>
    </rPh>
    <rPh sb="8" eb="10">
      <t>クミアイ</t>
    </rPh>
    <phoneticPr fontId="2"/>
  </si>
  <si>
    <t>下田地区消防組合</t>
    <rPh sb="0" eb="2">
      <t>シモダ</t>
    </rPh>
    <rPh sb="2" eb="4">
      <t>チク</t>
    </rPh>
    <rPh sb="4" eb="6">
      <t>ショウボウ</t>
    </rPh>
    <rPh sb="6" eb="8">
      <t>クミアイ</t>
    </rPh>
    <phoneticPr fontId="2"/>
  </si>
  <si>
    <t>一部事務組合下田メディカルセンター（事業会計分）</t>
    <rPh sb="0" eb="2">
      <t>イチブ</t>
    </rPh>
    <rPh sb="2" eb="4">
      <t>ジム</t>
    </rPh>
    <rPh sb="4" eb="6">
      <t>クミアイ</t>
    </rPh>
    <rPh sb="6" eb="8">
      <t>シモダ</t>
    </rPh>
    <rPh sb="18" eb="20">
      <t>ジギョウ</t>
    </rPh>
    <rPh sb="20" eb="22">
      <t>カイケイ</t>
    </rPh>
    <rPh sb="22" eb="23">
      <t>ブン</t>
    </rPh>
    <phoneticPr fontId="5"/>
  </si>
  <si>
    <t>一部事務組合下田メディカルセンター（普通会計分）</t>
    <rPh sb="0" eb="2">
      <t>イチブ</t>
    </rPh>
    <rPh sb="2" eb="4">
      <t>ジム</t>
    </rPh>
    <rPh sb="4" eb="6">
      <t>クミアイ</t>
    </rPh>
    <rPh sb="6" eb="8">
      <t>シモダ</t>
    </rPh>
    <rPh sb="18" eb="20">
      <t>フツウ</t>
    </rPh>
    <rPh sb="20" eb="22">
      <t>カイケイ</t>
    </rPh>
    <rPh sb="22" eb="23">
      <t>ブン</t>
    </rPh>
    <phoneticPr fontId="5"/>
  </si>
  <si>
    <t>静岡県市町総合事務組合</t>
    <rPh sb="0" eb="3">
      <t>シズオカケン</t>
    </rPh>
    <rPh sb="3" eb="4">
      <t>シ</t>
    </rPh>
    <rPh sb="4" eb="5">
      <t>マチ</t>
    </rPh>
    <rPh sb="5" eb="7">
      <t>ソウゴウ</t>
    </rPh>
    <rPh sb="7" eb="9">
      <t>ジム</t>
    </rPh>
    <rPh sb="9" eb="11">
      <t>クミアイ</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</si>
  <si>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</si>
  <si>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静岡県後期高齢者医療広域連合(普通会計分）</t>
    <rPh sb="0" eb="3">
      <t>シズオカケン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</si>
  <si>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静岡地方税滞納整理機構</t>
    <rPh sb="0" eb="2">
      <t>シズオカ</t>
    </rPh>
    <rPh sb="2" eb="5">
      <t>チホウゼイ</t>
    </rPh>
    <rPh sb="5" eb="7">
      <t>タイノウ</t>
    </rPh>
    <rPh sb="7" eb="9">
      <t>セイリ</t>
    </rPh>
    <rPh sb="9" eb="11">
      <t>キコウ</t>
    </rPh>
    <phoneticPr fontId="2"/>
  </si>
  <si>
    <t>-</t>
    <phoneticPr fontId="2"/>
  </si>
  <si>
    <t>-</t>
    <phoneticPr fontId="2"/>
  </si>
  <si>
    <t>（一財）松崎町振興公社</t>
    <rPh sb="1" eb="2">
      <t>１</t>
    </rPh>
    <rPh sb="2" eb="3">
      <t>ザイ</t>
    </rPh>
    <rPh sb="4" eb="7">
      <t>マツザキチョウ</t>
    </rPh>
    <rPh sb="7" eb="9">
      <t>シンコウ</t>
    </rPh>
    <rPh sb="9" eb="11">
      <t>コウシャ</t>
    </rPh>
    <phoneticPr fontId="2"/>
  </si>
  <si>
    <t>▲0</t>
    <phoneticPr fontId="2"/>
  </si>
  <si>
    <t>-</t>
    <phoneticPr fontId="2"/>
  </si>
  <si>
    <t>-</t>
    <phoneticPr fontId="2"/>
  </si>
  <si>
    <t>-</t>
    <phoneticPr fontId="2"/>
  </si>
  <si>
    <t>-</t>
    <phoneticPr fontId="2"/>
  </si>
  <si>
    <t>-</t>
    <phoneticPr fontId="2"/>
  </si>
  <si>
    <t>松崎町公共施設整備基金</t>
    <rPh sb="0" eb="3">
      <t>マツザキチョウ</t>
    </rPh>
    <rPh sb="3" eb="5">
      <t>コウキョウ</t>
    </rPh>
    <rPh sb="5" eb="7">
      <t>シセツ</t>
    </rPh>
    <rPh sb="7" eb="9">
      <t>セイビ</t>
    </rPh>
    <rPh sb="9" eb="11">
      <t>キキン</t>
    </rPh>
    <phoneticPr fontId="19"/>
  </si>
  <si>
    <t>松崎町文教施設整備基金</t>
    <rPh sb="0" eb="3">
      <t>マツザキチョウ</t>
    </rPh>
    <rPh sb="3" eb="5">
      <t>ブンキョウ</t>
    </rPh>
    <rPh sb="5" eb="7">
      <t>シセツ</t>
    </rPh>
    <rPh sb="7" eb="9">
      <t>セイビ</t>
    </rPh>
    <rPh sb="9" eb="11">
      <t>キキン</t>
    </rPh>
    <phoneticPr fontId="19"/>
  </si>
  <si>
    <t>松崎町消防組合施設整備基金</t>
    <rPh sb="0" eb="3">
      <t>マツザキチョウ</t>
    </rPh>
    <rPh sb="3" eb="5">
      <t>ショウボウ</t>
    </rPh>
    <rPh sb="5" eb="7">
      <t>クミアイ</t>
    </rPh>
    <rPh sb="7" eb="9">
      <t>シセツ</t>
    </rPh>
    <rPh sb="9" eb="11">
      <t>セイビ</t>
    </rPh>
    <rPh sb="11" eb="13">
      <t>キキン</t>
    </rPh>
    <phoneticPr fontId="19"/>
  </si>
  <si>
    <t>松崎町地域福祉基金</t>
    <rPh sb="0" eb="3">
      <t>マツザキチョウ</t>
    </rPh>
    <rPh sb="3" eb="5">
      <t>チイキ</t>
    </rPh>
    <rPh sb="5" eb="7">
      <t>フクシ</t>
    </rPh>
    <rPh sb="7" eb="9">
      <t>キキン</t>
    </rPh>
    <phoneticPr fontId="19"/>
  </si>
  <si>
    <t>松崎町ふるさと応援基金</t>
    <rPh sb="0" eb="3">
      <t>マツザキチョウ</t>
    </rPh>
    <rPh sb="7" eb="9">
      <t>オウエン</t>
    </rPh>
    <rPh sb="9" eb="11">
      <t>キキン</t>
    </rPh>
    <phoneticPr fontId="1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</si>
  <si>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</si>
  <si>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</si>
  <si>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</si>
  <si>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</si>
  <si>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</si>
  <si>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</si>
  <si>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</si>
  <si>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</si>
  <si>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</si>
  <si>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</si>
  <si>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</si>
  <si>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</si>
  <si>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</si>
  <si>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実質公債費比率</t>
    <phoneticPr fontId="5"/>
  </si>
  <si>
    <t xml:space="preserve"> </t>
    <phoneticPr fontId="5"/>
  </si>
  <si>
    <t>　将来負担比率、実質公債費比率共に類似団体内平均値を下回っているものの、実質公債費比率は近年上昇傾向にある。当町の財政規模を考慮すると数億円規模の起債事業実施により数値が悪化する懸念がある。令和２年度からは平成２８年度過疎対策事業債（借入額３４７百万円）、令和３年度からは平成３０年度緊急防災・減災事業債（同報無線デジタル化整備事業：借入額１５０百万円）の償還が始まることや、今後計画されている道の駅花の三聖苑改修事業、診療所建設事業でも大型起債を予定しており、その償還による公債費の増加が想定されることから財政状況を注視し、計画的な財政運営を図っていく必要がある。</t>
    <rPh sb="1" eb="3">
      <t>ショウライ</t>
    </rPh>
    <rPh sb="3" eb="5">
      <t>フタン</t>
    </rPh>
    <rPh sb="5" eb="7">
      <t>ヒリツ</t>
    </rPh>
    <rPh sb="8" eb="10">
      <t>ジッシツ</t>
    </rPh>
    <rPh sb="10" eb="13">
      <t>コウサイヒ</t>
    </rPh>
    <rPh sb="13" eb="15">
      <t>ヒリツ</t>
    </rPh>
    <rPh sb="15" eb="16">
      <t>トモ</t>
    </rPh>
    <rPh sb="17" eb="19">
      <t>ルイジ</t>
    </rPh>
    <rPh sb="19" eb="21">
      <t>ダンタイ</t>
    </rPh>
    <rPh sb="21" eb="22">
      <t>ナイ</t>
    </rPh>
    <rPh sb="22" eb="24">
      <t>ヘイキン</t>
    </rPh>
    <rPh sb="24" eb="25">
      <t>アタイ</t>
    </rPh>
    <rPh sb="26" eb="28">
      <t>シタマワ</t>
    </rPh>
    <rPh sb="36" eb="38">
      <t>ジッシツ</t>
    </rPh>
    <rPh sb="38" eb="41">
      <t>コウサイヒ</t>
    </rPh>
    <rPh sb="41" eb="43">
      <t>ヒリツ</t>
    </rPh>
    <rPh sb="44" eb="46">
      <t>キンネン</t>
    </rPh>
    <rPh sb="46" eb="48">
      <t>ジョウショウ</t>
    </rPh>
    <rPh sb="48" eb="50">
      <t>ケイコウ</t>
    </rPh>
    <rPh sb="54" eb="56">
      <t>トウチョウ</t>
    </rPh>
    <rPh sb="57" eb="59">
      <t>ザイセイ</t>
    </rPh>
    <rPh sb="59" eb="61">
      <t>キボ</t>
    </rPh>
    <rPh sb="62" eb="64">
      <t>コウリョ</t>
    </rPh>
    <rPh sb="67" eb="68">
      <t>スウ</t>
    </rPh>
    <rPh sb="68" eb="70">
      <t>オクエン</t>
    </rPh>
    <rPh sb="70" eb="72">
      <t>キボ</t>
    </rPh>
    <rPh sb="73" eb="75">
      <t>キサイ</t>
    </rPh>
    <rPh sb="75" eb="77">
      <t>ジギョウ</t>
    </rPh>
    <rPh sb="77" eb="79">
      <t>ジッシ</t>
    </rPh>
    <rPh sb="82" eb="84">
      <t>スウチ</t>
    </rPh>
    <rPh sb="85" eb="87">
      <t>アッカ</t>
    </rPh>
    <rPh sb="89" eb="91">
      <t>ケネン</t>
    </rPh>
    <rPh sb="95" eb="97">
      <t>レイワ</t>
    </rPh>
    <rPh sb="98" eb="100">
      <t>ネンド</t>
    </rPh>
    <rPh sb="103" eb="105">
      <t>ヘイセイ</t>
    </rPh>
    <rPh sb="107" eb="109">
      <t>ネンド</t>
    </rPh>
    <rPh sb="109" eb="111">
      <t>カソ</t>
    </rPh>
    <rPh sb="111" eb="113">
      <t>タイサク</t>
    </rPh>
    <rPh sb="113" eb="115">
      <t>ジギョウ</t>
    </rPh>
    <rPh sb="115" eb="116">
      <t>サイ</t>
    </rPh>
    <rPh sb="117" eb="119">
      <t>カリイレ</t>
    </rPh>
    <rPh sb="119" eb="120">
      <t>ガク</t>
    </rPh>
    <rPh sb="123" eb="126">
      <t>ヒャクマンエン</t>
    </rPh>
    <rPh sb="128" eb="130">
      <t>レイワ</t>
    </rPh>
    <rPh sb="131" eb="133">
      <t>ネンド</t>
    </rPh>
    <rPh sb="136" eb="138">
      <t>ヘイセイ</t>
    </rPh>
    <rPh sb="140" eb="142">
      <t>ネンド</t>
    </rPh>
    <rPh sb="142" eb="144">
      <t>キンキュウ</t>
    </rPh>
    <rPh sb="144" eb="146">
      <t>ボウサイ</t>
    </rPh>
    <rPh sb="147" eb="149">
      <t>ゲンサイ</t>
    </rPh>
    <rPh sb="149" eb="151">
      <t>ジギョウ</t>
    </rPh>
    <rPh sb="151" eb="152">
      <t>サイ</t>
    </rPh>
    <rPh sb="153" eb="155">
      <t>ドウホウ</t>
    </rPh>
    <rPh sb="155" eb="157">
      <t>ムセン</t>
    </rPh>
    <rPh sb="161" eb="162">
      <t>カ</t>
    </rPh>
    <rPh sb="162" eb="164">
      <t>セイビ</t>
    </rPh>
    <rPh sb="164" eb="166">
      <t>ジギョウ</t>
    </rPh>
    <rPh sb="167" eb="169">
      <t>カリイレ</t>
    </rPh>
    <rPh sb="169" eb="170">
      <t>ガク</t>
    </rPh>
    <rPh sb="173" eb="175">
      <t>ヒャクマン</t>
    </rPh>
    <rPh sb="175" eb="176">
      <t>エン</t>
    </rPh>
    <rPh sb="188" eb="190">
      <t>コンゴ</t>
    </rPh>
    <rPh sb="190" eb="192">
      <t>ケイカク</t>
    </rPh>
    <rPh sb="197" eb="198">
      <t>ミチ</t>
    </rPh>
    <rPh sb="199" eb="200">
      <t>エキ</t>
    </rPh>
    <rPh sb="200" eb="201">
      <t>ハナ</t>
    </rPh>
    <rPh sb="202" eb="203">
      <t>サン</t>
    </rPh>
    <rPh sb="203" eb="204">
      <t>セイ</t>
    </rPh>
    <rPh sb="204" eb="205">
      <t>エン</t>
    </rPh>
    <rPh sb="205" eb="207">
      <t>カイシュウ</t>
    </rPh>
    <rPh sb="207" eb="209">
      <t>ジギョウ</t>
    </rPh>
    <rPh sb="210" eb="212">
      <t>シンリョウ</t>
    </rPh>
    <rPh sb="212" eb="213">
      <t>ジョ</t>
    </rPh>
    <rPh sb="213" eb="215">
      <t>ケンセツ</t>
    </rPh>
    <rPh sb="215" eb="217">
      <t>ジギョウ</t>
    </rPh>
    <rPh sb="219" eb="221">
      <t>オオガタ</t>
    </rPh>
    <rPh sb="221" eb="223">
      <t>キサイ</t>
    </rPh>
    <rPh sb="224" eb="226">
      <t>ヨテイ</t>
    </rPh>
    <rPh sb="233" eb="235">
      <t>ショウカン</t>
    </rPh>
    <rPh sb="238" eb="241">
      <t>コウサイヒ</t>
    </rPh>
    <rPh sb="242" eb="244">
      <t>ゾウカ</t>
    </rPh>
    <rPh sb="245" eb="247">
      <t>ソウテイ</t>
    </rPh>
    <rPh sb="254" eb="256">
      <t>ザイセイ</t>
    </rPh>
    <rPh sb="256" eb="258">
      <t>ジョウキョウ</t>
    </rPh>
    <rPh sb="259" eb="261">
      <t>チュウシ</t>
    </rPh>
    <rPh sb="263" eb="266">
      <t>ケイカクテキ</t>
    </rPh>
    <rPh sb="267" eb="269">
      <t>ザイセイ</t>
    </rPh>
    <rPh sb="269" eb="271">
      <t>ウンエイ</t>
    </rPh>
    <rPh sb="272" eb="273">
      <t>ハカ</t>
    </rPh>
    <rPh sb="277" eb="279">
      <t>ヒツヨウ</t>
    </rPh>
    <phoneticPr fontId="5"/>
  </si>
  <si>
    <r>
      <t>　交付税算入率の高い地方債（過疎対策事業債、緊急防災・減災事業債等）の活用や充当可能基金残高の維持等により将来負担に対する財源確保に努めているが、有形固定資産減価償却率が、上昇となっており、各資産の更新に伴う地方債の増等が見込まれるため、財政事情に合わせた適正な</t>
    </r>
    <r>
      <rPr>
        <sz val="11"/>
        <rFont val="ＭＳ Ｐゴシック"/>
        <family val="3"/>
        <charset val="128"/>
      </rPr>
      <t>資産</t>
    </r>
    <r>
      <rPr>
        <sz val="11"/>
        <color indexed="8"/>
        <rFont val="ＭＳ Ｐゴシック"/>
        <family val="3"/>
        <charset val="128"/>
      </rPr>
      <t>管理を進めていく。</t>
    </r>
    <rPh sb="73" eb="75">
      <t>ユウケイ</t>
    </rPh>
    <rPh sb="75" eb="79">
      <t>コテイシサン</t>
    </rPh>
    <rPh sb="79" eb="81">
      <t>ゲンカ</t>
    </rPh>
    <rPh sb="81" eb="84">
      <t>ショウキャクリツ</t>
    </rPh>
    <rPh sb="86" eb="88">
      <t>ジョウショウ</t>
    </rPh>
    <rPh sb="95" eb="98">
      <t>カクシサン</t>
    </rPh>
    <rPh sb="99" eb="101">
      <t>コウシン</t>
    </rPh>
    <rPh sb="102" eb="103">
      <t>トモナ</t>
    </rPh>
    <rPh sb="104" eb="107">
      <t>チホウサイ</t>
    </rPh>
    <rPh sb="131" eb="133">
      <t>シサン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</si>
</sst>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109920</c:v>
                </c:pt>
                <c:pt idx="1">
                  <c:v>119882</c:v>
                </c:pt>
                <c:pt idx="2">
                  <c:v>116162</c:v>
                </c:pt>
                <c:pt idx="3">
                  <c:v>121449</c:v>
                </c:pt>
                <c:pt idx="4">
                  <c:v>145139</c:v>
                </c:pt>
              </c:numCache>
            </c:numRef>
          </c:val>
          <c:smooth val="0"/>
          <c:extLst>
            <c:ext xmlns:c16="http://schemas.microsoft.com/office/drawing/2014/chart" uri="{C3380CC4-5D6E-409C-BE32-E72D297353CC}">
              <c16:uniqueId val="{00000000-B47B-4772-AA24-A58CC2ABE7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56198</c:v>
                </c:pt>
                <c:pt idx="1">
                  <c:v>92622</c:v>
                </c:pt>
                <c:pt idx="2">
                  <c:v>35721</c:v>
                </c:pt>
                <c:pt idx="3">
                  <c:v>64403</c:v>
                </c:pt>
                <c:pt idx="4">
                  <c:v>63657</c:v>
                </c:pt>
              </c:numCache>
            </c:numRef>
          </c:val>
          <c:smooth val="0"/>
          <c:extLst>
            <c:ext xmlns:c16="http://schemas.microsoft.com/office/drawing/2014/chart" uri="{C3380CC4-5D6E-409C-BE32-E72D297353CC}">
              <c16:uniqueId val="{00000001-B47B-4772-AA24-A58CC2ABE7F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7.15</c:v>
                </c:pt>
                <c:pt idx="1">
                  <c:v>6.01</c:v>
                </c:pt>
                <c:pt idx="2">
                  <c:v>7.29</c:v>
                </c:pt>
                <c:pt idx="3">
                  <c:v>6.61</c:v>
                </c:pt>
                <c:pt idx="4">
                  <c:v>5.95</c:v>
                </c:pt>
              </c:numCache>
            </c:numRef>
          </c:val>
          <c:extLst>
            <c:ext xmlns:c16="http://schemas.microsoft.com/office/drawing/2014/chart" uri="{C3380CC4-5D6E-409C-BE32-E72D297353CC}">
              <c16:uniqueId val="{00000000-6540-4411-9A9E-41EE7A0A33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41.52</c:v>
                </c:pt>
                <c:pt idx="1">
                  <c:v>44.76</c:v>
                </c:pt>
                <c:pt idx="2">
                  <c:v>46.58</c:v>
                </c:pt>
                <c:pt idx="3">
                  <c:v>51.22</c:v>
                </c:pt>
                <c:pt idx="4">
                  <c:v>48.83</c:v>
                </c:pt>
              </c:numCache>
            </c:numRef>
          </c:val>
          <c:extLst>
            <c:ext xmlns:c16="http://schemas.microsoft.com/office/drawing/2014/chart" uri="{C3380CC4-5D6E-409C-BE32-E72D297353CC}">
              <c16:uniqueId val="{00000001-6540-4411-9A9E-41EE7A0A33F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9.14</c:v>
                </c:pt>
                <c:pt idx="1">
                  <c:v>1.24</c:v>
                </c:pt>
                <c:pt idx="2">
                  <c:v>2.35</c:v>
                </c:pt>
                <c:pt idx="3">
                  <c:v>3.49</c:v>
                </c:pt>
                <c:pt idx="4">
                  <c:v>-3.52</c:v>
                </c:pt>
              </c:numCache>
            </c:numRef>
          </c:val>
          <c:smooth val="0"/>
          <c:extLst>
            <c:ext xmlns:c16="http://schemas.microsoft.com/office/drawing/2014/chart" uri="{C3380CC4-5D6E-409C-BE32-E72D297353CC}">
              <c16:uniqueId val="{00000002-6540-4411-9A9E-41EE7A0A33F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0.15</c:v>
                </c:pt>
                <c:pt idx="2">
                  <c:v>#N/A</c:v>
                </c:pt>
                <c:pt idx="3">
                  <c:v>0.08</c:v>
                </c:pt>
                <c:pt idx="4">
                  <c:v>#N/A</c:v>
                </c:pt>
                <c:pt idx="5">
                  <c:v>0.09</c:v>
                </c:pt>
                <c:pt idx="6">
                  <c:v>#N/A</c:v>
                </c:pt>
                <c:pt idx="7">
                  <c:v>0.06</c:v>
                </c:pt>
                <c:pt idx="8">
                  <c:v>#N/A</c:v>
                </c:pt>
                <c:pt idx="9">
                  <c:v>0.04</c:v>
                </c:pt>
              </c:numCache>
            </c:numRef>
          </c:val>
          <c:extLst>
            <c:ext xmlns:c16="http://schemas.microsoft.com/office/drawing/2014/chart" uri="{C3380CC4-5D6E-409C-BE32-E72D297353CC}">
              <c16:uniqueId val="{00000000-9D59-4DA4-86DB-913456E1EB2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59-4DA4-86DB-913456E1EB25}"/>
            </c:ext>
          </c:extLst>
        </c:ser>
        <c:ser>
          <c:idx val="2"/>
          <c:order val="2"/>
          <c:tx>
            <c:strRef>
              <c:f>データシート!$A$29</c:f>
              <c:strCache>
                <c:ptCount val="1"/>
                <c:pt idx="0">
                  <c:v>石部集落排水事業特別会計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0.05</c:v>
                </c:pt>
                <c:pt idx="2">
                  <c:v>#N/A</c:v>
                </c:pt>
                <c:pt idx="3">
                  <c:v>0.05</c:v>
                </c:pt>
                <c:pt idx="4">
                  <c:v>#N/A</c:v>
                </c:pt>
                <c:pt idx="5">
                  <c:v>0.03</c:v>
                </c:pt>
                <c:pt idx="6">
                  <c:v>#N/A</c:v>
                </c:pt>
                <c:pt idx="7">
                  <c:v>0.02</c:v>
                </c:pt>
                <c:pt idx="8">
                  <c:v>#N/A</c:v>
                </c:pt>
                <c:pt idx="9">
                  <c:v>0.03</c:v>
                </c:pt>
              </c:numCache>
            </c:numRef>
          </c:val>
          <c:extLst>
            <c:ext xmlns:c16="http://schemas.microsoft.com/office/drawing/2014/chart" uri="{C3380CC4-5D6E-409C-BE32-E72D297353CC}">
              <c16:uniqueId val="{00000002-9D59-4DA4-86DB-913456E1EB25}"/>
            </c:ext>
          </c:extLst>
        </c:ser>
        <c:ser>
          <c:idx val="3"/>
          <c:order val="3"/>
          <c:tx>
            <c:strRef>
              <c:f>データシート!$A$30</c:f>
              <c:strCache>
                <c:ptCount val="1"/>
                <c:pt idx="0">
                  <c:v>雲見集落排水事業特別会計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c:v>
                </c:pt>
                <c:pt idx="2">
                  <c:v>#N/A</c:v>
                </c:pt>
                <c:pt idx="3">
                  <c:v>0.15</c:v>
                </c:pt>
                <c:pt idx="4">
                  <c:v>#N/A</c:v>
                </c:pt>
                <c:pt idx="5">
                  <c:v>0.14000000000000001</c:v>
                </c:pt>
                <c:pt idx="6">
                  <c:v>#N/A</c:v>
                </c:pt>
                <c:pt idx="7">
                  <c:v>0.08</c:v>
                </c:pt>
                <c:pt idx="8">
                  <c:v>#N/A</c:v>
                </c:pt>
                <c:pt idx="9">
                  <c:v>0.04</c:v>
                </c:pt>
              </c:numCache>
            </c:numRef>
          </c:val>
          <c:extLst>
            <c:ext xmlns:c16="http://schemas.microsoft.com/office/drawing/2014/chart" uri="{C3380CC4-5D6E-409C-BE32-E72D297353CC}">
              <c16:uniqueId val="{00000003-9D59-4DA4-86DB-913456E1EB25}"/>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0.83</c:v>
                </c:pt>
                <c:pt idx="2">
                  <c:v>#N/A</c:v>
                </c:pt>
                <c:pt idx="3">
                  <c:v>0.06</c:v>
                </c:pt>
                <c:pt idx="4">
                  <c:v>#N/A</c:v>
                </c:pt>
                <c:pt idx="5">
                  <c:v>1.1399999999999999</c:v>
                </c:pt>
                <c:pt idx="6">
                  <c:v>#N/A</c:v>
                </c:pt>
                <c:pt idx="7">
                  <c:v>1.1599999999999999</c:v>
                </c:pt>
                <c:pt idx="8">
                  <c:v>#N/A</c:v>
                </c:pt>
                <c:pt idx="9">
                  <c:v>0.37</c:v>
                </c:pt>
              </c:numCache>
            </c:numRef>
          </c:val>
          <c:extLst>
            <c:ext xmlns:c16="http://schemas.microsoft.com/office/drawing/2014/chart" uri="{C3380CC4-5D6E-409C-BE32-E72D297353CC}">
              <c16:uniqueId val="{00000004-9D59-4DA4-86DB-913456E1EB25}"/>
            </c:ext>
          </c:extLst>
        </c:ser>
        <c:ser>
          <c:idx val="5"/>
          <c:order val="5"/>
          <c:tx>
            <c:strRef>
              <c:f>データシート!$A$32</c:f>
              <c:strCache>
                <c:ptCount val="1"/>
                <c:pt idx="0">
                  <c:v>伊豆まつざき荘事業会計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0.85</c:v>
                </c:pt>
                <c:pt idx="2">
                  <c:v>#N/A</c:v>
                </c:pt>
                <c:pt idx="3">
                  <c:v>1.1499999999999999</c:v>
                </c:pt>
                <c:pt idx="4">
                  <c:v>#N/A</c:v>
                </c:pt>
                <c:pt idx="5">
                  <c:v>1.4</c:v>
                </c:pt>
                <c:pt idx="6">
                  <c:v>#N/A</c:v>
                </c:pt>
                <c:pt idx="7">
                  <c:v>1.42</c:v>
                </c:pt>
                <c:pt idx="8">
                  <c:v>#N/A</c:v>
                </c:pt>
                <c:pt idx="9">
                  <c:v>1.19</c:v>
                </c:pt>
              </c:numCache>
            </c:numRef>
          </c:val>
          <c:extLst>
            <c:ext xmlns:c16="http://schemas.microsoft.com/office/drawing/2014/chart" uri="{C3380CC4-5D6E-409C-BE32-E72D297353CC}">
              <c16:uniqueId val="{00000005-9D59-4DA4-86DB-913456E1EB25}"/>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2.21</c:v>
                </c:pt>
                <c:pt idx="2">
                  <c:v>#N/A</c:v>
                </c:pt>
                <c:pt idx="3">
                  <c:v>2.5</c:v>
                </c:pt>
                <c:pt idx="4">
                  <c:v>#N/A</c:v>
                </c:pt>
                <c:pt idx="5">
                  <c:v>4.2</c:v>
                </c:pt>
                <c:pt idx="6">
                  <c:v>#N/A</c:v>
                </c:pt>
                <c:pt idx="7">
                  <c:v>1.66</c:v>
                </c:pt>
                <c:pt idx="8">
                  <c:v>#N/A</c:v>
                </c:pt>
                <c:pt idx="9">
                  <c:v>1.71</c:v>
                </c:pt>
              </c:numCache>
            </c:numRef>
          </c:val>
          <c:extLst>
            <c:ext xmlns:c16="http://schemas.microsoft.com/office/drawing/2014/chart" uri="{C3380CC4-5D6E-409C-BE32-E72D297353CC}">
              <c16:uniqueId val="{00000006-9D59-4DA4-86DB-913456E1EB2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6.12</c:v>
                </c:pt>
                <c:pt idx="2">
                  <c:v>#N/A</c:v>
                </c:pt>
                <c:pt idx="3">
                  <c:v>6.61</c:v>
                </c:pt>
                <c:pt idx="4">
                  <c:v>#N/A</c:v>
                </c:pt>
                <c:pt idx="5">
                  <c:v>5.59</c:v>
                </c:pt>
                <c:pt idx="6">
                  <c:v>#N/A</c:v>
                </c:pt>
                <c:pt idx="7">
                  <c:v>5.19</c:v>
                </c:pt>
                <c:pt idx="8">
                  <c:v>#N/A</c:v>
                </c:pt>
                <c:pt idx="9">
                  <c:v>4.29</c:v>
                </c:pt>
              </c:numCache>
            </c:numRef>
          </c:val>
          <c:extLst>
            <c:ext xmlns:c16="http://schemas.microsoft.com/office/drawing/2014/chart" uri="{C3380CC4-5D6E-409C-BE32-E72D297353CC}">
              <c16:uniqueId val="{00000007-9D59-4DA4-86DB-913456E1EB2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7.14</c:v>
                </c:pt>
                <c:pt idx="2">
                  <c:v>#N/A</c:v>
                </c:pt>
                <c:pt idx="3">
                  <c:v>6</c:v>
                </c:pt>
                <c:pt idx="4">
                  <c:v>#N/A</c:v>
                </c:pt>
                <c:pt idx="5">
                  <c:v>7.28</c:v>
                </c:pt>
                <c:pt idx="6">
                  <c:v>#N/A</c:v>
                </c:pt>
                <c:pt idx="7">
                  <c:v>6.61</c:v>
                </c:pt>
                <c:pt idx="8">
                  <c:v>#N/A</c:v>
                </c:pt>
                <c:pt idx="9">
                  <c:v>5.95</c:v>
                </c:pt>
              </c:numCache>
            </c:numRef>
          </c:val>
          <c:extLst>
            <c:ext xmlns:c16="http://schemas.microsoft.com/office/drawing/2014/chart" uri="{C3380CC4-5D6E-409C-BE32-E72D297353CC}">
              <c16:uniqueId val="{00000008-9D59-4DA4-86DB-913456E1EB25}"/>
            </c:ext>
          </c:extLst>
        </c:ser>
        <c:ser>
          <c:idx val="9"/>
          <c:order val="9"/>
          <c:tx>
            <c:strRef>
              <c:f>データシート!$A$36</c:f>
              <c:strCache>
                <c:ptCount val="1"/>
                <c:pt idx="0">
                  <c:v>温泉事業会計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8.4499999999999993</c:v>
                </c:pt>
                <c:pt idx="2">
                  <c:v>#N/A</c:v>
                </c:pt>
                <c:pt idx="3">
                  <c:v>14.04</c:v>
                </c:pt>
                <c:pt idx="4">
                  <c:v>#N/A</c:v>
                </c:pt>
                <c:pt idx="5">
                  <c:v>18.03</c:v>
                </c:pt>
                <c:pt idx="6">
                  <c:v>#N/A</c:v>
                </c:pt>
                <c:pt idx="7">
                  <c:v>20.29</c:v>
                </c:pt>
                <c:pt idx="8">
                  <c:v>#N/A</c:v>
                </c:pt>
                <c:pt idx="9">
                  <c:v>22.51</c:v>
                </c:pt>
              </c:numCache>
            </c:numRef>
          </c:val>
          <c:extLst>
            <c:ext xmlns:c16="http://schemas.microsoft.com/office/drawing/2014/chart" uri="{C3380CC4-5D6E-409C-BE32-E72D297353CC}">
              <c16:uniqueId val="{00000009-9D59-4DA4-86DB-913456E1EB2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303</c:v>
                </c:pt>
                <c:pt idx="5">
                  <c:v>296</c:v>
                </c:pt>
                <c:pt idx="8">
                  <c:v>306</c:v>
                </c:pt>
                <c:pt idx="11">
                  <c:v>302</c:v>
                </c:pt>
                <c:pt idx="14">
                  <c:v>280</c:v>
                </c:pt>
              </c:numCache>
            </c:numRef>
          </c:val>
          <c:extLst>
            <c:ext xmlns:c16="http://schemas.microsoft.com/office/drawing/2014/chart" uri="{C3380CC4-5D6E-409C-BE32-E72D297353CC}">
              <c16:uniqueId val="{00000000-A165-4539-8BD8-E896A42985D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165-4539-8BD8-E896A42985D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7</c:v>
                </c:pt>
                <c:pt idx="9">
                  <c:v>7</c:v>
                </c:pt>
                <c:pt idx="12">
                  <c:v>7</c:v>
                </c:pt>
              </c:numCache>
            </c:numRef>
          </c:val>
          <c:extLst>
            <c:ext xmlns:c16="http://schemas.microsoft.com/office/drawing/2014/chart" uri="{C3380CC4-5D6E-409C-BE32-E72D297353CC}">
              <c16:uniqueId val="{00000002-A165-4539-8BD8-E896A42985D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45</c:v>
                </c:pt>
                <c:pt idx="3">
                  <c:v>47</c:v>
                </c:pt>
                <c:pt idx="6">
                  <c:v>47</c:v>
                </c:pt>
                <c:pt idx="9">
                  <c:v>53</c:v>
                </c:pt>
                <c:pt idx="12">
                  <c:v>53</c:v>
                </c:pt>
              </c:numCache>
            </c:numRef>
          </c:val>
          <c:extLst>
            <c:ext xmlns:c16="http://schemas.microsoft.com/office/drawing/2014/chart" uri="{C3380CC4-5D6E-409C-BE32-E72D297353CC}">
              <c16:uniqueId val="{00000003-A165-4539-8BD8-E896A42985D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10</c:v>
                </c:pt>
                <c:pt idx="3">
                  <c:v>9</c:v>
                </c:pt>
                <c:pt idx="6">
                  <c:v>8</c:v>
                </c:pt>
                <c:pt idx="9">
                  <c:v>7</c:v>
                </c:pt>
                <c:pt idx="12">
                  <c:v>7</c:v>
                </c:pt>
              </c:numCache>
            </c:numRef>
          </c:val>
          <c:extLst>
            <c:ext xmlns:c16="http://schemas.microsoft.com/office/drawing/2014/chart" uri="{C3380CC4-5D6E-409C-BE32-E72D297353CC}">
              <c16:uniqueId val="{00000004-A165-4539-8BD8-E896A42985D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65-4539-8BD8-E896A42985D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165-4539-8BD8-E896A42985D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295</c:v>
                </c:pt>
                <c:pt idx="3">
                  <c:v>296</c:v>
                </c:pt>
                <c:pt idx="6">
                  <c:v>313</c:v>
                </c:pt>
                <c:pt idx="9">
                  <c:v>311</c:v>
                </c:pt>
                <c:pt idx="12">
                  <c:v>301</c:v>
                </c:pt>
              </c:numCache>
            </c:numRef>
          </c:val>
          <c:extLst>
            <c:ext xmlns:c16="http://schemas.microsoft.com/office/drawing/2014/chart" uri="{C3380CC4-5D6E-409C-BE32-E72D297353CC}">
              <c16:uniqueId val="{00000007-A165-4539-8BD8-E896A42985D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48</c:v>
                </c:pt>
                <c:pt idx="2">
                  <c:v>#N/A</c:v>
                </c:pt>
                <c:pt idx="3">
                  <c:v>#N/A</c:v>
                </c:pt>
                <c:pt idx="4">
                  <c:v>57</c:v>
                </c:pt>
                <c:pt idx="5">
                  <c:v>#N/A</c:v>
                </c:pt>
                <c:pt idx="6">
                  <c:v>#N/A</c:v>
                </c:pt>
                <c:pt idx="7">
                  <c:v>69</c:v>
                </c:pt>
                <c:pt idx="8">
                  <c:v>#N/A</c:v>
                </c:pt>
                <c:pt idx="9">
                  <c:v>#N/A</c:v>
                </c:pt>
                <c:pt idx="10">
                  <c:v>76</c:v>
                </c:pt>
                <c:pt idx="11">
                  <c:v>#N/A</c:v>
                </c:pt>
                <c:pt idx="12">
                  <c:v>#N/A</c:v>
                </c:pt>
                <c:pt idx="13">
                  <c:v>88</c:v>
                </c:pt>
                <c:pt idx="14">
                  <c:v>#N/A</c:v>
                </c:pt>
              </c:numCache>
            </c:numRef>
          </c:val>
          <c:smooth val="0"/>
          <c:extLst>
            <c:ext xmlns:c16="http://schemas.microsoft.com/office/drawing/2014/chart" uri="{C3380CC4-5D6E-409C-BE32-E72D297353CC}">
              <c16:uniqueId val="{00000008-A165-4539-8BD8-E896A42985D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2984</c:v>
                </c:pt>
                <c:pt idx="5">
                  <c:v>3110</c:v>
                </c:pt>
                <c:pt idx="8">
                  <c:v>2948</c:v>
                </c:pt>
                <c:pt idx="11">
                  <c:v>2934</c:v>
                </c:pt>
                <c:pt idx="14">
                  <c:v>2856</c:v>
                </c:pt>
              </c:numCache>
            </c:numRef>
          </c:val>
          <c:extLst>
            <c:ext xmlns:c16="http://schemas.microsoft.com/office/drawing/2014/chart" uri="{C3380CC4-5D6E-409C-BE32-E72D297353CC}">
              <c16:uniqueId val="{00000000-A47B-458C-85DC-BD5D740E7E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47B-458C-85DC-BD5D740E7E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1878</c:v>
                </c:pt>
                <c:pt idx="5">
                  <c:v>2044</c:v>
                </c:pt>
                <c:pt idx="8">
                  <c:v>2037</c:v>
                </c:pt>
                <c:pt idx="11">
                  <c:v>2126</c:v>
                </c:pt>
                <c:pt idx="14">
                  <c:v>2032</c:v>
                </c:pt>
              </c:numCache>
            </c:numRef>
          </c:val>
          <c:extLst>
            <c:ext xmlns:c16="http://schemas.microsoft.com/office/drawing/2014/chart" uri="{C3380CC4-5D6E-409C-BE32-E72D297353CC}">
              <c16:uniqueId val="{00000002-A47B-458C-85DC-BD5D740E7E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7B-458C-85DC-BD5D740E7E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7B-458C-85DC-BD5D740E7E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7B-458C-85DC-BD5D740E7E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1010</c:v>
                </c:pt>
                <c:pt idx="3">
                  <c:v>1006</c:v>
                </c:pt>
                <c:pt idx="6">
                  <c:v>1009</c:v>
                </c:pt>
                <c:pt idx="9">
                  <c:v>1003</c:v>
                </c:pt>
                <c:pt idx="12">
                  <c:v>997</c:v>
                </c:pt>
              </c:numCache>
            </c:numRef>
          </c:val>
          <c:extLst>
            <c:ext xmlns:c16="http://schemas.microsoft.com/office/drawing/2014/chart" uri="{C3380CC4-5D6E-409C-BE32-E72D297353CC}">
              <c16:uniqueId val="{00000006-A47B-458C-85DC-BD5D740E7E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329</c:v>
                </c:pt>
                <c:pt idx="3">
                  <c:v>334</c:v>
                </c:pt>
                <c:pt idx="6">
                  <c:v>329</c:v>
                </c:pt>
                <c:pt idx="9">
                  <c:v>282</c:v>
                </c:pt>
                <c:pt idx="12">
                  <c:v>247</c:v>
                </c:pt>
              </c:numCache>
            </c:numRef>
          </c:val>
          <c:extLst>
            <c:ext xmlns:c16="http://schemas.microsoft.com/office/drawing/2014/chart" uri="{C3380CC4-5D6E-409C-BE32-E72D297353CC}">
              <c16:uniqueId val="{00000007-A47B-458C-85DC-BD5D740E7E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60</c:v>
                </c:pt>
                <c:pt idx="3">
                  <c:v>53</c:v>
                </c:pt>
                <c:pt idx="6">
                  <c:v>44</c:v>
                </c:pt>
                <c:pt idx="9">
                  <c:v>39</c:v>
                </c:pt>
                <c:pt idx="12">
                  <c:v>35</c:v>
                </c:pt>
              </c:numCache>
            </c:numRef>
          </c:val>
          <c:extLst>
            <c:ext xmlns:c16="http://schemas.microsoft.com/office/drawing/2014/chart" uri="{C3380CC4-5D6E-409C-BE32-E72D297353CC}">
              <c16:uniqueId val="{00000008-A47B-458C-85DC-BD5D740E7E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c:v>
                </c:pt>
                <c:pt idx="3">
                  <c:v>15</c:v>
                </c:pt>
                <c:pt idx="6">
                  <c:v>72</c:v>
                </c:pt>
                <c:pt idx="9">
                  <c:v>66</c:v>
                </c:pt>
                <c:pt idx="12">
                  <c:v>59</c:v>
                </c:pt>
              </c:numCache>
            </c:numRef>
          </c:val>
          <c:extLst>
            <c:ext xmlns:c16="http://schemas.microsoft.com/office/drawing/2014/chart" uri="{C3380CC4-5D6E-409C-BE32-E72D297353CC}">
              <c16:uniqueId val="{00000009-A47B-458C-85DC-BD5D740E7E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3185</c:v>
                </c:pt>
                <c:pt idx="3">
                  <c:v>3409</c:v>
                </c:pt>
                <c:pt idx="6">
                  <c:v>3260</c:v>
                </c:pt>
                <c:pt idx="9">
                  <c:v>3294</c:v>
                </c:pt>
                <c:pt idx="12">
                  <c:v>3260</c:v>
                </c:pt>
              </c:numCache>
            </c:numRef>
          </c:val>
          <c:extLst>
            <c:ext xmlns:c16="http://schemas.microsoft.com/office/drawing/2014/chart" uri="{C3380CC4-5D6E-409C-BE32-E72D297353CC}">
              <c16:uniqueId val="{0000000A-A47B-458C-85DC-BD5D740E7E6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47B-458C-85DC-BD5D740E7E6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1108</c:v>
                </c:pt>
                <c:pt idx="1">
                  <c:v>1208</c:v>
                </c:pt>
                <c:pt idx="2">
                  <c:v>1142</c:v>
                </c:pt>
              </c:numCache>
            </c:numRef>
          </c:val>
          <c:extLst>
            <c:ext xmlns:c16="http://schemas.microsoft.com/office/drawing/2014/chart" uri="{C3380CC4-5D6E-409C-BE32-E72D297353CC}">
              <c16:uniqueId val="{00000000-7B3F-4590-87B1-6A3B485E460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7B3F-4590-87B1-6A3B485E460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956</c:v>
                </c:pt>
                <c:pt idx="1">
                  <c:v>944</c:v>
                </c:pt>
                <c:pt idx="2">
                  <c:v>916</c:v>
                </c:pt>
              </c:numCache>
            </c:numRef>
          </c:val>
          <c:extLst>
            <c:ext xmlns:c16="http://schemas.microsoft.com/office/drawing/2014/chart" uri="{C3380CC4-5D6E-409C-BE32-E72D297353CC}">
              <c16:uniqueId val="{00000002-7B3F-4590-87B1-6A3B485E460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{0CE51327-A972-44A4-A9E7-4F0A749DFCC9}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BCFB-42A5-9417-ADD2D7408C4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{30D188C9-6E0D-485D-823A-DD38557CB5ED}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CFB-42A5-9417-ADD2D7408C4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{00020C38-1DA1-4D9D-BB02-7697B1EE3D1B}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CFB-42A5-9417-ADD2D7408C4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{C2EFD2AD-AD92-4649-9499-F55EEA42635F}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CFB-42A5-9417-ADD2D7408C4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{903DEF0B-4CCD-4490-971A-1CBBD6C5F18E}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CFB-42A5-9417-ADD2D7408C4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{E616E98E-EEAD-4331-8D69-DCD343CF1EBC}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BCFB-42A5-9417-ADD2D7408C4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{0B440EB1-9BFC-4D9C-BF40-B7AD5889B8D0}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BCFB-42A5-9417-ADD2D7408C4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{691BE108-7542-43CA-8BFB-EFF7CF6E5F5F}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BCFB-42A5-9417-ADD2D7408C4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{BFA3DA58-0EC1-46F0-8E41-EF43FB332736}</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BCFB-42A5-9417-ADD2D7408C4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60.8</c:v>
                </c:pt>
                <c:pt idx="16">
                  <c:v>56.7</c:v>
                </c:pt>
                <c:pt idx="24">
                  <c:v>64.2</c:v>
                </c:pt>
                <c:pt idx="32">
                  <c:v>65.7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CFB-42A5-9417-ADD2D7408C4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{991771E5-C805-4C29-854F-49411461E3CE}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BCFB-42A5-9417-ADD2D7408C4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{AB95CC8F-CD98-45A8-8962-05E1651CA1C5}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CFB-42A5-9417-ADD2D7408C4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{0AB8EE85-95C6-4D6F-B0DD-67323B080F32}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CFB-42A5-9417-ADD2D7408C4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{822854D2-17C5-4ABD-8F01-AA907D413B12}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CFB-42A5-9417-ADD2D7408C4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{22CD03D6-02CE-4781-9136-42F2CB049BF4}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CFB-42A5-9417-ADD2D7408C4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{C9D96346-E25D-473E-AC3F-857B4C303BA2}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BCFB-42A5-9417-ADD2D7408C4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{85AE4C8A-2BA8-4D2D-823C-F25F58CA3814}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BCFB-42A5-9417-ADD2D7408C4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{EB05498C-78CC-4CC9-A818-7F3C22970836}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BCFB-42A5-9417-ADD2D7408C4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{5B58743B-55A0-471A-A3E2-2412420B0FE9}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BCFB-42A5-9417-ADD2D7408C4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58.7</c:v>
                </c:pt>
                <c:pt idx="16">
                  <c:v>59.2</c:v>
                </c:pt>
                <c:pt idx="24">
                  <c:v>63.4</c:v>
                </c:pt>
                <c:pt idx="32">
                  <c:v>63.1</c:v>
                </c:pt>
              </c:numCache>
            </c:numRef>
          </c:xVal>
          <c:yVal>
            <c:numRef>
              <c:f>公会計指標分析・財政指標組合せ分析表!$BP$55:$DC$55</c:f>
              <c:numCache>
                <c:formatCode>#,##0.0;"▲ "#,##0.0</c:formatCode>
                <c:ptCount val="40"/>
                <c:pt idx="8">
                  <c:v>25.4</c:v>
                </c:pt>
                <c:pt idx="16">
                  <c:v>23.4</c:v>
                </c:pt>
                <c:pt idx="24">
                  <c:v>7.7</c:v>
                </c:pt>
                <c:pt idx="32">
                  <c:v>3.2</c:v>
                </c:pt>
              </c:numCache>
            </c:numRef>
          </c:yVal>
          <c:smooth val="0"/>
          <c:extLst>
            <c:ext xmlns:c16="http://schemas.microsoft.com/office/drawing/2014/chart" uri="{C3380CC4-5D6E-409C-BE32-E72D297353CC}">
              <c16:uniqueId val="{00000013-BCFB-42A5-9417-ADD2D7408C40}"/>
            </c:ext>
          </c:extLst>
        </c:ser>
        <c:dLbls>
          <c:showLegendKey val="0"/>
          <c:showVal val="1"/>
          <c:showCatName val="0"/>
          <c:showSerName val="0"/>
          <c:showPercent val="0"/>
          <c:showBubbleSize val="0"/>
        </c:dLbls>
        <c:axId val="46179840"/>
        <c:axId val="46181760"/>
      </c:scatterChart>
      <c:valAx>
        <c:axId val="46179840"/>
        <c:scaling>
          <c:orientation val="minMax"/>
          <c:max val="63.800000000000004"/>
          <c:min val="58.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{5256D243-EA8E-4DBB-9FE7-AA16D64B1303}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AEA-4E24-B2FC-9751E93038A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{9430B514-CAF9-489A-A711-62B5F1DBDC35}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AEA-4E24-B2FC-9751E93038A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{386206A9-10B8-4513-A8E9-B979CF29EA66}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AEA-4E24-B2FC-9751E93038A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{AA7A1C6A-CE53-4AA8-A1AB-1F5129D9197A}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AEA-4E24-B2FC-9751E93038A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{0CA09852-D71E-4357-98EF-BED78A991E60}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AEA-4E24-B2FC-9751E93038A9}"/>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{2E12ABFF-2B2E-413E-B27D-6EA2D431E9D2}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AEA-4E24-B2FC-9751E93038A9}"/>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{EA79213D-2616-46A4-AB9C-DC45C0B77D6F}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AEA-4E24-B2FC-9751E93038A9}"/>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{CB1CE642-C520-467A-8221-9A7B7BF9F0A7}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AEA-4E24-B2FC-9751E93038A9}"/>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{3C57D741-5089-454F-A96B-4D63D1B8AE17}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AEA-4E24-B2FC-9751E93038A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3.1</c:v>
                </c:pt>
                <c:pt idx="8">
                  <c:v>2.4</c:v>
                </c:pt>
                <c:pt idx="16">
                  <c:v>2.7</c:v>
                </c:pt>
                <c:pt idx="24">
                  <c:v>3.2</c:v>
                </c:pt>
                <c:pt idx="32">
                  <c:v>3.7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AEA-4E24-B2FC-9751E93038A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{EFC88E0B-6025-4332-ACEF-008011BBD8E3}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AEA-4E24-B2FC-9751E93038A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{092A49AA-572A-439A-9C97-E7BB6B3A7CAE}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AEA-4E24-B2FC-9751E93038A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{72FB6785-407F-4067-8155-6A14D894C57A}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AEA-4E24-B2FC-9751E93038A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{51433197-84BA-44F8-9BEB-96F1A4330600}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AEA-4E24-B2FC-9751E93038A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{06CEC214-D34E-4505-8500-EFD26901735E}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AEA-4E24-B2FC-9751E93038A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{A32F0208-D893-47BA-90A4-C7C3B5CD8AAE}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AEA-4E24-B2FC-9751E93038A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{E986CDCC-CD2B-4163-9162-9493622DC7F6}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AEA-4E24-B2FC-9751E93038A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{B1270021-4AE6-4103-BFE9-9726096C8AAB}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AEA-4E24-B2FC-9751E93038A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{B82D7355-9848-459E-A730-457BAA3EFC7F}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AEA-4E24-B2FC-9751E93038A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8.6999999999999993</c:v>
                </c:pt>
                <c:pt idx="8">
                  <c:v>8.6</c:v>
                </c:pt>
                <c:pt idx="16">
                  <c:v>8.5</c:v>
                </c:pt>
                <c:pt idx="24">
                  <c:v>8.6</c:v>
                </c:pt>
                <c:pt idx="32">
                  <c:v>8.8000000000000007</c:v>
                </c:pt>
              </c:numCache>
            </c:numRef>
          </c:xVal>
          <c:yVal>
            <c:numRef>
              <c:f>公会計指標分析・財政指標組合せ分析表!$BP$77:$DC$77</c:f>
              <c:numCache>
                <c:formatCode>#,##0.0;"▲ "#,##0.0</c:formatCode>
                <c:ptCount val="40"/>
                <c:pt idx="0">
                  <c:v>27</c:v>
                </c:pt>
                <c:pt idx="8">
                  <c:v>25.4</c:v>
                </c:pt>
                <c:pt idx="16">
                  <c:v>23.4</c:v>
                </c:pt>
                <c:pt idx="24">
                  <c:v>7.7</c:v>
                </c:pt>
                <c:pt idx="32">
                  <c:v>3.2</c:v>
                </c:pt>
              </c:numCache>
            </c:numRef>
          </c:yVal>
          <c:smooth val="0"/>
          <c:extLst>
            <c:ext xmlns:c16="http://schemas.microsoft.com/office/drawing/2014/chart" uri="{C3380CC4-5D6E-409C-BE32-E72D297353CC}">
              <c16:uniqueId val="{00000013-DAEA-4E24-B2FC-9751E93038A9}"/>
            </c:ext>
          </c:extLst>
        </c:ser>
        <c:dLbls>
          <c:showLegendKey val="0"/>
          <c:showVal val="1"/>
          <c:showCatName val="0"/>
          <c:showSerName val="0"/>
          <c:showPercent val="0"/>
          <c:showBubbleSize val="0"/>
        </c:dLbls>
        <c:axId val="84219776"/>
        <c:axId val="84234240"/>
      </c:scatterChart>
      <c:valAx>
        <c:axId val="84219776"/>
        <c:scaling>
          <c:orientation val="minMax"/>
          <c:max val="8.9"/>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31"/>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実質公債費比率の分子構造において</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大きく</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影響</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するのは</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、元利償還金</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及び、算入公債費等</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の増減である。</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年度も繰上償還等の特別事由はないが、平成２</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年度臨時財政対策債や</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緊急防災減災事業債</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を含</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む６件</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について新た</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に元金</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償還が始まった。一方、</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平成３０</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年度末で平成１</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港湾改修事業における一般公共事業債</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を含む</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５</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件の償還が終了したことにより、公債費は前年度比</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１０</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百万円減の３</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１百万円となった</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が、算入公債費が平成９年度借入債の算入終了、平成１８年度過疎債の償還終了等により２２百万円減少したことにより、分子の額は１２百万円増となった。</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次年度以降も</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岩科診療所建設事業等の</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大型起債事業</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が計画されているため、後年の公債費の増が見込まれる。過疎債等の交付税算入率の高い地方債の活用により、比率の上昇を抑え、財政負担を軽減することが重要となる。</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また、施設更新事業が見込まれる水道事業等の公営企業債の元利償還金に対する繰入金の変動にも注意が必要である。</a:t>
          </a:r>
          <a:endParaRPr lang="ja-JP" altLang="ja-JP" sz="105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引き続き適正かつ計画的な財政運営を図っていく。</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将来負担比率の分子構造において大きく影響するのは、地方債現在高と基金や基準財政需要額算入見込額の充当可能財源の増減である。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年度は、同報無線デジタル化整備事業や観光施設整備改修事業を実施したことで、新たに</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２４９</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百万円を借入れた</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一方で、借入地方債を２８５百万円償還したことにより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、地方債現在高は３，２６０百万円</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となり</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前年度</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３</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４</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減少したことに加え、組合等負担等見込額も３５百万円減少した。</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しかし、財政調整基金をはじめとする充当可能基金</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が９４</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減少、基準財政需要額算入見込額も平成１０年度に清掃センター建設事業で借り入れた地方債の算入が終了すること等により７８百万円減少</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したこと</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で、</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将来負担比率の分子は</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８６</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し</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たが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、依然としてマイナスの数値で推移している。</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　次年度以降</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いずれも大型起債事業となる、</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岩科診療所建設事業、給食共同調理場建設事業</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、道の駅パーク構想に基づく道の駅花の三聖苑改修事業</a:t>
          </a:r>
          <a:r>
            <a:rPr kumimoji="1" lang="ja-JP" altLang="en-US" sz="1100">
              <a:solidFill>
                <a:sysClr val="windowText" lastClr="000000"/>
              </a:solidFill>
              <a:effectLst/>
              <a:latin typeface="ＭＳ ゴシック" panose="020B0609070205080204" pitchFamily="49" charset="-128"/>
              <a:ea typeface="ＭＳ ゴシック" panose="020B0609070205080204" pitchFamily="49" charset="-128"/>
              <a:cs typeface="+mn-cs"/>
            </a:rPr>
            <a:t>が</a:t>
          </a:r>
          <a:r>
            <a:rPr kumimoji="1" lang="ja-JP" altLang="ja-JP" sz="1100">
              <a:solidFill>
                <a:sysClr val="windowText" lastClr="000000"/>
              </a:solidFill>
              <a:effectLst/>
              <a:latin typeface="ＭＳ ゴシック" panose="020B0609070205080204" pitchFamily="49" charset="-128"/>
              <a:ea typeface="ＭＳ ゴシック" panose="020B0609070205080204" pitchFamily="49" charset="-128"/>
              <a:cs typeface="+mn-cs"/>
            </a:rPr>
            <a:t>控えているため、最適な地方債の選択、基金の残高管理を適正に行い、将来負担率の分子が低い数値で推移していくような財政運営をしていく。</a:t>
          </a:r>
          <a:endParaRPr lang="ja-JP" altLang="ja-JP" sz="11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静岡県松崎町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年度末基金残高は、前年度比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０５８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百万円となった。増減の内訳は、財政調整基金については、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土地鑑定額の下落が続いていることによる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固定資産税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収入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や地方消費税交付金の減（前年度比９百万円）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等による不足財源額への充当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及び、繰越事業の財源確保</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００百万円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（前年度比１００百万円増）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を、その他特定目的基金については、観光施設改修や道路橋梁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港湾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工事等の財源として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松崎町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公共施設整備基金や平成２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度に寄附いただ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き積み立てた松崎町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について合計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百万円を取崩した。一方で将来の支出への備えとして、財政調整基金を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１３４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百万円、その他特定目的基金を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百万円積み立てた。なお、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年度における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松崎町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ふるさと納税によるふるさと応援基金への積立額は１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（前年度比４百万円増）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財政調整基金については、地方財政法第７条により規定された金額を確保しつつ、突発的な支出に対応するため現在の基金残高を維持するように決算状況を確認しながら積み立てを行っていく。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その他特定目的基金については、公共施設の改修及び更新経費の財源とするため、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松崎町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松崎町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文教施設整備基金を中心に決算状況を確認しながら積み立てを行っていく。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松崎町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公共施設整備基金・・・公共施設全般を整備、改修するため財源</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松崎町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文教施設整備基金・・・教育関連施設（幼稚園・小学校・中学校・共同調理場等）を整備する財源</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③</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松崎町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消防組合施設整備基金・・・下田地区消防組合の施設を整備する財源</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松崎町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地域福祉基金・・・福祉のまちづくりを推進する事業費の財源</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松崎町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ふるさと応援基金・・・寄附申し込み時において選択された６項目のまちづくり事業の財源</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松崎町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公共施設整備基金・・・観光施設整備改良や町道橋梁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港湾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工事等へ充当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松崎町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文教施設整備基金・・・小学校・中学校の教育関連施設を整備する財源　▲７百万円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③</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松崎町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消防組合施設整備基金・・・下田地区消防組合負担経費への充当　▲６百万円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松崎町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地域福祉基金・・・保育園建設事業費補助金へ充当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松崎町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年度寄附分をまちづくり事業費へ充当　▲１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年度寄附分を積立て　＋１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松崎町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公共施設整備基金・・・今後の公共施設改修整備事業等の財源確保のため、決算状況を確認しながら現状の基金残高を維持していく。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松崎町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文教施設整備基金・・・教育関連施設（幼稚園・小学校・中学校・共同調理場）の改修整備事業費等の財源として確保していく。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③</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松崎町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消防組合施設整備基金・・・下田地区消防組合負担経費への充当。（現時点では、新たな積み立てはしない。）</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松崎町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地域福祉基金・・・保育園建設事業費補助金への充当。（現時点では、新たな積み立てはしない。）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⑤</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松崎町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ふるさと応援基金・・・寄附者の希望に沿った使途への充当。（寄附年度の翌々年度の事業費へ充当。）</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不足財源への充当による取崩額は、前年度比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２００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百万円とした一方で、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１３４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年度末基金残高は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１４２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人口減少、高齢化、観光業の低迷等の理由により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自主財源の確保が厳しい状況下における行政サービスの維持、大規模災害などの突発的な支出に対応するために、決算の状況を確認しながら現状の基金残高を維持していく。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基金残高なし。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現在のところ、新たな積み立て予定なし。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6,507
6,474
85.19
3,780,875
3,521,394
139,213
2,339,507
3,259,889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数値の修正</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修正後の数値　</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62.0%</a:t>
          </a:r>
        </a:p>
        <a:p>
          <a:r>
            <a:rPr kumimoji="1" lang="ja-JP" altLang="en-US" sz="1100">
              <a:latin typeface="ＭＳ Ｐゴシック" panose="020B0600070205080204" pitchFamily="50" charset="-128"/>
              <a:ea typeface="ＭＳ Ｐゴシック" panose="020B0600070205080204" pitchFamily="50" charset="-128"/>
            </a:rPr>
            <a:t>　数値算出から除くべき土地及び物品の価格を含めていたため。</a:t>
          </a:r>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分析</a:t>
          </a:r>
          <a:r>
            <a:rPr kumimoji="1" lang="en-US" altLang="ja-JP"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現状保有資産について、経年による老朽化が進んでいる。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施設の状況や財政状況を検討し計画的に資産管理をしていく必要がある。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0" name="テキスト ボックス 59"/>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53794</xdr:rowOff>
    </xdr:from>
    <xdr:to>
      <xdr:col>23</xdr:col>
      <xdr:colOff>85090</xdr:colOff>
      <xdr:row>34</xdr:row>
      <xdr:rowOff>91712</xdr:rowOff>
    </xdr:to>
    <xdr:cxnSp macro="">
      <xdr:nvCxnSpPr>
        <xdr:cNvPr id="76" name="直線コネクタ 75"/>
        <xdr:cNvCxnSpPr/>
      </xdr:nvCxnSpPr>
      <xdr:spPr>
        <a:xfrm flipV="1">
          <a:off x="4760595" y="5283019"/>
          <a:ext cx="1270" cy="140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77"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8" name="直線コネクタ 77"/>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471</xdr:rowOff>
    </xdr:from>
    <xdr:ext cx="405111" cy="259045"/>
    <xdr:sp macro="" textlink="">
      <xdr:nvSpPr>
        <xdr:cNvPr id="79" name="有形固定資産減価償却率最大値テキスト"/>
        <xdr:cNvSpPr txBox="1"/>
      </xdr:nvSpPr>
      <xdr:spPr>
        <a:xfrm>
          <a:off x="4813300" y="50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53794</xdr:rowOff>
    </xdr:from>
    <xdr:to>
      <xdr:col>23</xdr:col>
      <xdr:colOff>174625</xdr:colOff>
      <xdr:row>26</xdr:row>
      <xdr:rowOff>53794</xdr:rowOff>
    </xdr:to>
    <xdr:cxnSp macro="">
      <xdr:nvCxnSpPr>
        <xdr:cNvPr id="80" name="直線コネクタ 79"/>
        <xdr:cNvCxnSpPr/>
      </xdr:nvCxnSpPr>
      <xdr:spPr>
        <a:xfrm>
          <a:off x="4673600" y="528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81" name="有形固定資産減価償却率平均値テキスト"/>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82" name="フローチャート: 判断 81"/>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17326</xdr:rowOff>
    </xdr:from>
    <xdr:to>
      <xdr:col>19</xdr:col>
      <xdr:colOff>187325</xdr:colOff>
      <xdr:row>30</xdr:row>
      <xdr:rowOff>118926</xdr:rowOff>
    </xdr:to>
    <xdr:sp macro="" textlink="">
      <xdr:nvSpPr>
        <xdr:cNvPr id="83" name="フローチャート: 判断 82"/>
        <xdr:cNvSpPr/>
      </xdr:nvSpPr>
      <xdr:spPr>
        <a:xfrm>
          <a:off x="4000500" y="593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59236</xdr:rowOff>
    </xdr:from>
    <xdr:to>
      <xdr:col>15</xdr:col>
      <xdr:colOff>187325</xdr:colOff>
      <xdr:row>29</xdr:row>
      <xdr:rowOff>160836</xdr:rowOff>
    </xdr:to>
    <xdr:sp macro="" textlink="">
      <xdr:nvSpPr>
        <xdr:cNvPr id="84" name="フローチャート: 判断 83"/>
        <xdr:cNvSpPr/>
      </xdr:nvSpPr>
      <xdr:spPr>
        <a:xfrm>
          <a:off x="32385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43815</xdr:rowOff>
    </xdr:from>
    <xdr:to>
      <xdr:col>11</xdr:col>
      <xdr:colOff>187325</xdr:colOff>
      <xdr:row>29</xdr:row>
      <xdr:rowOff>145415</xdr:rowOff>
    </xdr:to>
    <xdr:sp macro="" textlink="">
      <xdr:nvSpPr>
        <xdr:cNvPr id="85" name="フローチャート: 判断 84"/>
        <xdr:cNvSpPr/>
      </xdr:nvSpPr>
      <xdr:spPr>
        <a:xfrm>
          <a:off x="2476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169001</xdr:rowOff>
    </xdr:from>
    <xdr:to>
      <xdr:col>7</xdr:col>
      <xdr:colOff>187325</xdr:colOff>
      <xdr:row>29</xdr:row>
      <xdr:rowOff>99151</xdr:rowOff>
    </xdr:to>
    <xdr:sp macro="" textlink="">
      <xdr:nvSpPr>
        <xdr:cNvPr id="86" name="フローチャート: 判断 85"/>
        <xdr:cNvSpPr/>
      </xdr:nvSpPr>
      <xdr:spPr>
        <a:xfrm>
          <a:off x="1714500" y="574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88265</xdr:rowOff>
    </xdr:from>
    <xdr:to>
      <xdr:col>23</xdr:col>
      <xdr:colOff>136525</xdr:colOff>
      <xdr:row>31</xdr:row>
      <xdr:rowOff>18415</xdr:rowOff>
    </xdr:to>
    <xdr:sp macro="" textlink="">
      <xdr:nvSpPr>
        <xdr:cNvPr id="92" name="楕円 91"/>
        <xdr:cNvSpPr/>
      </xdr:nvSpPr>
      <xdr:spPr>
        <a:xfrm>
          <a:off x="4711700" y="60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66692</xdr:rowOff>
    </xdr:from>
    <xdr:ext cx="405111" cy="259045"/>
    <xdr:sp macro="" textlink="">
      <xdr:nvSpPr>
        <xdr:cNvPr id="93" name="有形固定資産減価償却率該当値テキスト"/>
        <xdr:cNvSpPr txBox="1"/>
      </xdr:nvSpPr>
      <xdr:spPr>
        <a:xfrm>
          <a:off x="4813300" y="598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42001</xdr:rowOff>
    </xdr:from>
    <xdr:to>
      <xdr:col>19</xdr:col>
      <xdr:colOff>187325</xdr:colOff>
      <xdr:row>30</xdr:row>
      <xdr:rowOff>143601</xdr:rowOff>
    </xdr:to>
    <xdr:sp macro="" textlink="">
      <xdr:nvSpPr>
        <xdr:cNvPr id="94" name="楕円 93"/>
        <xdr:cNvSpPr/>
      </xdr:nvSpPr>
      <xdr:spPr>
        <a:xfrm>
          <a:off x="4000500" y="595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92801</xdr:rowOff>
    </xdr:from>
    <xdr:to>
      <xdr:col>23</xdr:col>
      <xdr:colOff>85725</xdr:colOff>
      <xdr:row>30</xdr:row>
      <xdr:rowOff>139065</xdr:rowOff>
    </xdr:to>
    <xdr:cxnSp macro="">
      <xdr:nvCxnSpPr>
        <xdr:cNvPr id="95" name="直線コネクタ 94"/>
        <xdr:cNvCxnSpPr/>
      </xdr:nvCxnSpPr>
      <xdr:spPr>
        <a:xfrm>
          <a:off x="4051300" y="6007826"/>
          <a:ext cx="711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153579</xdr:rowOff>
    </xdr:from>
    <xdr:to>
      <xdr:col>15</xdr:col>
      <xdr:colOff>187325</xdr:colOff>
      <xdr:row>29</xdr:row>
      <xdr:rowOff>83729</xdr:rowOff>
    </xdr:to>
    <xdr:sp macro="" textlink="">
      <xdr:nvSpPr>
        <xdr:cNvPr id="96" name="楕円 95"/>
        <xdr:cNvSpPr/>
      </xdr:nvSpPr>
      <xdr:spPr>
        <a:xfrm>
          <a:off x="3238500" y="572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32929</xdr:rowOff>
    </xdr:from>
    <xdr:to>
      <xdr:col>19</xdr:col>
      <xdr:colOff>136525</xdr:colOff>
      <xdr:row>30</xdr:row>
      <xdr:rowOff>92801</xdr:rowOff>
    </xdr:to>
    <xdr:cxnSp macro="">
      <xdr:nvCxnSpPr>
        <xdr:cNvPr id="97" name="直線コネクタ 96"/>
        <xdr:cNvCxnSpPr/>
      </xdr:nvCxnSpPr>
      <xdr:spPr>
        <a:xfrm>
          <a:off x="3289300" y="5776504"/>
          <a:ext cx="762000" cy="23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108585</xdr:rowOff>
    </xdr:from>
    <xdr:to>
      <xdr:col>11</xdr:col>
      <xdr:colOff>187325</xdr:colOff>
      <xdr:row>30</xdr:row>
      <xdr:rowOff>38735</xdr:rowOff>
    </xdr:to>
    <xdr:sp macro="" textlink="">
      <xdr:nvSpPr>
        <xdr:cNvPr id="98" name="楕円 97"/>
        <xdr:cNvSpPr/>
      </xdr:nvSpPr>
      <xdr:spPr>
        <a:xfrm>
          <a:off x="2476500" y="585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32929</xdr:rowOff>
    </xdr:from>
    <xdr:to>
      <xdr:col>15</xdr:col>
      <xdr:colOff>136525</xdr:colOff>
      <xdr:row>29</xdr:row>
      <xdr:rowOff>159385</xdr:rowOff>
    </xdr:to>
    <xdr:cxnSp macro="">
      <xdr:nvCxnSpPr>
        <xdr:cNvPr id="99" name="直線コネクタ 98"/>
        <xdr:cNvCxnSpPr/>
      </xdr:nvCxnSpPr>
      <xdr:spPr>
        <a:xfrm flipV="1">
          <a:off x="2527300" y="5776504"/>
          <a:ext cx="762000" cy="12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135453</xdr:rowOff>
    </xdr:from>
    <xdr:ext cx="405111" cy="259045"/>
    <xdr:sp macro="" textlink="">
      <xdr:nvSpPr>
        <xdr:cNvPr id="100" name="n_1aveValue有形固定資産減価償却率"/>
        <xdr:cNvSpPr txBox="1"/>
      </xdr:nvSpPr>
      <xdr:spPr>
        <a:xfrm>
          <a:off x="3836044" y="5707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151963</xdr:rowOff>
    </xdr:from>
    <xdr:ext cx="405111" cy="259045"/>
    <xdr:sp macro="" textlink="">
      <xdr:nvSpPr>
        <xdr:cNvPr id="101" name="n_2aveValue有形固定資産減価償却率"/>
        <xdr:cNvSpPr txBox="1"/>
      </xdr:nvSpPr>
      <xdr:spPr>
        <a:xfrm>
          <a:off x="3086744" y="5895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102" name="n_3aveValue有形固定資産減価償却率"/>
        <xdr:cNvSpPr txBox="1"/>
      </xdr:nvSpPr>
      <xdr:spPr>
        <a:xfrm>
          <a:off x="2324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115678</xdr:rowOff>
    </xdr:from>
    <xdr:ext cx="405111" cy="259045"/>
    <xdr:sp macro="" textlink="">
      <xdr:nvSpPr>
        <xdr:cNvPr id="103" name="n_4aveValue有形固定資産減価償却率"/>
        <xdr:cNvSpPr txBox="1"/>
      </xdr:nvSpPr>
      <xdr:spPr>
        <a:xfrm>
          <a:off x="1562744" y="5516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134728</xdr:rowOff>
    </xdr:from>
    <xdr:ext cx="405111" cy="259045"/>
    <xdr:sp macro="" textlink="">
      <xdr:nvSpPr>
        <xdr:cNvPr id="104" name="n_1mainValue有形固定資産減価償却率"/>
        <xdr:cNvSpPr txBox="1"/>
      </xdr:nvSpPr>
      <xdr:spPr>
        <a:xfrm>
          <a:off x="38360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100256</xdr:rowOff>
    </xdr:from>
    <xdr:ext cx="405111" cy="259045"/>
    <xdr:sp macro="" textlink="">
      <xdr:nvSpPr>
        <xdr:cNvPr id="105" name="n_2mainValue有形固定資産減価償却率"/>
        <xdr:cNvSpPr txBox="1"/>
      </xdr:nvSpPr>
      <xdr:spPr>
        <a:xfrm>
          <a:off x="3086744" y="550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29862</xdr:rowOff>
    </xdr:from>
    <xdr:ext cx="405111" cy="259045"/>
    <xdr:sp macro="" textlink="">
      <xdr:nvSpPr>
        <xdr:cNvPr id="106" name="n_3mainValue有形固定資産減価償却率"/>
        <xdr:cNvSpPr txBox="1"/>
      </xdr:nvSpPr>
      <xdr:spPr>
        <a:xfrm>
          <a:off x="2324744" y="5944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将来負担額については、借入額より借入償還額が多かったため、地方債残高は低下した。しかし充当可能財源である財政調整基金の低下、基準財政需要額算入見込額が低下したことによって、数値が上昇した。</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今後は道の駅花の三聖苑改修事業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、診療所建設事業等の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大型起債事業が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予定されて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いること、人口減少等に起因する税収の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等、数値の上昇要因があるため、数値の変動に注視し適切な財政運営に努める。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125537</xdr:rowOff>
    </xdr:to>
    <xdr:cxnSp macro="">
      <xdr:nvCxnSpPr>
        <xdr:cNvPr id="137" name="直線コネクタ 136"/>
        <xdr:cNvCxnSpPr/>
      </xdr:nvCxnSpPr>
      <xdr:spPr>
        <a:xfrm flipV="1">
          <a:off x="14793595" y="5261428"/>
          <a:ext cx="1269" cy="1464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129364</xdr:rowOff>
    </xdr:from>
    <xdr:ext cx="560923" cy="259045"/>
    <xdr:sp macro="" textlink="">
      <xdr:nvSpPr>
        <xdr:cNvPr id="138" name="債務償還比率最小値テキスト"/>
        <xdr:cNvSpPr txBox="1"/>
      </xdr:nvSpPr>
      <xdr:spPr>
        <a:xfrm>
          <a:off x="14846300" y="673018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125537</xdr:rowOff>
    </xdr:from>
    <xdr:to>
      <xdr:col>76</xdr:col>
      <xdr:colOff>111125</xdr:colOff>
      <xdr:row>34</xdr:row>
      <xdr:rowOff>125537</xdr:rowOff>
    </xdr:to>
    <xdr:cxnSp macro="">
      <xdr:nvCxnSpPr>
        <xdr:cNvPr id="139" name="直線コネクタ 138"/>
        <xdr:cNvCxnSpPr/>
      </xdr:nvCxnSpPr>
      <xdr:spPr>
        <a:xfrm>
          <a:off x="14706600" y="6726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134576</xdr:rowOff>
    </xdr:from>
    <xdr:ext cx="469744" cy="259045"/>
    <xdr:sp macro="" textlink="">
      <xdr:nvSpPr>
        <xdr:cNvPr id="142" name="債務償還比率平均値テキスト"/>
        <xdr:cNvSpPr txBox="1"/>
      </xdr:nvSpPr>
      <xdr:spPr>
        <a:xfrm>
          <a:off x="14846300" y="570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156149</xdr:rowOff>
    </xdr:from>
    <xdr:to>
      <xdr:col>76</xdr:col>
      <xdr:colOff>73025</xdr:colOff>
      <xdr:row>29</xdr:row>
      <xdr:rowOff>86299</xdr:rowOff>
    </xdr:to>
    <xdr:sp macro="" textlink="">
      <xdr:nvSpPr>
        <xdr:cNvPr id="143" name="フローチャート: 判断 142"/>
        <xdr:cNvSpPr/>
      </xdr:nvSpPr>
      <xdr:spPr>
        <a:xfrm>
          <a:off x="14744700" y="572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8551</xdr:rowOff>
    </xdr:from>
    <xdr:to>
      <xdr:col>72</xdr:col>
      <xdr:colOff>123825</xdr:colOff>
      <xdr:row>29</xdr:row>
      <xdr:rowOff>110151</xdr:rowOff>
    </xdr:to>
    <xdr:sp macro="" textlink="">
      <xdr:nvSpPr>
        <xdr:cNvPr id="144" name="フローチャート: 判断 143"/>
        <xdr:cNvSpPr/>
      </xdr:nvSpPr>
      <xdr:spPr>
        <a:xfrm>
          <a:off x="14033500" y="575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50806</xdr:rowOff>
    </xdr:from>
    <xdr:to>
      <xdr:col>68</xdr:col>
      <xdr:colOff>123825</xdr:colOff>
      <xdr:row>29</xdr:row>
      <xdr:rowOff>152406</xdr:rowOff>
    </xdr:to>
    <xdr:sp macro="" textlink="">
      <xdr:nvSpPr>
        <xdr:cNvPr id="145" name="フローチャート: 判断 144"/>
        <xdr:cNvSpPr/>
      </xdr:nvSpPr>
      <xdr:spPr>
        <a:xfrm>
          <a:off x="13271500" y="579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35796</xdr:rowOff>
    </xdr:from>
    <xdr:to>
      <xdr:col>64</xdr:col>
      <xdr:colOff>123825</xdr:colOff>
      <xdr:row>29</xdr:row>
      <xdr:rowOff>137396</xdr:rowOff>
    </xdr:to>
    <xdr:sp macro="" textlink="">
      <xdr:nvSpPr>
        <xdr:cNvPr id="146" name="フローチャート: 判断 145"/>
        <xdr:cNvSpPr/>
      </xdr:nvSpPr>
      <xdr:spPr>
        <a:xfrm>
          <a:off x="12509500" y="5779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170646</xdr:rowOff>
    </xdr:from>
    <xdr:to>
      <xdr:col>60</xdr:col>
      <xdr:colOff>123825</xdr:colOff>
      <xdr:row>29</xdr:row>
      <xdr:rowOff>100796</xdr:rowOff>
    </xdr:to>
    <xdr:sp macro="" textlink="">
      <xdr:nvSpPr>
        <xdr:cNvPr id="147" name="フローチャート: 判断 146"/>
        <xdr:cNvSpPr/>
      </xdr:nvSpPr>
      <xdr:spPr>
        <a:xfrm>
          <a:off x="11747500" y="57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26301</xdr:rowOff>
    </xdr:from>
    <xdr:to>
      <xdr:col>76</xdr:col>
      <xdr:colOff>73025</xdr:colOff>
      <xdr:row>28</xdr:row>
      <xdr:rowOff>127901</xdr:rowOff>
    </xdr:to>
    <xdr:sp macro="" textlink="">
      <xdr:nvSpPr>
        <xdr:cNvPr id="153" name="楕円 152"/>
        <xdr:cNvSpPr/>
      </xdr:nvSpPr>
      <xdr:spPr>
        <a:xfrm>
          <a:off x="14744700" y="559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49178</xdr:rowOff>
    </xdr:from>
    <xdr:ext cx="469744" cy="259045"/>
    <xdr:sp macro="" textlink="">
      <xdr:nvSpPr>
        <xdr:cNvPr id="154" name="債務償還比率該当値テキスト"/>
        <xdr:cNvSpPr txBox="1"/>
      </xdr:nvSpPr>
      <xdr:spPr>
        <a:xfrm>
          <a:off x="14846300" y="544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11702</xdr:rowOff>
    </xdr:from>
    <xdr:to>
      <xdr:col>72</xdr:col>
      <xdr:colOff>123825</xdr:colOff>
      <xdr:row>28</xdr:row>
      <xdr:rowOff>113302</xdr:rowOff>
    </xdr:to>
    <xdr:sp macro="" textlink="">
      <xdr:nvSpPr>
        <xdr:cNvPr id="155" name="楕円 154"/>
        <xdr:cNvSpPr/>
      </xdr:nvSpPr>
      <xdr:spPr>
        <a:xfrm>
          <a:off x="14033500" y="55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62502</xdr:rowOff>
    </xdr:from>
    <xdr:to>
      <xdr:col>76</xdr:col>
      <xdr:colOff>22225</xdr:colOff>
      <xdr:row>28</xdr:row>
      <xdr:rowOff>77101</xdr:rowOff>
    </xdr:to>
    <xdr:cxnSp macro="">
      <xdr:nvCxnSpPr>
        <xdr:cNvPr id="156" name="直線コネクタ 155"/>
        <xdr:cNvCxnSpPr/>
      </xdr:nvCxnSpPr>
      <xdr:spPr>
        <a:xfrm>
          <a:off x="14084300" y="5634627"/>
          <a:ext cx="711200" cy="14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21880</xdr:rowOff>
    </xdr:from>
    <xdr:to>
      <xdr:col>68</xdr:col>
      <xdr:colOff>123825</xdr:colOff>
      <xdr:row>28</xdr:row>
      <xdr:rowOff>123480</xdr:rowOff>
    </xdr:to>
    <xdr:sp macro="" textlink="">
      <xdr:nvSpPr>
        <xdr:cNvPr id="157" name="楕円 156"/>
        <xdr:cNvSpPr/>
      </xdr:nvSpPr>
      <xdr:spPr>
        <a:xfrm>
          <a:off x="13271500" y="559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62502</xdr:rowOff>
    </xdr:from>
    <xdr:to>
      <xdr:col>72</xdr:col>
      <xdr:colOff>73025</xdr:colOff>
      <xdr:row>28</xdr:row>
      <xdr:rowOff>72680</xdr:rowOff>
    </xdr:to>
    <xdr:cxnSp macro="">
      <xdr:nvCxnSpPr>
        <xdr:cNvPr id="158" name="直線コネクタ 157"/>
        <xdr:cNvCxnSpPr/>
      </xdr:nvCxnSpPr>
      <xdr:spPr>
        <a:xfrm flipV="1">
          <a:off x="13322300" y="5634627"/>
          <a:ext cx="762000" cy="1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14581</xdr:rowOff>
    </xdr:from>
    <xdr:to>
      <xdr:col>64</xdr:col>
      <xdr:colOff>123825</xdr:colOff>
      <xdr:row>28</xdr:row>
      <xdr:rowOff>116181</xdr:rowOff>
    </xdr:to>
    <xdr:sp macro="" textlink="">
      <xdr:nvSpPr>
        <xdr:cNvPr id="159" name="楕円 158"/>
        <xdr:cNvSpPr/>
      </xdr:nvSpPr>
      <xdr:spPr>
        <a:xfrm>
          <a:off x="12509500" y="558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65381</xdr:rowOff>
    </xdr:from>
    <xdr:to>
      <xdr:col>68</xdr:col>
      <xdr:colOff>73025</xdr:colOff>
      <xdr:row>28</xdr:row>
      <xdr:rowOff>72680</xdr:rowOff>
    </xdr:to>
    <xdr:cxnSp macro="">
      <xdr:nvCxnSpPr>
        <xdr:cNvPr id="160" name="直線コネクタ 159"/>
        <xdr:cNvCxnSpPr/>
      </xdr:nvCxnSpPr>
      <xdr:spPr>
        <a:xfrm>
          <a:off x="12560300" y="5637506"/>
          <a:ext cx="762000" cy="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165983</xdr:rowOff>
    </xdr:from>
    <xdr:to>
      <xdr:col>60</xdr:col>
      <xdr:colOff>123825</xdr:colOff>
      <xdr:row>28</xdr:row>
      <xdr:rowOff>96133</xdr:rowOff>
    </xdr:to>
    <xdr:sp macro="" textlink="">
      <xdr:nvSpPr>
        <xdr:cNvPr id="161" name="楕円 160"/>
        <xdr:cNvSpPr/>
      </xdr:nvSpPr>
      <xdr:spPr>
        <a:xfrm>
          <a:off x="11747500" y="556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45333</xdr:rowOff>
    </xdr:from>
    <xdr:to>
      <xdr:col>64</xdr:col>
      <xdr:colOff>73025</xdr:colOff>
      <xdr:row>28</xdr:row>
      <xdr:rowOff>65381</xdr:rowOff>
    </xdr:to>
    <xdr:cxnSp macro="">
      <xdr:nvCxnSpPr>
        <xdr:cNvPr id="162" name="直線コネクタ 161"/>
        <xdr:cNvCxnSpPr/>
      </xdr:nvCxnSpPr>
      <xdr:spPr>
        <a:xfrm>
          <a:off x="11798300" y="5617458"/>
          <a:ext cx="762000" cy="20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101278</xdr:rowOff>
    </xdr:from>
    <xdr:ext cx="469744" cy="259045"/>
    <xdr:sp macro="" textlink="">
      <xdr:nvSpPr>
        <xdr:cNvPr id="163" name="n_1aveValue債務償還比率"/>
        <xdr:cNvSpPr txBox="1"/>
      </xdr:nvSpPr>
      <xdr:spPr>
        <a:xfrm>
          <a:off x="13836727" y="5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143533</xdr:rowOff>
    </xdr:from>
    <xdr:ext cx="469744" cy="259045"/>
    <xdr:sp macro="" textlink="">
      <xdr:nvSpPr>
        <xdr:cNvPr id="164" name="n_2aveValue債務償還比率"/>
        <xdr:cNvSpPr txBox="1"/>
      </xdr:nvSpPr>
      <xdr:spPr>
        <a:xfrm>
          <a:off x="13087427" y="588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128523</xdr:rowOff>
    </xdr:from>
    <xdr:ext cx="469744" cy="259045"/>
    <xdr:sp macro="" textlink="">
      <xdr:nvSpPr>
        <xdr:cNvPr id="165" name="n_3aveValue債務償還比率"/>
        <xdr:cNvSpPr txBox="1"/>
      </xdr:nvSpPr>
      <xdr:spPr>
        <a:xfrm>
          <a:off x="12325427" y="5872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91923</xdr:rowOff>
    </xdr:from>
    <xdr:ext cx="469744" cy="259045"/>
    <xdr:sp macro="" textlink="">
      <xdr:nvSpPr>
        <xdr:cNvPr id="166" name="n_4aveValue債務償還比率"/>
        <xdr:cNvSpPr txBox="1"/>
      </xdr:nvSpPr>
      <xdr:spPr>
        <a:xfrm>
          <a:off x="11563427" y="583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129829</xdr:rowOff>
    </xdr:from>
    <xdr:ext cx="469744" cy="259045"/>
    <xdr:sp macro="" textlink="">
      <xdr:nvSpPr>
        <xdr:cNvPr id="167" name="n_1mainValue債務償還比率"/>
        <xdr:cNvSpPr txBox="1"/>
      </xdr:nvSpPr>
      <xdr:spPr>
        <a:xfrm>
          <a:off x="13836727" y="535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140007</xdr:rowOff>
    </xdr:from>
    <xdr:ext cx="469744" cy="259045"/>
    <xdr:sp macro="" textlink="">
      <xdr:nvSpPr>
        <xdr:cNvPr id="168" name="n_2mainValue債務償還比率"/>
        <xdr:cNvSpPr txBox="1"/>
      </xdr:nvSpPr>
      <xdr:spPr>
        <a:xfrm>
          <a:off x="13087427" y="536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132708</xdr:rowOff>
    </xdr:from>
    <xdr:ext cx="469744" cy="259045"/>
    <xdr:sp macro="" textlink="">
      <xdr:nvSpPr>
        <xdr:cNvPr id="169" name="n_3mainValue債務償還比率"/>
        <xdr:cNvSpPr txBox="1"/>
      </xdr:nvSpPr>
      <xdr:spPr>
        <a:xfrm>
          <a:off x="12325427" y="536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112660</xdr:rowOff>
    </xdr:from>
    <xdr:ext cx="469744" cy="259045"/>
    <xdr:sp macro="" textlink="">
      <xdr:nvSpPr>
        <xdr:cNvPr id="170" name="n_4mainValue債務償還比率"/>
        <xdr:cNvSpPr txBox="1"/>
      </xdr:nvSpPr>
      <xdr:spPr>
        <a:xfrm>
          <a:off x="11563427" y="534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6,507
6,474
85.19
3,780,875
3,521,394
139,213
2,339,507
3,259,889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56606</xdr:rowOff>
    </xdr:to>
    <xdr:cxnSp macro="">
      <xdr:nvCxnSpPr>
        <xdr:cNvPr id="58" name="直線コネクタ 57"/>
        <xdr:cNvCxnSpPr/>
      </xdr:nvCxnSpPr>
      <xdr:spPr>
        <a:xfrm flipV="1">
          <a:off x="4634865" y="5858147"/>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60433</xdr:rowOff>
    </xdr:from>
    <xdr:ext cx="405111" cy="259045"/>
    <xdr:sp macro="" textlink="">
      <xdr:nvSpPr>
        <xdr:cNvPr id="59" name="【道路】&#10;有形固定資産減価償却率最小値テキスト"/>
        <xdr:cNvSpPr txBox="1"/>
      </xdr:nvSpPr>
      <xdr:spPr>
        <a:xfrm>
          <a:off x="4673600" y="7261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56606</xdr:rowOff>
    </xdr:from>
    <xdr:to>
      <xdr:col>24</xdr:col>
      <xdr:colOff>152400</xdr:colOff>
      <xdr:row>42</xdr:row>
      <xdr:rowOff>56606</xdr:rowOff>
    </xdr:to>
    <xdr:cxnSp macro="">
      <xdr:nvCxnSpPr>
        <xdr:cNvPr id="60" name="直線コネクタ 59"/>
        <xdr:cNvCxnSpPr/>
      </xdr:nvCxnSpPr>
      <xdr:spPr>
        <a:xfrm>
          <a:off x="4546600" y="725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道路】&#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134455</xdr:rowOff>
    </xdr:from>
    <xdr:ext cx="405111" cy="259045"/>
    <xdr:sp macro="" textlink="">
      <xdr:nvSpPr>
        <xdr:cNvPr id="63" name="【道路】&#10;有形固定資産減価償却率平均値テキスト"/>
        <xdr:cNvSpPr txBox="1"/>
      </xdr:nvSpPr>
      <xdr:spPr>
        <a:xfrm>
          <a:off x="4673600" y="6649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4" name="フローチャート: 判断 63"/>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5" name="フローチャート: 判断 64"/>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118473</xdr:rowOff>
    </xdr:from>
    <xdr:to>
      <xdr:col>15</xdr:col>
      <xdr:colOff>101600</xdr:colOff>
      <xdr:row>39</xdr:row>
      <xdr:rowOff>48623</xdr:rowOff>
    </xdr:to>
    <xdr:sp macro="" textlink="">
      <xdr:nvSpPr>
        <xdr:cNvPr id="66" name="フローチャート: 判断 65"/>
        <xdr:cNvSpPr/>
      </xdr:nvSpPr>
      <xdr:spPr>
        <a:xfrm>
          <a:off x="28575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80917</xdr:rowOff>
    </xdr:from>
    <xdr:to>
      <xdr:col>10</xdr:col>
      <xdr:colOff>165100</xdr:colOff>
      <xdr:row>39</xdr:row>
      <xdr:rowOff>11067</xdr:rowOff>
    </xdr:to>
    <xdr:sp macro="" textlink="">
      <xdr:nvSpPr>
        <xdr:cNvPr id="67" name="フローチャート: 判断 66"/>
        <xdr:cNvSpPr/>
      </xdr:nvSpPr>
      <xdr:spPr>
        <a:xfrm>
          <a:off x="1968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77651</xdr:rowOff>
    </xdr:from>
    <xdr:to>
      <xdr:col>6</xdr:col>
      <xdr:colOff>38100</xdr:colOff>
      <xdr:row>39</xdr:row>
      <xdr:rowOff>7801</xdr:rowOff>
    </xdr:to>
    <xdr:sp macro="" textlink="">
      <xdr:nvSpPr>
        <xdr:cNvPr id="68" name="フローチャート: 判断 67"/>
        <xdr:cNvSpPr/>
      </xdr:nvSpPr>
      <xdr:spPr>
        <a:xfrm>
          <a:off x="1079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76019</xdr:rowOff>
    </xdr:from>
    <xdr:to>
      <xdr:col>24</xdr:col>
      <xdr:colOff>114300</xdr:colOff>
      <xdr:row>39</xdr:row>
      <xdr:rowOff>6169</xdr:rowOff>
    </xdr:to>
    <xdr:sp macro="" textlink="">
      <xdr:nvSpPr>
        <xdr:cNvPr id="74" name="楕円 73"/>
        <xdr:cNvSpPr/>
      </xdr:nvSpPr>
      <xdr:spPr>
        <a:xfrm>
          <a:off x="4584700" y="659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98896</xdr:rowOff>
    </xdr:from>
    <xdr:ext cx="405111" cy="259045"/>
    <xdr:sp macro="" textlink="">
      <xdr:nvSpPr>
        <xdr:cNvPr id="75" name="【道路】&#10;有形固定資産減価償却率該当値テキスト"/>
        <xdr:cNvSpPr txBox="1"/>
      </xdr:nvSpPr>
      <xdr:spPr>
        <a:xfrm>
          <a:off x="4673600" y="6442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43362</xdr:rowOff>
    </xdr:from>
    <xdr:to>
      <xdr:col>20</xdr:col>
      <xdr:colOff>38100</xdr:colOff>
      <xdr:row>38</xdr:row>
      <xdr:rowOff>144962</xdr:rowOff>
    </xdr:to>
    <xdr:sp macro="" textlink="">
      <xdr:nvSpPr>
        <xdr:cNvPr id="76" name="楕円 75"/>
        <xdr:cNvSpPr/>
      </xdr:nvSpPr>
      <xdr:spPr>
        <a:xfrm>
          <a:off x="3746500" y="655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94162</xdr:rowOff>
    </xdr:from>
    <xdr:to>
      <xdr:col>24</xdr:col>
      <xdr:colOff>63500</xdr:colOff>
      <xdr:row>38</xdr:row>
      <xdr:rowOff>126819</xdr:rowOff>
    </xdr:to>
    <xdr:cxnSp macro="">
      <xdr:nvCxnSpPr>
        <xdr:cNvPr id="77" name="直線コネクタ 76"/>
        <xdr:cNvCxnSpPr/>
      </xdr:nvCxnSpPr>
      <xdr:spPr>
        <a:xfrm>
          <a:off x="3797300" y="660926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12337</xdr:rowOff>
    </xdr:from>
    <xdr:to>
      <xdr:col>15</xdr:col>
      <xdr:colOff>101600</xdr:colOff>
      <xdr:row>38</xdr:row>
      <xdr:rowOff>113937</xdr:rowOff>
    </xdr:to>
    <xdr:sp macro="" textlink="">
      <xdr:nvSpPr>
        <xdr:cNvPr id="78" name="楕円 77"/>
        <xdr:cNvSpPr/>
      </xdr:nvSpPr>
      <xdr:spPr>
        <a:xfrm>
          <a:off x="2857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63137</xdr:rowOff>
    </xdr:from>
    <xdr:to>
      <xdr:col>19</xdr:col>
      <xdr:colOff>177800</xdr:colOff>
      <xdr:row>38</xdr:row>
      <xdr:rowOff>94162</xdr:rowOff>
    </xdr:to>
    <xdr:cxnSp macro="">
      <xdr:nvCxnSpPr>
        <xdr:cNvPr id="79" name="直線コネクタ 78"/>
        <xdr:cNvCxnSpPr/>
      </xdr:nvCxnSpPr>
      <xdr:spPr>
        <a:xfrm>
          <a:off x="2908300" y="657823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156028</xdr:rowOff>
    </xdr:from>
    <xdr:to>
      <xdr:col>10</xdr:col>
      <xdr:colOff>165100</xdr:colOff>
      <xdr:row>38</xdr:row>
      <xdr:rowOff>86178</xdr:rowOff>
    </xdr:to>
    <xdr:sp macro="" textlink="">
      <xdr:nvSpPr>
        <xdr:cNvPr id="80" name="楕円 79"/>
        <xdr:cNvSpPr/>
      </xdr:nvSpPr>
      <xdr:spPr>
        <a:xfrm>
          <a:off x="1968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35378</xdr:rowOff>
    </xdr:from>
    <xdr:to>
      <xdr:col>15</xdr:col>
      <xdr:colOff>50800</xdr:colOff>
      <xdr:row>38</xdr:row>
      <xdr:rowOff>63137</xdr:rowOff>
    </xdr:to>
    <xdr:cxnSp macro="">
      <xdr:nvCxnSpPr>
        <xdr:cNvPr id="81" name="直線コネクタ 80"/>
        <xdr:cNvCxnSpPr/>
      </xdr:nvCxnSpPr>
      <xdr:spPr>
        <a:xfrm>
          <a:off x="2019300" y="6550478"/>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2" name="n_1aveValue【道路】&#10;有形固定資産減価償却率"/>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39750</xdr:rowOff>
    </xdr:from>
    <xdr:ext cx="405111" cy="259045"/>
    <xdr:sp macro="" textlink="">
      <xdr:nvSpPr>
        <xdr:cNvPr id="83" name="n_2aveValue【道路】&#10;有形固定資産減価償却率"/>
        <xdr:cNvSpPr txBox="1"/>
      </xdr:nvSpPr>
      <xdr:spPr>
        <a:xfrm>
          <a:off x="27057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2194</xdr:rowOff>
    </xdr:from>
    <xdr:ext cx="405111" cy="259045"/>
    <xdr:sp macro="" textlink="">
      <xdr:nvSpPr>
        <xdr:cNvPr id="84" name="n_3aveValue【道路】&#10;有形固定資産減価償却率"/>
        <xdr:cNvSpPr txBox="1"/>
      </xdr:nvSpPr>
      <xdr:spPr>
        <a:xfrm>
          <a:off x="1816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24328</xdr:rowOff>
    </xdr:from>
    <xdr:ext cx="405111" cy="259045"/>
    <xdr:sp macro="" textlink="">
      <xdr:nvSpPr>
        <xdr:cNvPr id="85" name="n_4aveValue【道路】&#10;有形固定資産減価償却率"/>
        <xdr:cNvSpPr txBox="1"/>
      </xdr:nvSpPr>
      <xdr:spPr>
        <a:xfrm>
          <a:off x="9277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161488</xdr:rowOff>
    </xdr:from>
    <xdr:ext cx="405111" cy="259045"/>
    <xdr:sp macro="" textlink="">
      <xdr:nvSpPr>
        <xdr:cNvPr id="86" name="n_1mainValue【道路】&#10;有形固定資産減価償却率"/>
        <xdr:cNvSpPr txBox="1"/>
      </xdr:nvSpPr>
      <xdr:spPr>
        <a:xfrm>
          <a:off x="3582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130464</xdr:rowOff>
    </xdr:from>
    <xdr:ext cx="405111" cy="259045"/>
    <xdr:sp macro="" textlink="">
      <xdr:nvSpPr>
        <xdr:cNvPr id="87" name="n_2mainValue【道路】&#10;有形固定資産減価償却率"/>
        <xdr:cNvSpPr txBox="1"/>
      </xdr:nvSpPr>
      <xdr:spPr>
        <a:xfrm>
          <a:off x="2705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102705</xdr:rowOff>
    </xdr:from>
    <xdr:ext cx="405111" cy="259045"/>
    <xdr:sp macro="" textlink="">
      <xdr:nvSpPr>
        <xdr:cNvPr id="88" name="n_3mainValue【道路】&#10;有形固定資産減価償却率"/>
        <xdr:cNvSpPr txBox="1"/>
      </xdr:nvSpPr>
      <xdr:spPr>
        <a:xfrm>
          <a:off x="1816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2" name="テキスト ボックス 10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4" name="テキスト ボックス 103"/>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6" name="テキスト ボックス 105"/>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8" name="テキスト ボックス 10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79730</xdr:rowOff>
    </xdr:from>
    <xdr:to>
      <xdr:col>54</xdr:col>
      <xdr:colOff>189865</xdr:colOff>
      <xdr:row>41</xdr:row>
      <xdr:rowOff>98722</xdr:rowOff>
    </xdr:to>
    <xdr:cxnSp macro="">
      <xdr:nvCxnSpPr>
        <xdr:cNvPr id="110" name="直線コネクタ 109"/>
        <xdr:cNvCxnSpPr/>
      </xdr:nvCxnSpPr>
      <xdr:spPr>
        <a:xfrm flipV="1">
          <a:off x="10476865" y="5737580"/>
          <a:ext cx="0" cy="1390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102549</xdr:rowOff>
    </xdr:from>
    <xdr:ext cx="469744" cy="259045"/>
    <xdr:sp macro="" textlink="">
      <xdr:nvSpPr>
        <xdr:cNvPr id="111" name="【道路】&#10;一人当たり延長最小値テキスト"/>
        <xdr:cNvSpPr txBox="1"/>
      </xdr:nvSpPr>
      <xdr:spPr>
        <a:xfrm>
          <a:off x="10515600" y="713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98722</xdr:rowOff>
    </xdr:from>
    <xdr:to>
      <xdr:col>55</xdr:col>
      <xdr:colOff>88900</xdr:colOff>
      <xdr:row>41</xdr:row>
      <xdr:rowOff>98722</xdr:rowOff>
    </xdr:to>
    <xdr:cxnSp macro="">
      <xdr:nvCxnSpPr>
        <xdr:cNvPr id="112" name="直線コネクタ 111"/>
        <xdr:cNvCxnSpPr/>
      </xdr:nvCxnSpPr>
      <xdr:spPr>
        <a:xfrm>
          <a:off x="10388600" y="7128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26407</xdr:rowOff>
    </xdr:from>
    <xdr:ext cx="599010" cy="259045"/>
    <xdr:sp macro="" textlink="">
      <xdr:nvSpPr>
        <xdr:cNvPr id="113" name="【道路】&#10;一人当たり延長最大値テキスト"/>
        <xdr:cNvSpPr txBox="1"/>
      </xdr:nvSpPr>
      <xdr:spPr>
        <a:xfrm>
          <a:off x="10515600" y="5512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79730</xdr:rowOff>
    </xdr:from>
    <xdr:to>
      <xdr:col>55</xdr:col>
      <xdr:colOff>88900</xdr:colOff>
      <xdr:row>33</xdr:row>
      <xdr:rowOff>79730</xdr:rowOff>
    </xdr:to>
    <xdr:cxnSp macro="">
      <xdr:nvCxnSpPr>
        <xdr:cNvPr id="114" name="直線コネクタ 113"/>
        <xdr:cNvCxnSpPr/>
      </xdr:nvCxnSpPr>
      <xdr:spPr>
        <a:xfrm>
          <a:off x="10388600" y="573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92570</xdr:rowOff>
    </xdr:from>
    <xdr:ext cx="534377" cy="259045"/>
    <xdr:sp macro="" textlink="">
      <xdr:nvSpPr>
        <xdr:cNvPr id="115" name="【道路】&#10;一人当たり延長平均値テキスト"/>
        <xdr:cNvSpPr txBox="1"/>
      </xdr:nvSpPr>
      <xdr:spPr>
        <a:xfrm>
          <a:off x="10515600" y="6779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114143</xdr:rowOff>
    </xdr:from>
    <xdr:to>
      <xdr:col>55</xdr:col>
      <xdr:colOff>50800</xdr:colOff>
      <xdr:row>40</xdr:row>
      <xdr:rowOff>44293</xdr:rowOff>
    </xdr:to>
    <xdr:sp macro="" textlink="">
      <xdr:nvSpPr>
        <xdr:cNvPr id="116" name="フローチャート: 判断 115"/>
        <xdr:cNvSpPr/>
      </xdr:nvSpPr>
      <xdr:spPr>
        <a:xfrm>
          <a:off x="10426700" y="680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109516</xdr:rowOff>
    </xdr:from>
    <xdr:to>
      <xdr:col>50</xdr:col>
      <xdr:colOff>165100</xdr:colOff>
      <xdr:row>40</xdr:row>
      <xdr:rowOff>39666</xdr:rowOff>
    </xdr:to>
    <xdr:sp macro="" textlink="">
      <xdr:nvSpPr>
        <xdr:cNvPr id="117" name="フローチャート: 判断 116"/>
        <xdr:cNvSpPr/>
      </xdr:nvSpPr>
      <xdr:spPr>
        <a:xfrm>
          <a:off x="9588500" y="679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125618</xdr:rowOff>
    </xdr:from>
    <xdr:to>
      <xdr:col>46</xdr:col>
      <xdr:colOff>38100</xdr:colOff>
      <xdr:row>40</xdr:row>
      <xdr:rowOff>55768</xdr:rowOff>
    </xdr:to>
    <xdr:sp macro="" textlink="">
      <xdr:nvSpPr>
        <xdr:cNvPr id="118" name="フローチャート: 判断 117"/>
        <xdr:cNvSpPr/>
      </xdr:nvSpPr>
      <xdr:spPr>
        <a:xfrm>
          <a:off x="8699500" y="6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92636</xdr:rowOff>
    </xdr:from>
    <xdr:to>
      <xdr:col>41</xdr:col>
      <xdr:colOff>101600</xdr:colOff>
      <xdr:row>40</xdr:row>
      <xdr:rowOff>22786</xdr:rowOff>
    </xdr:to>
    <xdr:sp macro="" textlink="">
      <xdr:nvSpPr>
        <xdr:cNvPr id="119" name="フローチャート: 判断 118"/>
        <xdr:cNvSpPr/>
      </xdr:nvSpPr>
      <xdr:spPr>
        <a:xfrm>
          <a:off x="7810500" y="67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16055</xdr:rowOff>
    </xdr:from>
    <xdr:to>
      <xdr:col>36</xdr:col>
      <xdr:colOff>165100</xdr:colOff>
      <xdr:row>40</xdr:row>
      <xdr:rowOff>117655</xdr:rowOff>
    </xdr:to>
    <xdr:sp macro="" textlink="">
      <xdr:nvSpPr>
        <xdr:cNvPr id="120" name="フローチャート: 判断 119"/>
        <xdr:cNvSpPr/>
      </xdr:nvSpPr>
      <xdr:spPr>
        <a:xfrm>
          <a:off x="6921500" y="6874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27476</xdr:rowOff>
    </xdr:from>
    <xdr:to>
      <xdr:col>55</xdr:col>
      <xdr:colOff>50800</xdr:colOff>
      <xdr:row>39</xdr:row>
      <xdr:rowOff>129076</xdr:rowOff>
    </xdr:to>
    <xdr:sp macro="" textlink="">
      <xdr:nvSpPr>
        <xdr:cNvPr id="126" name="楕円 125"/>
        <xdr:cNvSpPr/>
      </xdr:nvSpPr>
      <xdr:spPr>
        <a:xfrm>
          <a:off x="10426700" y="67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50353</xdr:rowOff>
    </xdr:from>
    <xdr:ext cx="534377" cy="259045"/>
    <xdr:sp macro="" textlink="">
      <xdr:nvSpPr>
        <xdr:cNvPr id="127" name="【道路】&#10;一人当たり延長該当値テキスト"/>
        <xdr:cNvSpPr txBox="1"/>
      </xdr:nvSpPr>
      <xdr:spPr>
        <a:xfrm>
          <a:off x="10515600" y="656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35961</xdr:rowOff>
    </xdr:from>
    <xdr:to>
      <xdr:col>50</xdr:col>
      <xdr:colOff>165100</xdr:colOff>
      <xdr:row>39</xdr:row>
      <xdr:rowOff>137561</xdr:rowOff>
    </xdr:to>
    <xdr:sp macro="" textlink="">
      <xdr:nvSpPr>
        <xdr:cNvPr id="128" name="楕円 127"/>
        <xdr:cNvSpPr/>
      </xdr:nvSpPr>
      <xdr:spPr>
        <a:xfrm>
          <a:off x="9588500" y="672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78276</xdr:rowOff>
    </xdr:from>
    <xdr:to>
      <xdr:col>55</xdr:col>
      <xdr:colOff>0</xdr:colOff>
      <xdr:row>39</xdr:row>
      <xdr:rowOff>86761</xdr:rowOff>
    </xdr:to>
    <xdr:cxnSp macro="">
      <xdr:nvCxnSpPr>
        <xdr:cNvPr id="129" name="直線コネクタ 128"/>
        <xdr:cNvCxnSpPr/>
      </xdr:nvCxnSpPr>
      <xdr:spPr>
        <a:xfrm flipV="1">
          <a:off x="9639300" y="6764826"/>
          <a:ext cx="838200" cy="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43825</xdr:rowOff>
    </xdr:from>
    <xdr:to>
      <xdr:col>46</xdr:col>
      <xdr:colOff>38100</xdr:colOff>
      <xdr:row>39</xdr:row>
      <xdr:rowOff>145425</xdr:rowOff>
    </xdr:to>
    <xdr:sp macro="" textlink="">
      <xdr:nvSpPr>
        <xdr:cNvPr id="130" name="楕円 129"/>
        <xdr:cNvSpPr/>
      </xdr:nvSpPr>
      <xdr:spPr>
        <a:xfrm>
          <a:off x="8699500" y="673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86761</xdr:rowOff>
    </xdr:from>
    <xdr:to>
      <xdr:col>50</xdr:col>
      <xdr:colOff>114300</xdr:colOff>
      <xdr:row>39</xdr:row>
      <xdr:rowOff>94625</xdr:rowOff>
    </xdr:to>
    <xdr:cxnSp macro="">
      <xdr:nvCxnSpPr>
        <xdr:cNvPr id="131" name="直線コネクタ 130"/>
        <xdr:cNvCxnSpPr/>
      </xdr:nvCxnSpPr>
      <xdr:spPr>
        <a:xfrm flipV="1">
          <a:off x="8750300" y="6773311"/>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53134</xdr:rowOff>
    </xdr:from>
    <xdr:to>
      <xdr:col>41</xdr:col>
      <xdr:colOff>101600</xdr:colOff>
      <xdr:row>39</xdr:row>
      <xdr:rowOff>154734</xdr:rowOff>
    </xdr:to>
    <xdr:sp macro="" textlink="">
      <xdr:nvSpPr>
        <xdr:cNvPr id="132" name="楕円 131"/>
        <xdr:cNvSpPr/>
      </xdr:nvSpPr>
      <xdr:spPr>
        <a:xfrm>
          <a:off x="7810500" y="673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94625</xdr:rowOff>
    </xdr:from>
    <xdr:to>
      <xdr:col>45</xdr:col>
      <xdr:colOff>177800</xdr:colOff>
      <xdr:row>39</xdr:row>
      <xdr:rowOff>103934</xdr:rowOff>
    </xdr:to>
    <xdr:cxnSp macro="">
      <xdr:nvCxnSpPr>
        <xdr:cNvPr id="133" name="直線コネクタ 132"/>
        <xdr:cNvCxnSpPr/>
      </xdr:nvCxnSpPr>
      <xdr:spPr>
        <a:xfrm flipV="1">
          <a:off x="7861300" y="6781175"/>
          <a:ext cx="889000" cy="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30793</xdr:rowOff>
    </xdr:from>
    <xdr:ext cx="534377" cy="259045"/>
    <xdr:sp macro="" textlink="">
      <xdr:nvSpPr>
        <xdr:cNvPr id="134" name="n_1aveValue【道路】&#10;一人当たり延長"/>
        <xdr:cNvSpPr txBox="1"/>
      </xdr:nvSpPr>
      <xdr:spPr>
        <a:xfrm>
          <a:off x="9359411" y="688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46895</xdr:rowOff>
    </xdr:from>
    <xdr:ext cx="534377" cy="259045"/>
    <xdr:sp macro="" textlink="">
      <xdr:nvSpPr>
        <xdr:cNvPr id="135" name="n_2aveValue【道路】&#10;一人当たり延長"/>
        <xdr:cNvSpPr txBox="1"/>
      </xdr:nvSpPr>
      <xdr:spPr>
        <a:xfrm>
          <a:off x="8483111" y="690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13913</xdr:rowOff>
    </xdr:from>
    <xdr:ext cx="534377" cy="259045"/>
    <xdr:sp macro="" textlink="">
      <xdr:nvSpPr>
        <xdr:cNvPr id="136" name="n_3aveValue【道路】&#10;一人当たり延長"/>
        <xdr:cNvSpPr txBox="1"/>
      </xdr:nvSpPr>
      <xdr:spPr>
        <a:xfrm>
          <a:off x="7594111" y="687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134182</xdr:rowOff>
    </xdr:from>
    <xdr:ext cx="534377" cy="259045"/>
    <xdr:sp macro="" textlink="">
      <xdr:nvSpPr>
        <xdr:cNvPr id="137" name="n_4aveValue【道路】&#10;一人当たり延長"/>
        <xdr:cNvSpPr txBox="1"/>
      </xdr:nvSpPr>
      <xdr:spPr>
        <a:xfrm>
          <a:off x="6705111" y="664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154088</xdr:rowOff>
    </xdr:from>
    <xdr:ext cx="534377" cy="259045"/>
    <xdr:sp macro="" textlink="">
      <xdr:nvSpPr>
        <xdr:cNvPr id="138" name="n_1mainValue【道路】&#10;一人当たり延長"/>
        <xdr:cNvSpPr txBox="1"/>
      </xdr:nvSpPr>
      <xdr:spPr>
        <a:xfrm>
          <a:off x="9359411" y="649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161952</xdr:rowOff>
    </xdr:from>
    <xdr:ext cx="534377" cy="259045"/>
    <xdr:sp macro="" textlink="">
      <xdr:nvSpPr>
        <xdr:cNvPr id="139" name="n_2mainValue【道路】&#10;一人当たり延長"/>
        <xdr:cNvSpPr txBox="1"/>
      </xdr:nvSpPr>
      <xdr:spPr>
        <a:xfrm>
          <a:off x="8483111" y="650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171261</xdr:rowOff>
    </xdr:from>
    <xdr:ext cx="534377" cy="259045"/>
    <xdr:sp macro="" textlink="">
      <xdr:nvSpPr>
        <xdr:cNvPr id="140" name="n_3mainValue【道路】&#10;一人当たり延長"/>
        <xdr:cNvSpPr txBox="1"/>
      </xdr:nvSpPr>
      <xdr:spPr>
        <a:xfrm>
          <a:off x="7594111" y="651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6" name="直線コネクタ 165"/>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7"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8" name="直線コネクタ 167"/>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340478" cy="259045"/>
    <xdr:sp macro="" textlink="">
      <xdr:nvSpPr>
        <xdr:cNvPr id="169" name="【橋りょう・トンネル】&#10;有形固定資産減価償却率最大値テキスト"/>
        <xdr:cNvSpPr txBox="1"/>
      </xdr:nvSpPr>
      <xdr:spPr>
        <a:xfrm>
          <a:off x="4673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70" name="直線コネクタ 169"/>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14168</xdr:rowOff>
    </xdr:from>
    <xdr:ext cx="405111" cy="259045"/>
    <xdr:sp macro="" textlink="">
      <xdr:nvSpPr>
        <xdr:cNvPr id="171" name="【橋りょう・トンネル】&#10;有形固定資産減価償却率平均値テキスト"/>
        <xdr:cNvSpPr txBox="1"/>
      </xdr:nvSpPr>
      <xdr:spPr>
        <a:xfrm>
          <a:off x="4673600" y="104726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35741</xdr:rowOff>
    </xdr:from>
    <xdr:to>
      <xdr:col>24</xdr:col>
      <xdr:colOff>114300</xdr:colOff>
      <xdr:row>61</xdr:row>
      <xdr:rowOff>137341</xdr:rowOff>
    </xdr:to>
    <xdr:sp macro="" textlink="">
      <xdr:nvSpPr>
        <xdr:cNvPr id="172" name="フローチャート: 判断 171"/>
        <xdr:cNvSpPr/>
      </xdr:nvSpPr>
      <xdr:spPr>
        <a:xfrm>
          <a:off x="4584700" y="1049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32476</xdr:rowOff>
    </xdr:from>
    <xdr:to>
      <xdr:col>20</xdr:col>
      <xdr:colOff>38100</xdr:colOff>
      <xdr:row>61</xdr:row>
      <xdr:rowOff>134076</xdr:rowOff>
    </xdr:to>
    <xdr:sp macro="" textlink="">
      <xdr:nvSpPr>
        <xdr:cNvPr id="173" name="フローチャート: 判断 172"/>
        <xdr:cNvSpPr/>
      </xdr:nvSpPr>
      <xdr:spPr>
        <a:xfrm>
          <a:off x="3746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74" name="フローチャート: 判断 173"/>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130447</xdr:rowOff>
    </xdr:from>
    <xdr:to>
      <xdr:col>10</xdr:col>
      <xdr:colOff>165100</xdr:colOff>
      <xdr:row>61</xdr:row>
      <xdr:rowOff>60597</xdr:rowOff>
    </xdr:to>
    <xdr:sp macro="" textlink="">
      <xdr:nvSpPr>
        <xdr:cNvPr id="175" name="フローチャート: 判断 174"/>
        <xdr:cNvSpPr/>
      </xdr:nvSpPr>
      <xdr:spPr>
        <a:xfrm>
          <a:off x="1968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164737</xdr:rowOff>
    </xdr:from>
    <xdr:to>
      <xdr:col>6</xdr:col>
      <xdr:colOff>38100</xdr:colOff>
      <xdr:row>61</xdr:row>
      <xdr:rowOff>94887</xdr:rowOff>
    </xdr:to>
    <xdr:sp macro="" textlink="">
      <xdr:nvSpPr>
        <xdr:cNvPr id="176" name="フローチャート: 判断 175"/>
        <xdr:cNvSpPr/>
      </xdr:nvSpPr>
      <xdr:spPr>
        <a:xfrm>
          <a:off x="1079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16147</xdr:rowOff>
    </xdr:from>
    <xdr:to>
      <xdr:col>24</xdr:col>
      <xdr:colOff>114300</xdr:colOff>
      <xdr:row>61</xdr:row>
      <xdr:rowOff>117747</xdr:rowOff>
    </xdr:to>
    <xdr:sp macro="" textlink="">
      <xdr:nvSpPr>
        <xdr:cNvPr id="182" name="楕円 181"/>
        <xdr:cNvSpPr/>
      </xdr:nvSpPr>
      <xdr:spPr>
        <a:xfrm>
          <a:off x="45847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39024</xdr:rowOff>
    </xdr:from>
    <xdr:ext cx="405111" cy="259045"/>
    <xdr:sp macro="" textlink="">
      <xdr:nvSpPr>
        <xdr:cNvPr id="183" name="【橋りょう・トンネル】&#10;有形固定資産減価償却率該当値テキスト"/>
        <xdr:cNvSpPr txBox="1"/>
      </xdr:nvSpPr>
      <xdr:spPr>
        <a:xfrm>
          <a:off x="4673600" y="10326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7983</xdr:rowOff>
    </xdr:from>
    <xdr:to>
      <xdr:col>20</xdr:col>
      <xdr:colOff>38100</xdr:colOff>
      <xdr:row>61</xdr:row>
      <xdr:rowOff>109583</xdr:rowOff>
    </xdr:to>
    <xdr:sp macro="" textlink="">
      <xdr:nvSpPr>
        <xdr:cNvPr id="184" name="楕円 183"/>
        <xdr:cNvSpPr/>
      </xdr:nvSpPr>
      <xdr:spPr>
        <a:xfrm>
          <a:off x="3746500" y="104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58783</xdr:rowOff>
    </xdr:from>
    <xdr:to>
      <xdr:col>24</xdr:col>
      <xdr:colOff>63500</xdr:colOff>
      <xdr:row>61</xdr:row>
      <xdr:rowOff>66947</xdr:rowOff>
    </xdr:to>
    <xdr:cxnSp macro="">
      <xdr:nvCxnSpPr>
        <xdr:cNvPr id="185" name="直線コネクタ 184"/>
        <xdr:cNvCxnSpPr/>
      </xdr:nvCxnSpPr>
      <xdr:spPr>
        <a:xfrm>
          <a:off x="3797300" y="10517233"/>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154940</xdr:rowOff>
    </xdr:from>
    <xdr:to>
      <xdr:col>15</xdr:col>
      <xdr:colOff>101600</xdr:colOff>
      <xdr:row>61</xdr:row>
      <xdr:rowOff>85090</xdr:rowOff>
    </xdr:to>
    <xdr:sp macro="" textlink="">
      <xdr:nvSpPr>
        <xdr:cNvPr id="186" name="楕円 185"/>
        <xdr:cNvSpPr/>
      </xdr:nvSpPr>
      <xdr:spPr>
        <a:xfrm>
          <a:off x="2857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34290</xdr:rowOff>
    </xdr:from>
    <xdr:to>
      <xdr:col>19</xdr:col>
      <xdr:colOff>177800</xdr:colOff>
      <xdr:row>61</xdr:row>
      <xdr:rowOff>58783</xdr:rowOff>
    </xdr:to>
    <xdr:cxnSp macro="">
      <xdr:nvCxnSpPr>
        <xdr:cNvPr id="187" name="直線コネクタ 186"/>
        <xdr:cNvCxnSpPr/>
      </xdr:nvCxnSpPr>
      <xdr:spPr>
        <a:xfrm>
          <a:off x="2908300" y="1049274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9616</xdr:rowOff>
    </xdr:from>
    <xdr:to>
      <xdr:col>10</xdr:col>
      <xdr:colOff>165100</xdr:colOff>
      <xdr:row>61</xdr:row>
      <xdr:rowOff>111216</xdr:rowOff>
    </xdr:to>
    <xdr:sp macro="" textlink="">
      <xdr:nvSpPr>
        <xdr:cNvPr id="188" name="楕円 187"/>
        <xdr:cNvSpPr/>
      </xdr:nvSpPr>
      <xdr:spPr>
        <a:xfrm>
          <a:off x="19685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34290</xdr:rowOff>
    </xdr:from>
    <xdr:to>
      <xdr:col>15</xdr:col>
      <xdr:colOff>50800</xdr:colOff>
      <xdr:row>61</xdr:row>
      <xdr:rowOff>60416</xdr:rowOff>
    </xdr:to>
    <xdr:cxnSp macro="">
      <xdr:nvCxnSpPr>
        <xdr:cNvPr id="189" name="直線コネクタ 188"/>
        <xdr:cNvCxnSpPr/>
      </xdr:nvCxnSpPr>
      <xdr:spPr>
        <a:xfrm flipV="1">
          <a:off x="2019300" y="1049274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125203</xdr:rowOff>
    </xdr:from>
    <xdr:ext cx="405111" cy="259045"/>
    <xdr:sp macro="" textlink="">
      <xdr:nvSpPr>
        <xdr:cNvPr id="190" name="n_1aveValue【橋りょう・トンネル】&#10;有形固定資産減価償却率"/>
        <xdr:cNvSpPr txBox="1"/>
      </xdr:nvSpPr>
      <xdr:spPr>
        <a:xfrm>
          <a:off x="35820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191" name="n_2aveValue【橋りょう・トンネル】&#10;有形固定資産減価償却率"/>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77124</xdr:rowOff>
    </xdr:from>
    <xdr:ext cx="405111" cy="259045"/>
    <xdr:sp macro="" textlink="">
      <xdr:nvSpPr>
        <xdr:cNvPr id="192" name="n_3aveValue【橋りょう・トンネル】&#10;有形固定資産減価償却率"/>
        <xdr:cNvSpPr txBox="1"/>
      </xdr:nvSpPr>
      <xdr:spPr>
        <a:xfrm>
          <a:off x="18167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111414</xdr:rowOff>
    </xdr:from>
    <xdr:ext cx="405111" cy="259045"/>
    <xdr:sp macro="" textlink="">
      <xdr:nvSpPr>
        <xdr:cNvPr id="193" name="n_4aveValue【橋りょう・トンネル】&#10;有形固定資産減価償却率"/>
        <xdr:cNvSpPr txBox="1"/>
      </xdr:nvSpPr>
      <xdr:spPr>
        <a:xfrm>
          <a:off x="927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126110</xdr:rowOff>
    </xdr:from>
    <xdr:ext cx="405111" cy="259045"/>
    <xdr:sp macro="" textlink="">
      <xdr:nvSpPr>
        <xdr:cNvPr id="194" name="n_1mainValue【橋りょう・トンネル】&#10;有形固定資産減価償却率"/>
        <xdr:cNvSpPr txBox="1"/>
      </xdr:nvSpPr>
      <xdr:spPr>
        <a:xfrm>
          <a:off x="3582044" y="10241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95" name="n_2mainValue【橋りょう・トンネ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102343</xdr:rowOff>
    </xdr:from>
    <xdr:ext cx="405111" cy="259045"/>
    <xdr:sp macro="" textlink="">
      <xdr:nvSpPr>
        <xdr:cNvPr id="196" name="n_3mainValue【橋りょう・トンネル】&#10;有形固定資産減価償却率"/>
        <xdr:cNvSpPr txBox="1"/>
      </xdr:nvSpPr>
      <xdr:spPr>
        <a:xfrm>
          <a:off x="1816744" y="1056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7" name="直線コネクタ 20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8" name="テキスト ボックス 20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9" name="直線コネクタ 20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0" name="テキスト ボックス 20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1" name="直線コネクタ 21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12" name="テキスト ボックス 21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3" name="直線コネクタ 21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4" name="テキスト ボックス 21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5" name="直線コネクタ 21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6" name="テキスト ボックス 21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36177</xdr:rowOff>
    </xdr:from>
    <xdr:to>
      <xdr:col>54</xdr:col>
      <xdr:colOff>189865</xdr:colOff>
      <xdr:row>64</xdr:row>
      <xdr:rowOff>75350</xdr:rowOff>
    </xdr:to>
    <xdr:cxnSp macro="">
      <xdr:nvCxnSpPr>
        <xdr:cNvPr id="220" name="直線コネクタ 219"/>
        <xdr:cNvCxnSpPr/>
      </xdr:nvCxnSpPr>
      <xdr:spPr>
        <a:xfrm flipV="1">
          <a:off x="10476865" y="9637377"/>
          <a:ext cx="0" cy="141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79177</xdr:rowOff>
    </xdr:from>
    <xdr:ext cx="469744" cy="259045"/>
    <xdr:sp macro="" textlink="">
      <xdr:nvSpPr>
        <xdr:cNvPr id="221" name="【橋りょう・トンネル】&#10;一人当たり有形固定資産（償却資産）額最小値テキスト"/>
        <xdr:cNvSpPr txBox="1"/>
      </xdr:nvSpPr>
      <xdr:spPr>
        <a:xfrm>
          <a:off x="10515600" y="1105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75350</xdr:rowOff>
    </xdr:from>
    <xdr:to>
      <xdr:col>55</xdr:col>
      <xdr:colOff>88900</xdr:colOff>
      <xdr:row>64</xdr:row>
      <xdr:rowOff>75350</xdr:rowOff>
    </xdr:to>
    <xdr:cxnSp macro="">
      <xdr:nvCxnSpPr>
        <xdr:cNvPr id="222" name="直線コネクタ 221"/>
        <xdr:cNvCxnSpPr/>
      </xdr:nvCxnSpPr>
      <xdr:spPr>
        <a:xfrm>
          <a:off x="10388600" y="1104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154304</xdr:rowOff>
    </xdr:from>
    <xdr:ext cx="690189" cy="259045"/>
    <xdr:sp macro="" textlink="">
      <xdr:nvSpPr>
        <xdr:cNvPr id="223" name="【橋りょう・トンネル】&#10;一人当たり有形固定資産（償却資産）額最大値テキスト"/>
        <xdr:cNvSpPr txBox="1"/>
      </xdr:nvSpPr>
      <xdr:spPr>
        <a:xfrm>
          <a:off x="10515600" y="94126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3,705,047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36177</xdr:rowOff>
    </xdr:from>
    <xdr:to>
      <xdr:col>55</xdr:col>
      <xdr:colOff>88900</xdr:colOff>
      <xdr:row>56</xdr:row>
      <xdr:rowOff>36177</xdr:rowOff>
    </xdr:to>
    <xdr:cxnSp macro="">
      <xdr:nvCxnSpPr>
        <xdr:cNvPr id="224" name="直線コネクタ 223"/>
        <xdr:cNvCxnSpPr/>
      </xdr:nvCxnSpPr>
      <xdr:spPr>
        <a:xfrm>
          <a:off x="10388600" y="963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51083</xdr:rowOff>
    </xdr:from>
    <xdr:ext cx="599010" cy="259045"/>
    <xdr:sp macro="" textlink="">
      <xdr:nvSpPr>
        <xdr:cNvPr id="225" name="【橋りょう・トンネル】&#10;一人当たり有形固定資産（償却資産）額平均値テキスト"/>
        <xdr:cNvSpPr txBox="1"/>
      </xdr:nvSpPr>
      <xdr:spPr>
        <a:xfrm>
          <a:off x="10515600" y="10680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28206</xdr:rowOff>
    </xdr:from>
    <xdr:to>
      <xdr:col>55</xdr:col>
      <xdr:colOff>50800</xdr:colOff>
      <xdr:row>63</xdr:row>
      <xdr:rowOff>129806</xdr:rowOff>
    </xdr:to>
    <xdr:sp macro="" textlink="">
      <xdr:nvSpPr>
        <xdr:cNvPr id="226" name="フローチャート: 判断 225"/>
        <xdr:cNvSpPr/>
      </xdr:nvSpPr>
      <xdr:spPr>
        <a:xfrm>
          <a:off x="10426700" y="1082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25395</xdr:rowOff>
    </xdr:from>
    <xdr:to>
      <xdr:col>50</xdr:col>
      <xdr:colOff>165100</xdr:colOff>
      <xdr:row>63</xdr:row>
      <xdr:rowOff>126995</xdr:rowOff>
    </xdr:to>
    <xdr:sp macro="" textlink="">
      <xdr:nvSpPr>
        <xdr:cNvPr id="227" name="フローチャート: 判断 226"/>
        <xdr:cNvSpPr/>
      </xdr:nvSpPr>
      <xdr:spPr>
        <a:xfrm>
          <a:off x="9588500" y="1082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3337</xdr:rowOff>
    </xdr:from>
    <xdr:to>
      <xdr:col>46</xdr:col>
      <xdr:colOff>38100</xdr:colOff>
      <xdr:row>63</xdr:row>
      <xdr:rowOff>104937</xdr:rowOff>
    </xdr:to>
    <xdr:sp macro="" textlink="">
      <xdr:nvSpPr>
        <xdr:cNvPr id="228" name="フローチャート: 判断 227"/>
        <xdr:cNvSpPr/>
      </xdr:nvSpPr>
      <xdr:spPr>
        <a:xfrm>
          <a:off x="8699500" y="1080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167370</xdr:rowOff>
    </xdr:from>
    <xdr:to>
      <xdr:col>41</xdr:col>
      <xdr:colOff>101600</xdr:colOff>
      <xdr:row>63</xdr:row>
      <xdr:rowOff>97520</xdr:rowOff>
    </xdr:to>
    <xdr:sp macro="" textlink="">
      <xdr:nvSpPr>
        <xdr:cNvPr id="229" name="フローチャート: 判断 228"/>
        <xdr:cNvSpPr/>
      </xdr:nvSpPr>
      <xdr:spPr>
        <a:xfrm>
          <a:off x="7810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33293</xdr:rowOff>
    </xdr:from>
    <xdr:to>
      <xdr:col>36</xdr:col>
      <xdr:colOff>165100</xdr:colOff>
      <xdr:row>63</xdr:row>
      <xdr:rowOff>134893</xdr:rowOff>
    </xdr:to>
    <xdr:sp macro="" textlink="">
      <xdr:nvSpPr>
        <xdr:cNvPr id="230" name="フローチャート: 判断 229"/>
        <xdr:cNvSpPr/>
      </xdr:nvSpPr>
      <xdr:spPr>
        <a:xfrm>
          <a:off x="6921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76714</xdr:rowOff>
    </xdr:from>
    <xdr:to>
      <xdr:col>55</xdr:col>
      <xdr:colOff>50800</xdr:colOff>
      <xdr:row>64</xdr:row>
      <xdr:rowOff>6864</xdr:rowOff>
    </xdr:to>
    <xdr:sp macro="" textlink="">
      <xdr:nvSpPr>
        <xdr:cNvPr id="236" name="楕円 235"/>
        <xdr:cNvSpPr/>
      </xdr:nvSpPr>
      <xdr:spPr>
        <a:xfrm>
          <a:off x="10426700" y="1087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6632</xdr:rowOff>
    </xdr:from>
    <xdr:ext cx="599010" cy="259045"/>
    <xdr:sp macro="" textlink="">
      <xdr:nvSpPr>
        <xdr:cNvPr id="237" name="【橋りょう・トンネル】&#10;一人当たり有形固定資産（償却資産）額該当値テキスト"/>
        <xdr:cNvSpPr txBox="1"/>
      </xdr:nvSpPr>
      <xdr:spPr>
        <a:xfrm>
          <a:off x="10515600" y="1080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82142</xdr:rowOff>
    </xdr:from>
    <xdr:to>
      <xdr:col>50</xdr:col>
      <xdr:colOff>165100</xdr:colOff>
      <xdr:row>64</xdr:row>
      <xdr:rowOff>12292</xdr:rowOff>
    </xdr:to>
    <xdr:sp macro="" textlink="">
      <xdr:nvSpPr>
        <xdr:cNvPr id="238" name="楕円 237"/>
        <xdr:cNvSpPr/>
      </xdr:nvSpPr>
      <xdr:spPr>
        <a:xfrm>
          <a:off x="9588500" y="1088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127514</xdr:rowOff>
    </xdr:from>
    <xdr:to>
      <xdr:col>55</xdr:col>
      <xdr:colOff>0</xdr:colOff>
      <xdr:row>63</xdr:row>
      <xdr:rowOff>132942</xdr:rowOff>
    </xdr:to>
    <xdr:cxnSp macro="">
      <xdr:nvCxnSpPr>
        <xdr:cNvPr id="239" name="直線コネクタ 238"/>
        <xdr:cNvCxnSpPr/>
      </xdr:nvCxnSpPr>
      <xdr:spPr>
        <a:xfrm flipV="1">
          <a:off x="9639300" y="10928864"/>
          <a:ext cx="838200" cy="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84736</xdr:rowOff>
    </xdr:from>
    <xdr:to>
      <xdr:col>46</xdr:col>
      <xdr:colOff>38100</xdr:colOff>
      <xdr:row>64</xdr:row>
      <xdr:rowOff>14886</xdr:rowOff>
    </xdr:to>
    <xdr:sp macro="" textlink="">
      <xdr:nvSpPr>
        <xdr:cNvPr id="240" name="楕円 239"/>
        <xdr:cNvSpPr/>
      </xdr:nvSpPr>
      <xdr:spPr>
        <a:xfrm>
          <a:off x="8699500" y="1088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132942</xdr:rowOff>
    </xdr:from>
    <xdr:to>
      <xdr:col>50</xdr:col>
      <xdr:colOff>114300</xdr:colOff>
      <xdr:row>63</xdr:row>
      <xdr:rowOff>135536</xdr:rowOff>
    </xdr:to>
    <xdr:cxnSp macro="">
      <xdr:nvCxnSpPr>
        <xdr:cNvPr id="241" name="直線コネクタ 240"/>
        <xdr:cNvCxnSpPr/>
      </xdr:nvCxnSpPr>
      <xdr:spPr>
        <a:xfrm flipV="1">
          <a:off x="8750300" y="10934292"/>
          <a:ext cx="889000" cy="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92965</xdr:rowOff>
    </xdr:from>
    <xdr:to>
      <xdr:col>41</xdr:col>
      <xdr:colOff>101600</xdr:colOff>
      <xdr:row>64</xdr:row>
      <xdr:rowOff>23115</xdr:rowOff>
    </xdr:to>
    <xdr:sp macro="" textlink="">
      <xdr:nvSpPr>
        <xdr:cNvPr id="242" name="楕円 241"/>
        <xdr:cNvSpPr/>
      </xdr:nvSpPr>
      <xdr:spPr>
        <a:xfrm>
          <a:off x="7810500" y="108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135536</xdr:rowOff>
    </xdr:from>
    <xdr:to>
      <xdr:col>45</xdr:col>
      <xdr:colOff>177800</xdr:colOff>
      <xdr:row>63</xdr:row>
      <xdr:rowOff>143765</xdr:rowOff>
    </xdr:to>
    <xdr:cxnSp macro="">
      <xdr:nvCxnSpPr>
        <xdr:cNvPr id="243" name="直線コネクタ 242"/>
        <xdr:cNvCxnSpPr/>
      </xdr:nvCxnSpPr>
      <xdr:spPr>
        <a:xfrm flipV="1">
          <a:off x="7861300" y="10936886"/>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143522</xdr:rowOff>
    </xdr:from>
    <xdr:ext cx="599010" cy="259045"/>
    <xdr:sp macro="" textlink="">
      <xdr:nvSpPr>
        <xdr:cNvPr id="244" name="n_1aveValue【橋りょう・トンネル】&#10;一人当たり有形固定資産（償却資産）額"/>
        <xdr:cNvSpPr txBox="1"/>
      </xdr:nvSpPr>
      <xdr:spPr>
        <a:xfrm>
          <a:off x="9327095" y="1060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121464</xdr:rowOff>
    </xdr:from>
    <xdr:ext cx="599010" cy="259045"/>
    <xdr:sp macro="" textlink="">
      <xdr:nvSpPr>
        <xdr:cNvPr id="245" name="n_2aveValue【橋りょう・トンネル】&#10;一人当たり有形固定資産（償却資産）額"/>
        <xdr:cNvSpPr txBox="1"/>
      </xdr:nvSpPr>
      <xdr:spPr>
        <a:xfrm>
          <a:off x="8450795" y="1057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114047</xdr:rowOff>
    </xdr:from>
    <xdr:ext cx="599010" cy="259045"/>
    <xdr:sp macro="" textlink="">
      <xdr:nvSpPr>
        <xdr:cNvPr id="246" name="n_3aveValue【橋りょう・トンネル】&#10;一人当たり有形固定資産（償却資産）額"/>
        <xdr:cNvSpPr txBox="1"/>
      </xdr:nvSpPr>
      <xdr:spPr>
        <a:xfrm>
          <a:off x="75617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151420</xdr:rowOff>
    </xdr:from>
    <xdr:ext cx="599010" cy="259045"/>
    <xdr:sp macro="" textlink="">
      <xdr:nvSpPr>
        <xdr:cNvPr id="247" name="n_4aveValue【橋りょう・トンネル】&#10;一人当たり有形固定資産（償却資産）額"/>
        <xdr:cNvSpPr txBox="1"/>
      </xdr:nvSpPr>
      <xdr:spPr>
        <a:xfrm>
          <a:off x="6672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3419</xdr:rowOff>
    </xdr:from>
    <xdr:ext cx="599010" cy="259045"/>
    <xdr:sp macro="" textlink="">
      <xdr:nvSpPr>
        <xdr:cNvPr id="248" name="n_1mainValue【橋りょう・トンネル】&#10;一人当たり有形固定資産（償却資産）額"/>
        <xdr:cNvSpPr txBox="1"/>
      </xdr:nvSpPr>
      <xdr:spPr>
        <a:xfrm>
          <a:off x="9327095" y="1097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6013</xdr:rowOff>
    </xdr:from>
    <xdr:ext cx="599010" cy="259045"/>
    <xdr:sp macro="" textlink="">
      <xdr:nvSpPr>
        <xdr:cNvPr id="249" name="n_2mainValue【橋りょう・トンネル】&#10;一人当たり有形固定資産（償却資産）額"/>
        <xdr:cNvSpPr txBox="1"/>
      </xdr:nvSpPr>
      <xdr:spPr>
        <a:xfrm>
          <a:off x="8450795" y="1097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14242</xdr:rowOff>
    </xdr:from>
    <xdr:ext cx="599010" cy="259045"/>
    <xdr:sp macro="" textlink="">
      <xdr:nvSpPr>
        <xdr:cNvPr id="250" name="n_3mainValue【橋りょう・トンネル】&#10;一人当たり有形固定資産（償却資産）額"/>
        <xdr:cNvSpPr txBox="1"/>
      </xdr:nvSpPr>
      <xdr:spPr>
        <a:xfrm>
          <a:off x="7561795" y="10987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2" name="直線コネクタ 26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3" name="テキスト ボックス 26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4" name="直線コネクタ 26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5" name="テキスト ボックス 26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6" name="直線コネクタ 26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7" name="テキスト ボックス 26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8" name="直線コネクタ 26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9" name="テキスト ボックス 26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0" name="直線コネクタ 26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1" name="テキスト ボックス 27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2" name="直線コネクタ 27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3" name="テキスト ボックス 27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136071</xdr:rowOff>
    </xdr:from>
    <xdr:to>
      <xdr:col>24</xdr:col>
      <xdr:colOff>62865</xdr:colOff>
      <xdr:row>86</xdr:row>
      <xdr:rowOff>168729</xdr:rowOff>
    </xdr:to>
    <xdr:cxnSp macro="">
      <xdr:nvCxnSpPr>
        <xdr:cNvPr id="276" name="直線コネクタ 275"/>
        <xdr:cNvCxnSpPr/>
      </xdr:nvCxnSpPr>
      <xdr:spPr>
        <a:xfrm flipV="1">
          <a:off x="4634865"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7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78" name="直線コネクタ 27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82748</xdr:rowOff>
    </xdr:from>
    <xdr:ext cx="340478" cy="259045"/>
    <xdr:sp macro="" textlink="">
      <xdr:nvSpPr>
        <xdr:cNvPr id="279" name="【公営住宅】&#10;有形固定資産減価償却率最大値テキスト"/>
        <xdr:cNvSpPr txBox="1"/>
      </xdr:nvSpPr>
      <xdr:spPr>
        <a:xfrm>
          <a:off x="4673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136071</xdr:rowOff>
    </xdr:from>
    <xdr:to>
      <xdr:col>24</xdr:col>
      <xdr:colOff>152400</xdr:colOff>
      <xdr:row>77</xdr:row>
      <xdr:rowOff>136071</xdr:rowOff>
    </xdr:to>
    <xdr:cxnSp macro="">
      <xdr:nvCxnSpPr>
        <xdr:cNvPr id="280" name="直線コネクタ 279"/>
        <xdr:cNvCxnSpPr/>
      </xdr:nvCxnSpPr>
      <xdr:spPr>
        <a:xfrm>
          <a:off x="4546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6548</xdr:rowOff>
    </xdr:from>
    <xdr:ext cx="405111" cy="259045"/>
    <xdr:sp macro="" textlink="">
      <xdr:nvSpPr>
        <xdr:cNvPr id="281" name="【公営住宅】&#10;有形固定資産減価償却率平均値テキスト"/>
        <xdr:cNvSpPr txBox="1"/>
      </xdr:nvSpPr>
      <xdr:spPr>
        <a:xfrm>
          <a:off x="4673600" y="142368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28121</xdr:rowOff>
    </xdr:from>
    <xdr:to>
      <xdr:col>24</xdr:col>
      <xdr:colOff>114300</xdr:colOff>
      <xdr:row>83</xdr:row>
      <xdr:rowOff>129721</xdr:rowOff>
    </xdr:to>
    <xdr:sp macro="" textlink="">
      <xdr:nvSpPr>
        <xdr:cNvPr id="282" name="フローチャート: 判断 281"/>
        <xdr:cNvSpPr/>
      </xdr:nvSpPr>
      <xdr:spPr>
        <a:xfrm>
          <a:off x="45847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34652</xdr:rowOff>
    </xdr:from>
    <xdr:to>
      <xdr:col>20</xdr:col>
      <xdr:colOff>38100</xdr:colOff>
      <xdr:row>83</xdr:row>
      <xdr:rowOff>136252</xdr:rowOff>
    </xdr:to>
    <xdr:sp macro="" textlink="">
      <xdr:nvSpPr>
        <xdr:cNvPr id="283" name="フローチャート: 判断 282"/>
        <xdr:cNvSpPr/>
      </xdr:nvSpPr>
      <xdr:spPr>
        <a:xfrm>
          <a:off x="37465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6894</xdr:rowOff>
    </xdr:from>
    <xdr:to>
      <xdr:col>15</xdr:col>
      <xdr:colOff>101600</xdr:colOff>
      <xdr:row>83</xdr:row>
      <xdr:rowOff>108494</xdr:rowOff>
    </xdr:to>
    <xdr:sp macro="" textlink="">
      <xdr:nvSpPr>
        <xdr:cNvPr id="284" name="フローチャート: 判断 283"/>
        <xdr:cNvSpPr/>
      </xdr:nvSpPr>
      <xdr:spPr>
        <a:xfrm>
          <a:off x="2857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85" name="フローチャート: 判断 284"/>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132624</xdr:rowOff>
    </xdr:from>
    <xdr:to>
      <xdr:col>6</xdr:col>
      <xdr:colOff>38100</xdr:colOff>
      <xdr:row>84</xdr:row>
      <xdr:rowOff>62774</xdr:rowOff>
    </xdr:to>
    <xdr:sp macro="" textlink="">
      <xdr:nvSpPr>
        <xdr:cNvPr id="286" name="フローチャート: 判断 285"/>
        <xdr:cNvSpPr/>
      </xdr:nvSpPr>
      <xdr:spPr>
        <a:xfrm>
          <a:off x="1079500" y="1436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7" name="テキスト ボックス 2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8" name="テキスト ボックス 2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9" name="テキスト ボックス 2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0" name="テキスト ボックス 2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1" name="テキスト ボックス 2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106499</xdr:rowOff>
    </xdr:from>
    <xdr:to>
      <xdr:col>24</xdr:col>
      <xdr:colOff>114300</xdr:colOff>
      <xdr:row>83</xdr:row>
      <xdr:rowOff>36649</xdr:rowOff>
    </xdr:to>
    <xdr:sp macro="" textlink="">
      <xdr:nvSpPr>
        <xdr:cNvPr id="292" name="楕円 291"/>
        <xdr:cNvSpPr/>
      </xdr:nvSpPr>
      <xdr:spPr>
        <a:xfrm>
          <a:off x="4584700" y="1416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129376</xdr:rowOff>
    </xdr:from>
    <xdr:ext cx="405111" cy="259045"/>
    <xdr:sp macro="" textlink="">
      <xdr:nvSpPr>
        <xdr:cNvPr id="293" name="【公営住宅】&#10;有形固定資産減価償却率該当値テキスト"/>
        <xdr:cNvSpPr txBox="1"/>
      </xdr:nvSpPr>
      <xdr:spPr>
        <a:xfrm>
          <a:off x="4673600" y="1401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83638</xdr:rowOff>
    </xdr:from>
    <xdr:to>
      <xdr:col>20</xdr:col>
      <xdr:colOff>38100</xdr:colOff>
      <xdr:row>83</xdr:row>
      <xdr:rowOff>13788</xdr:rowOff>
    </xdr:to>
    <xdr:sp macro="" textlink="">
      <xdr:nvSpPr>
        <xdr:cNvPr id="294" name="楕円 293"/>
        <xdr:cNvSpPr/>
      </xdr:nvSpPr>
      <xdr:spPr>
        <a:xfrm>
          <a:off x="3746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134438</xdr:rowOff>
    </xdr:from>
    <xdr:to>
      <xdr:col>24</xdr:col>
      <xdr:colOff>63500</xdr:colOff>
      <xdr:row>82</xdr:row>
      <xdr:rowOff>157299</xdr:rowOff>
    </xdr:to>
    <xdr:cxnSp macro="">
      <xdr:nvCxnSpPr>
        <xdr:cNvPr id="295" name="直線コネクタ 294"/>
        <xdr:cNvCxnSpPr/>
      </xdr:nvCxnSpPr>
      <xdr:spPr>
        <a:xfrm>
          <a:off x="3797300" y="14193338"/>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59145</xdr:rowOff>
    </xdr:from>
    <xdr:to>
      <xdr:col>15</xdr:col>
      <xdr:colOff>101600</xdr:colOff>
      <xdr:row>82</xdr:row>
      <xdr:rowOff>160745</xdr:rowOff>
    </xdr:to>
    <xdr:sp macro="" textlink="">
      <xdr:nvSpPr>
        <xdr:cNvPr id="296" name="楕円 295"/>
        <xdr:cNvSpPr/>
      </xdr:nvSpPr>
      <xdr:spPr>
        <a:xfrm>
          <a:off x="2857500" y="1411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109945</xdr:rowOff>
    </xdr:from>
    <xdr:to>
      <xdr:col>19</xdr:col>
      <xdr:colOff>177800</xdr:colOff>
      <xdr:row>82</xdr:row>
      <xdr:rowOff>134438</xdr:rowOff>
    </xdr:to>
    <xdr:cxnSp macro="">
      <xdr:nvCxnSpPr>
        <xdr:cNvPr id="297" name="直線コネクタ 296"/>
        <xdr:cNvCxnSpPr/>
      </xdr:nvCxnSpPr>
      <xdr:spPr>
        <a:xfrm>
          <a:off x="2908300" y="1416884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34652</xdr:rowOff>
    </xdr:from>
    <xdr:to>
      <xdr:col>10</xdr:col>
      <xdr:colOff>165100</xdr:colOff>
      <xdr:row>82</xdr:row>
      <xdr:rowOff>136252</xdr:rowOff>
    </xdr:to>
    <xdr:sp macro="" textlink="">
      <xdr:nvSpPr>
        <xdr:cNvPr id="298" name="楕円 297"/>
        <xdr:cNvSpPr/>
      </xdr:nvSpPr>
      <xdr:spPr>
        <a:xfrm>
          <a:off x="1968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85452</xdr:rowOff>
    </xdr:from>
    <xdr:to>
      <xdr:col>15</xdr:col>
      <xdr:colOff>50800</xdr:colOff>
      <xdr:row>82</xdr:row>
      <xdr:rowOff>109945</xdr:rowOff>
    </xdr:to>
    <xdr:cxnSp macro="">
      <xdr:nvCxnSpPr>
        <xdr:cNvPr id="299" name="直線コネクタ 298"/>
        <xdr:cNvCxnSpPr/>
      </xdr:nvCxnSpPr>
      <xdr:spPr>
        <a:xfrm>
          <a:off x="2019300" y="1414435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127379</xdr:rowOff>
    </xdr:from>
    <xdr:ext cx="405111" cy="259045"/>
    <xdr:sp macro="" textlink="">
      <xdr:nvSpPr>
        <xdr:cNvPr id="300" name="n_1aveValue【公営住宅】&#10;有形固定資産減価償却率"/>
        <xdr:cNvSpPr txBox="1"/>
      </xdr:nvSpPr>
      <xdr:spPr>
        <a:xfrm>
          <a:off x="3582044" y="1435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99621</xdr:rowOff>
    </xdr:from>
    <xdr:ext cx="405111" cy="259045"/>
    <xdr:sp macro="" textlink="">
      <xdr:nvSpPr>
        <xdr:cNvPr id="301" name="n_2aveValue【公営住宅】&#10;有形固定資産減価償却率"/>
        <xdr:cNvSpPr txBox="1"/>
      </xdr:nvSpPr>
      <xdr:spPr>
        <a:xfrm>
          <a:off x="2705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302" name="n_3aveValue【公営住宅】&#10;有形固定資産減価償却率"/>
        <xdr:cNvSpPr txBox="1"/>
      </xdr:nvSpPr>
      <xdr:spPr>
        <a:xfrm>
          <a:off x="1816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79301</xdr:rowOff>
    </xdr:from>
    <xdr:ext cx="405111" cy="259045"/>
    <xdr:sp macro="" textlink="">
      <xdr:nvSpPr>
        <xdr:cNvPr id="303" name="n_4aveValue【公営住宅】&#10;有形固定資産減価償却率"/>
        <xdr:cNvSpPr txBox="1"/>
      </xdr:nvSpPr>
      <xdr:spPr>
        <a:xfrm>
          <a:off x="927744" y="14138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30315</xdr:rowOff>
    </xdr:from>
    <xdr:ext cx="405111" cy="259045"/>
    <xdr:sp macro="" textlink="">
      <xdr:nvSpPr>
        <xdr:cNvPr id="304" name="n_1mainValue【公営住宅】&#10;有形固定資産減価償却率"/>
        <xdr:cNvSpPr txBox="1"/>
      </xdr:nvSpPr>
      <xdr:spPr>
        <a:xfrm>
          <a:off x="3582044" y="1391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5822</xdr:rowOff>
    </xdr:from>
    <xdr:ext cx="405111" cy="259045"/>
    <xdr:sp macro="" textlink="">
      <xdr:nvSpPr>
        <xdr:cNvPr id="305" name="n_2mainValue【公営住宅】&#10;有形固定資産減価償却率"/>
        <xdr:cNvSpPr txBox="1"/>
      </xdr:nvSpPr>
      <xdr:spPr>
        <a:xfrm>
          <a:off x="2705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152779</xdr:rowOff>
    </xdr:from>
    <xdr:ext cx="405111" cy="259045"/>
    <xdr:sp macro="" textlink="">
      <xdr:nvSpPr>
        <xdr:cNvPr id="306" name="n_3mainValue【公営住宅】&#10;有形固定資産減価償却率"/>
        <xdr:cNvSpPr txBox="1"/>
      </xdr:nvSpPr>
      <xdr:spPr>
        <a:xfrm>
          <a:off x="18167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5" name="テキスト ボックス 31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6" name="直線コネクタ 31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7" name="直線コネクタ 31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8" name="テキスト ボックス 31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9" name="直線コネクタ 31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0" name="テキスト ボックス 31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1" name="直線コネクタ 32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2" name="テキスト ボックス 32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3" name="直線コネクタ 32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4" name="テキスト ボックス 32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5" name="直線コネクタ 32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6" name="テキスト ボックス 32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8" name="テキスト ボックス 327"/>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xdr:rowOff>
    </xdr:from>
    <xdr:to>
      <xdr:col>54</xdr:col>
      <xdr:colOff>189865</xdr:colOff>
      <xdr:row>86</xdr:row>
      <xdr:rowOff>111252</xdr:rowOff>
    </xdr:to>
    <xdr:cxnSp macro="">
      <xdr:nvCxnSpPr>
        <xdr:cNvPr id="330" name="直線コネクタ 329"/>
        <xdr:cNvCxnSpPr/>
      </xdr:nvCxnSpPr>
      <xdr:spPr>
        <a:xfrm flipV="1">
          <a:off x="10476865" y="13380910"/>
          <a:ext cx="0" cy="147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31" name="【公営住宅】&#10;一人当たり面積最小値テキスト"/>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32" name="直線コネクタ 331"/>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125937</xdr:rowOff>
    </xdr:from>
    <xdr:ext cx="469744" cy="259045"/>
    <xdr:sp macro="" textlink="">
      <xdr:nvSpPr>
        <xdr:cNvPr id="333" name="【公営住宅】&#10;一人当たり面積最大値テキスト"/>
        <xdr:cNvSpPr txBox="1"/>
      </xdr:nvSpPr>
      <xdr:spPr>
        <a:xfrm>
          <a:off x="10515600" y="131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xdr:rowOff>
    </xdr:from>
    <xdr:to>
      <xdr:col>55</xdr:col>
      <xdr:colOff>88900</xdr:colOff>
      <xdr:row>78</xdr:row>
      <xdr:rowOff>7810</xdr:rowOff>
    </xdr:to>
    <xdr:cxnSp macro="">
      <xdr:nvCxnSpPr>
        <xdr:cNvPr id="334" name="直線コネクタ 333"/>
        <xdr:cNvCxnSpPr/>
      </xdr:nvCxnSpPr>
      <xdr:spPr>
        <a:xfrm>
          <a:off x="10388600" y="133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95139</xdr:rowOff>
    </xdr:from>
    <xdr:ext cx="469744" cy="259045"/>
    <xdr:sp macro="" textlink="">
      <xdr:nvSpPr>
        <xdr:cNvPr id="335" name="【公営住宅】&#10;一人当たり面積平均値テキスト"/>
        <xdr:cNvSpPr txBox="1"/>
      </xdr:nvSpPr>
      <xdr:spPr>
        <a:xfrm>
          <a:off x="10515600" y="1432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72262</xdr:rowOff>
    </xdr:from>
    <xdr:to>
      <xdr:col>55</xdr:col>
      <xdr:colOff>50800</xdr:colOff>
      <xdr:row>85</xdr:row>
      <xdr:rowOff>2412</xdr:rowOff>
    </xdr:to>
    <xdr:sp macro="" textlink="">
      <xdr:nvSpPr>
        <xdr:cNvPr id="336" name="フローチャート: 判断 335"/>
        <xdr:cNvSpPr/>
      </xdr:nvSpPr>
      <xdr:spPr>
        <a:xfrm>
          <a:off x="10426700" y="1447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42163</xdr:rowOff>
    </xdr:from>
    <xdr:to>
      <xdr:col>50</xdr:col>
      <xdr:colOff>165100</xdr:colOff>
      <xdr:row>84</xdr:row>
      <xdr:rowOff>143763</xdr:rowOff>
    </xdr:to>
    <xdr:sp macro="" textlink="">
      <xdr:nvSpPr>
        <xdr:cNvPr id="337" name="フローチャート: 判断 336"/>
        <xdr:cNvSpPr/>
      </xdr:nvSpPr>
      <xdr:spPr>
        <a:xfrm>
          <a:off x="9588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74358</xdr:rowOff>
    </xdr:from>
    <xdr:to>
      <xdr:col>46</xdr:col>
      <xdr:colOff>38100</xdr:colOff>
      <xdr:row>85</xdr:row>
      <xdr:rowOff>4508</xdr:rowOff>
    </xdr:to>
    <xdr:sp macro="" textlink="">
      <xdr:nvSpPr>
        <xdr:cNvPr id="338" name="フローチャート: 判断 337"/>
        <xdr:cNvSpPr/>
      </xdr:nvSpPr>
      <xdr:spPr>
        <a:xfrm>
          <a:off x="8699500" y="1447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102363</xdr:rowOff>
    </xdr:from>
    <xdr:to>
      <xdr:col>41</xdr:col>
      <xdr:colOff>101600</xdr:colOff>
      <xdr:row>85</xdr:row>
      <xdr:rowOff>32513</xdr:rowOff>
    </xdr:to>
    <xdr:sp macro="" textlink="">
      <xdr:nvSpPr>
        <xdr:cNvPr id="339" name="フローチャート: 判断 338"/>
        <xdr:cNvSpPr/>
      </xdr:nvSpPr>
      <xdr:spPr>
        <a:xfrm>
          <a:off x="7810500" y="14504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40" name="フローチャート: 判断 339"/>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6541</xdr:rowOff>
    </xdr:from>
    <xdr:to>
      <xdr:col>55</xdr:col>
      <xdr:colOff>50800</xdr:colOff>
      <xdr:row>86</xdr:row>
      <xdr:rowOff>108141</xdr:rowOff>
    </xdr:to>
    <xdr:sp macro="" textlink="">
      <xdr:nvSpPr>
        <xdr:cNvPr id="346" name="楕円 345"/>
        <xdr:cNvSpPr/>
      </xdr:nvSpPr>
      <xdr:spPr>
        <a:xfrm>
          <a:off x="10426700" y="147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92918</xdr:rowOff>
    </xdr:from>
    <xdr:ext cx="469744" cy="259045"/>
    <xdr:sp macro="" textlink="">
      <xdr:nvSpPr>
        <xdr:cNvPr id="347" name="【公営住宅】&#10;一人当たり面積該当値テキスト"/>
        <xdr:cNvSpPr txBox="1"/>
      </xdr:nvSpPr>
      <xdr:spPr>
        <a:xfrm>
          <a:off x="10515600" y="1466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8255</xdr:rowOff>
    </xdr:from>
    <xdr:to>
      <xdr:col>50</xdr:col>
      <xdr:colOff>165100</xdr:colOff>
      <xdr:row>86</xdr:row>
      <xdr:rowOff>109855</xdr:rowOff>
    </xdr:to>
    <xdr:sp macro="" textlink="">
      <xdr:nvSpPr>
        <xdr:cNvPr id="348" name="楕円 347"/>
        <xdr:cNvSpPr/>
      </xdr:nvSpPr>
      <xdr:spPr>
        <a:xfrm>
          <a:off x="95885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57341</xdr:rowOff>
    </xdr:from>
    <xdr:to>
      <xdr:col>55</xdr:col>
      <xdr:colOff>0</xdr:colOff>
      <xdr:row>86</xdr:row>
      <xdr:rowOff>59055</xdr:rowOff>
    </xdr:to>
    <xdr:cxnSp macro="">
      <xdr:nvCxnSpPr>
        <xdr:cNvPr id="349" name="直線コネクタ 348"/>
        <xdr:cNvCxnSpPr/>
      </xdr:nvCxnSpPr>
      <xdr:spPr>
        <a:xfrm flipV="1">
          <a:off x="9639300" y="14802041"/>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9207</xdr:rowOff>
    </xdr:from>
    <xdr:to>
      <xdr:col>46</xdr:col>
      <xdr:colOff>38100</xdr:colOff>
      <xdr:row>86</xdr:row>
      <xdr:rowOff>110807</xdr:rowOff>
    </xdr:to>
    <xdr:sp macro="" textlink="">
      <xdr:nvSpPr>
        <xdr:cNvPr id="350" name="楕円 349"/>
        <xdr:cNvSpPr/>
      </xdr:nvSpPr>
      <xdr:spPr>
        <a:xfrm>
          <a:off x="8699500" y="1475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59055</xdr:rowOff>
    </xdr:from>
    <xdr:to>
      <xdr:col>50</xdr:col>
      <xdr:colOff>114300</xdr:colOff>
      <xdr:row>86</xdr:row>
      <xdr:rowOff>60007</xdr:rowOff>
    </xdr:to>
    <xdr:cxnSp macro="">
      <xdr:nvCxnSpPr>
        <xdr:cNvPr id="351" name="直線コネクタ 350"/>
        <xdr:cNvCxnSpPr/>
      </xdr:nvCxnSpPr>
      <xdr:spPr>
        <a:xfrm flipV="1">
          <a:off x="8750300" y="14803755"/>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10540</xdr:rowOff>
    </xdr:from>
    <xdr:to>
      <xdr:col>41</xdr:col>
      <xdr:colOff>101600</xdr:colOff>
      <xdr:row>86</xdr:row>
      <xdr:rowOff>112140</xdr:rowOff>
    </xdr:to>
    <xdr:sp macro="" textlink="">
      <xdr:nvSpPr>
        <xdr:cNvPr id="352" name="楕円 351"/>
        <xdr:cNvSpPr/>
      </xdr:nvSpPr>
      <xdr:spPr>
        <a:xfrm>
          <a:off x="7810500" y="1475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60007</xdr:rowOff>
    </xdr:from>
    <xdr:to>
      <xdr:col>45</xdr:col>
      <xdr:colOff>177800</xdr:colOff>
      <xdr:row>86</xdr:row>
      <xdr:rowOff>61340</xdr:rowOff>
    </xdr:to>
    <xdr:cxnSp macro="">
      <xdr:nvCxnSpPr>
        <xdr:cNvPr id="353" name="直線コネクタ 352"/>
        <xdr:cNvCxnSpPr/>
      </xdr:nvCxnSpPr>
      <xdr:spPr>
        <a:xfrm flipV="1">
          <a:off x="7861300" y="14804707"/>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160290</xdr:rowOff>
    </xdr:from>
    <xdr:ext cx="469744" cy="259045"/>
    <xdr:sp macro="" textlink="">
      <xdr:nvSpPr>
        <xdr:cNvPr id="354" name="n_1aveValue【公営住宅】&#10;一人当たり面積"/>
        <xdr:cNvSpPr txBox="1"/>
      </xdr:nvSpPr>
      <xdr:spPr>
        <a:xfrm>
          <a:off x="9391727" y="142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21035</xdr:rowOff>
    </xdr:from>
    <xdr:ext cx="469744" cy="259045"/>
    <xdr:sp macro="" textlink="">
      <xdr:nvSpPr>
        <xdr:cNvPr id="355" name="n_2aveValue【公営住宅】&#10;一人当たり面積"/>
        <xdr:cNvSpPr txBox="1"/>
      </xdr:nvSpPr>
      <xdr:spPr>
        <a:xfrm>
          <a:off x="8515427" y="1425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49040</xdr:rowOff>
    </xdr:from>
    <xdr:ext cx="469744" cy="259045"/>
    <xdr:sp macro="" textlink="">
      <xdr:nvSpPr>
        <xdr:cNvPr id="356" name="n_3aveValue【公営住宅】&#10;一人当たり面積"/>
        <xdr:cNvSpPr txBox="1"/>
      </xdr:nvSpPr>
      <xdr:spPr>
        <a:xfrm>
          <a:off x="7626427" y="14279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57" name="n_4aveValue【公営住宅】&#10;一人当たり面積"/>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100982</xdr:rowOff>
    </xdr:from>
    <xdr:ext cx="469744" cy="259045"/>
    <xdr:sp macro="" textlink="">
      <xdr:nvSpPr>
        <xdr:cNvPr id="358" name="n_1mainValue【公営住宅】&#10;一人当たり面積"/>
        <xdr:cNvSpPr txBox="1"/>
      </xdr:nvSpPr>
      <xdr:spPr>
        <a:xfrm>
          <a:off x="9391727" y="1484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101934</xdr:rowOff>
    </xdr:from>
    <xdr:ext cx="469744" cy="259045"/>
    <xdr:sp macro="" textlink="">
      <xdr:nvSpPr>
        <xdr:cNvPr id="359" name="n_2mainValue【公営住宅】&#10;一人当たり面積"/>
        <xdr:cNvSpPr txBox="1"/>
      </xdr:nvSpPr>
      <xdr:spPr>
        <a:xfrm>
          <a:off x="8515427" y="1484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103267</xdr:rowOff>
    </xdr:from>
    <xdr:ext cx="469744" cy="259045"/>
    <xdr:sp macro="" textlink="">
      <xdr:nvSpPr>
        <xdr:cNvPr id="360" name="n_3mainValue【公営住宅】&#10;一人当たり面積"/>
        <xdr:cNvSpPr txBox="1"/>
      </xdr:nvSpPr>
      <xdr:spPr>
        <a:xfrm>
          <a:off x="7626427" y="1484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8" name="直線コネクタ 38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9" name="テキスト ボックス 38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0" name="直線コネクタ 38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1" name="テキスト ボックス 39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2" name="直線コネクタ 39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3" name="テキスト ボックス 39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4" name="直線コネクタ 39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5" name="テキスト ボックス 39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6" name="直線コネクタ 39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7" name="テキスト ボックス 39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8" name="直線コネクタ 39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9" name="テキスト ボックス 39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7620</xdr:rowOff>
    </xdr:from>
    <xdr:to>
      <xdr:col>85</xdr:col>
      <xdr:colOff>126364</xdr:colOff>
      <xdr:row>42</xdr:row>
      <xdr:rowOff>92528</xdr:rowOff>
    </xdr:to>
    <xdr:cxnSp macro="">
      <xdr:nvCxnSpPr>
        <xdr:cNvPr id="402" name="直線コネクタ 401"/>
        <xdr:cNvCxnSpPr/>
      </xdr:nvCxnSpPr>
      <xdr:spPr>
        <a:xfrm flipV="1">
          <a:off x="16318864"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4" name="直線コネクタ 40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125747</xdr:rowOff>
    </xdr:from>
    <xdr:ext cx="405111" cy="259045"/>
    <xdr:sp macro="" textlink="">
      <xdr:nvSpPr>
        <xdr:cNvPr id="405" name="【認定こども園・幼稚園・保育所】&#10;有形固定資産減価償却率最大値テキスト"/>
        <xdr:cNvSpPr txBox="1"/>
      </xdr:nvSpPr>
      <xdr:spPr>
        <a:xfrm>
          <a:off x="16357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7620</xdr:rowOff>
    </xdr:from>
    <xdr:to>
      <xdr:col>86</xdr:col>
      <xdr:colOff>25400</xdr:colOff>
      <xdr:row>34</xdr:row>
      <xdr:rowOff>7620</xdr:rowOff>
    </xdr:to>
    <xdr:cxnSp macro="">
      <xdr:nvCxnSpPr>
        <xdr:cNvPr id="406" name="直線コネクタ 405"/>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407" name="【認定こども園・幼稚園・保育所】&#10;有形固定資産減価償却率平均値テキスト"/>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08" name="フローチャート: 判断 407"/>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103777</xdr:rowOff>
    </xdr:from>
    <xdr:to>
      <xdr:col>81</xdr:col>
      <xdr:colOff>101600</xdr:colOff>
      <xdr:row>38</xdr:row>
      <xdr:rowOff>33927</xdr:rowOff>
    </xdr:to>
    <xdr:sp macro="" textlink="">
      <xdr:nvSpPr>
        <xdr:cNvPr id="409" name="フローチャート: 判断 408"/>
        <xdr:cNvSpPr/>
      </xdr:nvSpPr>
      <xdr:spPr>
        <a:xfrm>
          <a:off x="154305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410" name="フローチャート: 判断 409"/>
        <xdr:cNvSpPr/>
      </xdr:nvSpPr>
      <xdr:spPr>
        <a:xfrm>
          <a:off x="14541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111942</xdr:rowOff>
    </xdr:from>
    <xdr:to>
      <xdr:col>72</xdr:col>
      <xdr:colOff>38100</xdr:colOff>
      <xdr:row>38</xdr:row>
      <xdr:rowOff>42092</xdr:rowOff>
    </xdr:to>
    <xdr:sp macro="" textlink="">
      <xdr:nvSpPr>
        <xdr:cNvPr id="411" name="フローチャート: 判断 410"/>
        <xdr:cNvSpPr/>
      </xdr:nvSpPr>
      <xdr:spPr>
        <a:xfrm>
          <a:off x="13652500" y="645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51526</xdr:rowOff>
    </xdr:from>
    <xdr:to>
      <xdr:col>67</xdr:col>
      <xdr:colOff>101600</xdr:colOff>
      <xdr:row>38</xdr:row>
      <xdr:rowOff>153126</xdr:rowOff>
    </xdr:to>
    <xdr:sp macro="" textlink="">
      <xdr:nvSpPr>
        <xdr:cNvPr id="412" name="フローチャート: 判断 411"/>
        <xdr:cNvSpPr/>
      </xdr:nvSpPr>
      <xdr:spPr>
        <a:xfrm>
          <a:off x="127635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157661</xdr:rowOff>
    </xdr:from>
    <xdr:to>
      <xdr:col>85</xdr:col>
      <xdr:colOff>177800</xdr:colOff>
      <xdr:row>34</xdr:row>
      <xdr:rowOff>87811</xdr:rowOff>
    </xdr:to>
    <xdr:sp macro="" textlink="">
      <xdr:nvSpPr>
        <xdr:cNvPr id="418" name="楕円 417"/>
        <xdr:cNvSpPr/>
      </xdr:nvSpPr>
      <xdr:spPr>
        <a:xfrm>
          <a:off x="16268700" y="581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81297</xdr:rowOff>
    </xdr:from>
    <xdr:ext cx="405111" cy="259045"/>
    <xdr:sp macro="" textlink="">
      <xdr:nvSpPr>
        <xdr:cNvPr id="419" name="【認定こども園・幼稚園・保育所】&#10;有形固定資産減価償却率該当値テキスト"/>
        <xdr:cNvSpPr txBox="1"/>
      </xdr:nvSpPr>
      <xdr:spPr>
        <a:xfrm>
          <a:off x="16357600" y="573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89081</xdr:rowOff>
    </xdr:from>
    <xdr:to>
      <xdr:col>81</xdr:col>
      <xdr:colOff>101600</xdr:colOff>
      <xdr:row>34</xdr:row>
      <xdr:rowOff>19231</xdr:rowOff>
    </xdr:to>
    <xdr:sp macro="" textlink="">
      <xdr:nvSpPr>
        <xdr:cNvPr id="420" name="楕円 419"/>
        <xdr:cNvSpPr/>
      </xdr:nvSpPr>
      <xdr:spPr>
        <a:xfrm>
          <a:off x="15430500" y="57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139881</xdr:rowOff>
    </xdr:from>
    <xdr:to>
      <xdr:col>85</xdr:col>
      <xdr:colOff>127000</xdr:colOff>
      <xdr:row>34</xdr:row>
      <xdr:rowOff>37011</xdr:rowOff>
    </xdr:to>
    <xdr:cxnSp macro="">
      <xdr:nvCxnSpPr>
        <xdr:cNvPr id="421" name="直線コネクタ 420"/>
        <xdr:cNvCxnSpPr/>
      </xdr:nvCxnSpPr>
      <xdr:spPr>
        <a:xfrm>
          <a:off x="15481300" y="5797731"/>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20501</xdr:rowOff>
    </xdr:from>
    <xdr:to>
      <xdr:col>76</xdr:col>
      <xdr:colOff>165100</xdr:colOff>
      <xdr:row>33</xdr:row>
      <xdr:rowOff>122101</xdr:rowOff>
    </xdr:to>
    <xdr:sp macro="" textlink="">
      <xdr:nvSpPr>
        <xdr:cNvPr id="422" name="楕円 421"/>
        <xdr:cNvSpPr/>
      </xdr:nvSpPr>
      <xdr:spPr>
        <a:xfrm>
          <a:off x="14541500" y="567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71301</xdr:rowOff>
    </xdr:from>
    <xdr:to>
      <xdr:col>81</xdr:col>
      <xdr:colOff>50800</xdr:colOff>
      <xdr:row>33</xdr:row>
      <xdr:rowOff>139881</xdr:rowOff>
    </xdr:to>
    <xdr:cxnSp macro="">
      <xdr:nvCxnSpPr>
        <xdr:cNvPr id="423" name="直線コネクタ 422"/>
        <xdr:cNvCxnSpPr/>
      </xdr:nvCxnSpPr>
      <xdr:spPr>
        <a:xfrm>
          <a:off x="14592300" y="57291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30299</xdr:rowOff>
    </xdr:from>
    <xdr:to>
      <xdr:col>72</xdr:col>
      <xdr:colOff>38100</xdr:colOff>
      <xdr:row>40</xdr:row>
      <xdr:rowOff>131899</xdr:rowOff>
    </xdr:to>
    <xdr:sp macro="" textlink="">
      <xdr:nvSpPr>
        <xdr:cNvPr id="424" name="楕円 423"/>
        <xdr:cNvSpPr/>
      </xdr:nvSpPr>
      <xdr:spPr>
        <a:xfrm>
          <a:off x="13652500" y="688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71301</xdr:rowOff>
    </xdr:from>
    <xdr:to>
      <xdr:col>76</xdr:col>
      <xdr:colOff>114300</xdr:colOff>
      <xdr:row>40</xdr:row>
      <xdr:rowOff>81099</xdr:rowOff>
    </xdr:to>
    <xdr:cxnSp macro="">
      <xdr:nvCxnSpPr>
        <xdr:cNvPr id="425" name="直線コネクタ 424"/>
        <xdr:cNvCxnSpPr/>
      </xdr:nvCxnSpPr>
      <xdr:spPr>
        <a:xfrm flipV="1">
          <a:off x="13703300" y="5729151"/>
          <a:ext cx="889000" cy="120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25054</xdr:rowOff>
    </xdr:from>
    <xdr:ext cx="405111" cy="259045"/>
    <xdr:sp macro="" textlink="">
      <xdr:nvSpPr>
        <xdr:cNvPr id="426" name="n_1aveValue【認定こども園・幼稚園・保育所】&#10;有形固定資産減価償却率"/>
        <xdr:cNvSpPr txBox="1"/>
      </xdr:nvSpPr>
      <xdr:spPr>
        <a:xfrm>
          <a:off x="15266044" y="654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27" name="n_2aveValue【認定こども園・幼稚園・保育所】&#10;有形固定資産減価償却率"/>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58619</xdr:rowOff>
    </xdr:from>
    <xdr:ext cx="405111" cy="259045"/>
    <xdr:sp macro="" textlink="">
      <xdr:nvSpPr>
        <xdr:cNvPr id="428" name="n_3aveValue【認定こども園・幼稚園・保育所】&#10;有形固定資産減価償却率"/>
        <xdr:cNvSpPr txBox="1"/>
      </xdr:nvSpPr>
      <xdr:spPr>
        <a:xfrm>
          <a:off x="13500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169653</xdr:rowOff>
    </xdr:from>
    <xdr:ext cx="405111" cy="259045"/>
    <xdr:sp macro="" textlink="">
      <xdr:nvSpPr>
        <xdr:cNvPr id="429" name="n_4aveValue【認定こども園・幼稚園・保育所】&#10;有形固定資産減価償却率"/>
        <xdr:cNvSpPr txBox="1"/>
      </xdr:nvSpPr>
      <xdr:spPr>
        <a:xfrm>
          <a:off x="12611744" y="634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32</xdr:row>
      <xdr:rowOff>35758</xdr:rowOff>
    </xdr:from>
    <xdr:ext cx="340478" cy="259045"/>
    <xdr:sp macro="" textlink="">
      <xdr:nvSpPr>
        <xdr:cNvPr id="430" name="n_1mainValue【認定こども園・幼稚園・保育所】&#10;有形固定資産減価償却率"/>
        <xdr:cNvSpPr txBox="1"/>
      </xdr:nvSpPr>
      <xdr:spPr>
        <a:xfrm>
          <a:off x="15298361" y="5522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31</xdr:row>
      <xdr:rowOff>138628</xdr:rowOff>
    </xdr:from>
    <xdr:ext cx="340478" cy="259045"/>
    <xdr:sp macro="" textlink="">
      <xdr:nvSpPr>
        <xdr:cNvPr id="431" name="n_2mainValue【認定こども園・幼稚園・保育所】&#10;有形固定資産減価償却率"/>
        <xdr:cNvSpPr txBox="1"/>
      </xdr:nvSpPr>
      <xdr:spPr>
        <a:xfrm>
          <a:off x="14422061" y="545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123026</xdr:rowOff>
    </xdr:from>
    <xdr:ext cx="405111" cy="259045"/>
    <xdr:sp macro="" textlink="">
      <xdr:nvSpPr>
        <xdr:cNvPr id="432" name="n_3mainValue【認定こども園・幼稚園・保育所】&#10;有形固定資産減価償却率"/>
        <xdr:cNvSpPr txBox="1"/>
      </xdr:nvSpPr>
      <xdr:spPr>
        <a:xfrm>
          <a:off x="13500744" y="6981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3" name="直線コネクタ 44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4" name="テキスト ボックス 44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5" name="直線コネクタ 44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6" name="テキスト ボックス 44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7" name="直線コネクタ 44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8" name="テキスト ボックス 44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9" name="直線コネクタ 44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0" name="テキスト ボックス 44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2" name="テキスト ボックス 45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29108</xdr:rowOff>
    </xdr:from>
    <xdr:to>
      <xdr:col>116</xdr:col>
      <xdr:colOff>62864</xdr:colOff>
      <xdr:row>41</xdr:row>
      <xdr:rowOff>81229</xdr:rowOff>
    </xdr:to>
    <xdr:cxnSp macro="">
      <xdr:nvCxnSpPr>
        <xdr:cNvPr id="454" name="直線コネクタ 453"/>
        <xdr:cNvCxnSpPr/>
      </xdr:nvCxnSpPr>
      <xdr:spPr>
        <a:xfrm flipV="1">
          <a:off x="22160864" y="5686958"/>
          <a:ext cx="0" cy="1423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85056</xdr:rowOff>
    </xdr:from>
    <xdr:ext cx="469744" cy="259045"/>
    <xdr:sp macro="" textlink="">
      <xdr:nvSpPr>
        <xdr:cNvPr id="455" name="【認定こども園・幼稚園・保育所】&#10;一人当たり面積最小値テキスト"/>
        <xdr:cNvSpPr txBox="1"/>
      </xdr:nvSpPr>
      <xdr:spPr>
        <a:xfrm>
          <a:off x="22199600" y="711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81229</xdr:rowOff>
    </xdr:from>
    <xdr:to>
      <xdr:col>116</xdr:col>
      <xdr:colOff>152400</xdr:colOff>
      <xdr:row>41</xdr:row>
      <xdr:rowOff>81229</xdr:rowOff>
    </xdr:to>
    <xdr:cxnSp macro="">
      <xdr:nvCxnSpPr>
        <xdr:cNvPr id="456" name="直線コネクタ 455"/>
        <xdr:cNvCxnSpPr/>
      </xdr:nvCxnSpPr>
      <xdr:spPr>
        <a:xfrm>
          <a:off x="22072600" y="7110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147235</xdr:rowOff>
    </xdr:from>
    <xdr:ext cx="469744" cy="259045"/>
    <xdr:sp macro="" textlink="">
      <xdr:nvSpPr>
        <xdr:cNvPr id="457" name="【認定こども園・幼稚園・保育所】&#10;一人当たり面積最大値テキスト"/>
        <xdr:cNvSpPr txBox="1"/>
      </xdr:nvSpPr>
      <xdr:spPr>
        <a:xfrm>
          <a:off x="22199600" y="5462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29108</xdr:rowOff>
    </xdr:from>
    <xdr:to>
      <xdr:col>116</xdr:col>
      <xdr:colOff>152400</xdr:colOff>
      <xdr:row>33</xdr:row>
      <xdr:rowOff>29108</xdr:rowOff>
    </xdr:to>
    <xdr:cxnSp macro="">
      <xdr:nvCxnSpPr>
        <xdr:cNvPr id="458" name="直線コネクタ 457"/>
        <xdr:cNvCxnSpPr/>
      </xdr:nvCxnSpPr>
      <xdr:spPr>
        <a:xfrm>
          <a:off x="22072600" y="5686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168521</xdr:rowOff>
    </xdr:from>
    <xdr:ext cx="469744" cy="259045"/>
    <xdr:sp macro="" textlink="">
      <xdr:nvSpPr>
        <xdr:cNvPr id="459" name="【認定こども園・幼稚園・保育所】&#10;一人当たり面積平均値テキスト"/>
        <xdr:cNvSpPr txBox="1"/>
      </xdr:nvSpPr>
      <xdr:spPr>
        <a:xfrm>
          <a:off x="22199600" y="668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145644</xdr:rowOff>
    </xdr:from>
    <xdr:to>
      <xdr:col>116</xdr:col>
      <xdr:colOff>114300</xdr:colOff>
      <xdr:row>40</xdr:row>
      <xdr:rowOff>75794</xdr:rowOff>
    </xdr:to>
    <xdr:sp macro="" textlink="">
      <xdr:nvSpPr>
        <xdr:cNvPr id="460" name="フローチャート: 判断 459"/>
        <xdr:cNvSpPr/>
      </xdr:nvSpPr>
      <xdr:spPr>
        <a:xfrm>
          <a:off x="22110700" y="68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2540</xdr:rowOff>
    </xdr:from>
    <xdr:to>
      <xdr:col>112</xdr:col>
      <xdr:colOff>38100</xdr:colOff>
      <xdr:row>40</xdr:row>
      <xdr:rowOff>104140</xdr:rowOff>
    </xdr:to>
    <xdr:sp macro="" textlink="">
      <xdr:nvSpPr>
        <xdr:cNvPr id="461" name="フローチャート: 判断 460"/>
        <xdr:cNvSpPr/>
      </xdr:nvSpPr>
      <xdr:spPr>
        <a:xfrm>
          <a:off x="21272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169418</xdr:rowOff>
    </xdr:from>
    <xdr:to>
      <xdr:col>107</xdr:col>
      <xdr:colOff>101600</xdr:colOff>
      <xdr:row>40</xdr:row>
      <xdr:rowOff>99568</xdr:rowOff>
    </xdr:to>
    <xdr:sp macro="" textlink="">
      <xdr:nvSpPr>
        <xdr:cNvPr id="462" name="フローチャート: 判断 461"/>
        <xdr:cNvSpPr/>
      </xdr:nvSpPr>
      <xdr:spPr>
        <a:xfrm>
          <a:off x="20383500" y="68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11684</xdr:rowOff>
    </xdr:from>
    <xdr:to>
      <xdr:col>102</xdr:col>
      <xdr:colOff>165100</xdr:colOff>
      <xdr:row>40</xdr:row>
      <xdr:rowOff>113284</xdr:rowOff>
    </xdr:to>
    <xdr:sp macro="" textlink="">
      <xdr:nvSpPr>
        <xdr:cNvPr id="463" name="フローチャート: 判断 462"/>
        <xdr:cNvSpPr/>
      </xdr:nvSpPr>
      <xdr:spPr>
        <a:xfrm>
          <a:off x="19494500" y="68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6197</xdr:rowOff>
    </xdr:from>
    <xdr:to>
      <xdr:col>98</xdr:col>
      <xdr:colOff>38100</xdr:colOff>
      <xdr:row>40</xdr:row>
      <xdr:rowOff>107797</xdr:rowOff>
    </xdr:to>
    <xdr:sp macro="" textlink="">
      <xdr:nvSpPr>
        <xdr:cNvPr id="464" name="フローチャート: 判断 463"/>
        <xdr:cNvSpPr/>
      </xdr:nvSpPr>
      <xdr:spPr>
        <a:xfrm>
          <a:off x="18605500" y="6864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5" name="テキスト ボックス 46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2997</xdr:rowOff>
    </xdr:from>
    <xdr:to>
      <xdr:col>116</xdr:col>
      <xdr:colOff>114300</xdr:colOff>
      <xdr:row>41</xdr:row>
      <xdr:rowOff>104597</xdr:rowOff>
    </xdr:to>
    <xdr:sp macro="" textlink="">
      <xdr:nvSpPr>
        <xdr:cNvPr id="470" name="楕円 469"/>
        <xdr:cNvSpPr/>
      </xdr:nvSpPr>
      <xdr:spPr>
        <a:xfrm>
          <a:off x="22110700" y="703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89374</xdr:rowOff>
    </xdr:from>
    <xdr:ext cx="469744" cy="259045"/>
    <xdr:sp macro="" textlink="">
      <xdr:nvSpPr>
        <xdr:cNvPr id="471" name="【認定こども園・幼稚園・保育所】&#10;一人当たり面積該当値テキスト"/>
        <xdr:cNvSpPr txBox="1"/>
      </xdr:nvSpPr>
      <xdr:spPr>
        <a:xfrm>
          <a:off x="22199600" y="694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4826</xdr:rowOff>
    </xdr:from>
    <xdr:to>
      <xdr:col>112</xdr:col>
      <xdr:colOff>38100</xdr:colOff>
      <xdr:row>41</xdr:row>
      <xdr:rowOff>106426</xdr:rowOff>
    </xdr:to>
    <xdr:sp macro="" textlink="">
      <xdr:nvSpPr>
        <xdr:cNvPr id="472" name="楕円 471"/>
        <xdr:cNvSpPr/>
      </xdr:nvSpPr>
      <xdr:spPr>
        <a:xfrm>
          <a:off x="21272500" y="703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53797</xdr:rowOff>
    </xdr:from>
    <xdr:to>
      <xdr:col>116</xdr:col>
      <xdr:colOff>63500</xdr:colOff>
      <xdr:row>41</xdr:row>
      <xdr:rowOff>55626</xdr:rowOff>
    </xdr:to>
    <xdr:cxnSp macro="">
      <xdr:nvCxnSpPr>
        <xdr:cNvPr id="473" name="直線コネクタ 472"/>
        <xdr:cNvCxnSpPr/>
      </xdr:nvCxnSpPr>
      <xdr:spPr>
        <a:xfrm flipV="1">
          <a:off x="21323300" y="708324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6655</xdr:rowOff>
    </xdr:from>
    <xdr:to>
      <xdr:col>107</xdr:col>
      <xdr:colOff>101600</xdr:colOff>
      <xdr:row>41</xdr:row>
      <xdr:rowOff>108255</xdr:rowOff>
    </xdr:to>
    <xdr:sp macro="" textlink="">
      <xdr:nvSpPr>
        <xdr:cNvPr id="474" name="楕円 473"/>
        <xdr:cNvSpPr/>
      </xdr:nvSpPr>
      <xdr:spPr>
        <a:xfrm>
          <a:off x="20383500" y="703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55626</xdr:rowOff>
    </xdr:from>
    <xdr:to>
      <xdr:col>111</xdr:col>
      <xdr:colOff>177800</xdr:colOff>
      <xdr:row>41</xdr:row>
      <xdr:rowOff>57455</xdr:rowOff>
    </xdr:to>
    <xdr:cxnSp macro="">
      <xdr:nvCxnSpPr>
        <xdr:cNvPr id="475" name="直線コネクタ 474"/>
        <xdr:cNvCxnSpPr/>
      </xdr:nvCxnSpPr>
      <xdr:spPr>
        <a:xfrm flipV="1">
          <a:off x="20434300" y="708507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24029</xdr:rowOff>
    </xdr:from>
    <xdr:to>
      <xdr:col>102</xdr:col>
      <xdr:colOff>165100</xdr:colOff>
      <xdr:row>41</xdr:row>
      <xdr:rowOff>125629</xdr:rowOff>
    </xdr:to>
    <xdr:sp macro="" textlink="">
      <xdr:nvSpPr>
        <xdr:cNvPr id="476" name="楕円 475"/>
        <xdr:cNvSpPr/>
      </xdr:nvSpPr>
      <xdr:spPr>
        <a:xfrm>
          <a:off x="19494500" y="70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57455</xdr:rowOff>
    </xdr:from>
    <xdr:to>
      <xdr:col>107</xdr:col>
      <xdr:colOff>50800</xdr:colOff>
      <xdr:row>41</xdr:row>
      <xdr:rowOff>74829</xdr:rowOff>
    </xdr:to>
    <xdr:cxnSp macro="">
      <xdr:nvCxnSpPr>
        <xdr:cNvPr id="477" name="直線コネクタ 476"/>
        <xdr:cNvCxnSpPr/>
      </xdr:nvCxnSpPr>
      <xdr:spPr>
        <a:xfrm flipV="1">
          <a:off x="19545300" y="7086905"/>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120667</xdr:rowOff>
    </xdr:from>
    <xdr:ext cx="469744" cy="259045"/>
    <xdr:sp macro="" textlink="">
      <xdr:nvSpPr>
        <xdr:cNvPr id="478" name="n_1aveValue【認定こども園・幼稚園・保育所】&#10;一人当たり面積"/>
        <xdr:cNvSpPr txBox="1"/>
      </xdr:nvSpPr>
      <xdr:spPr>
        <a:xfrm>
          <a:off x="210757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116095</xdr:rowOff>
    </xdr:from>
    <xdr:ext cx="469744" cy="259045"/>
    <xdr:sp macro="" textlink="">
      <xdr:nvSpPr>
        <xdr:cNvPr id="479" name="n_2aveValue【認定こども園・幼稚園・保育所】&#10;一人当たり面積"/>
        <xdr:cNvSpPr txBox="1"/>
      </xdr:nvSpPr>
      <xdr:spPr>
        <a:xfrm>
          <a:off x="20199427" y="663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129811</xdr:rowOff>
    </xdr:from>
    <xdr:ext cx="469744" cy="259045"/>
    <xdr:sp macro="" textlink="">
      <xdr:nvSpPr>
        <xdr:cNvPr id="480" name="n_3aveValue【認定こども園・幼稚園・保育所】&#10;一人当たり面積"/>
        <xdr:cNvSpPr txBox="1"/>
      </xdr:nvSpPr>
      <xdr:spPr>
        <a:xfrm>
          <a:off x="19310427"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124324</xdr:rowOff>
    </xdr:from>
    <xdr:ext cx="469744" cy="259045"/>
    <xdr:sp macro="" textlink="">
      <xdr:nvSpPr>
        <xdr:cNvPr id="481" name="n_4aveValue【認定こども園・幼稚園・保育所】&#10;一人当たり面積"/>
        <xdr:cNvSpPr txBox="1"/>
      </xdr:nvSpPr>
      <xdr:spPr>
        <a:xfrm>
          <a:off x="18421427" y="663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97553</xdr:rowOff>
    </xdr:from>
    <xdr:ext cx="469744" cy="259045"/>
    <xdr:sp macro="" textlink="">
      <xdr:nvSpPr>
        <xdr:cNvPr id="482" name="n_1mainValue【認定こども園・幼稚園・保育所】&#10;一人当たり面積"/>
        <xdr:cNvSpPr txBox="1"/>
      </xdr:nvSpPr>
      <xdr:spPr>
        <a:xfrm>
          <a:off x="21075727" y="712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99382</xdr:rowOff>
    </xdr:from>
    <xdr:ext cx="469744" cy="259045"/>
    <xdr:sp macro="" textlink="">
      <xdr:nvSpPr>
        <xdr:cNvPr id="483" name="n_2mainValue【認定こども園・幼稚園・保育所】&#10;一人当たり面積"/>
        <xdr:cNvSpPr txBox="1"/>
      </xdr:nvSpPr>
      <xdr:spPr>
        <a:xfrm>
          <a:off x="20199427" y="712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116756</xdr:rowOff>
    </xdr:from>
    <xdr:ext cx="469744" cy="259045"/>
    <xdr:sp macro="" textlink="">
      <xdr:nvSpPr>
        <xdr:cNvPr id="484" name="n_3mainValue【認定こども園・幼稚園・保育所】&#10;一人当たり面積"/>
        <xdr:cNvSpPr txBox="1"/>
      </xdr:nvSpPr>
      <xdr:spPr>
        <a:xfrm>
          <a:off x="19310427" y="714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5" name="正方形/長方形 48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6" name="正方形/長方形 48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7" name="正方形/長方形 48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8" name="正方形/長方形 48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9" name="正方形/長方形 48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0" name="正方形/長方形 48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1" name="正方形/長方形 49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2" name="正方形/長方形 49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3" name="テキスト ボックス 49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4" name="直線コネクタ 49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5" name="テキスト ボックス 49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6" name="直線コネクタ 49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7" name="テキスト ボックス 49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8" name="直線コネクタ 49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9" name="テキスト ボックス 49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0" name="直線コネクタ 49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1" name="テキスト ボックス 50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2" name="直線コネクタ 50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3" name="テキスト ボックス 50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4" name="直線コネクタ 50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5" name="テキスト ボックス 50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6" name="直線コネクタ 50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7" name="テキスト ボックス 50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8" name="直線コネクタ 5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64</xdr:row>
      <xdr:rowOff>29391</xdr:rowOff>
    </xdr:to>
    <xdr:cxnSp macro="">
      <xdr:nvCxnSpPr>
        <xdr:cNvPr id="510" name="直線コネクタ 509"/>
        <xdr:cNvCxnSpPr/>
      </xdr:nvCxnSpPr>
      <xdr:spPr>
        <a:xfrm flipV="1">
          <a:off x="16318864" y="9656717"/>
          <a:ext cx="0" cy="134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33218</xdr:rowOff>
    </xdr:from>
    <xdr:ext cx="405111" cy="259045"/>
    <xdr:sp macro="" textlink="">
      <xdr:nvSpPr>
        <xdr:cNvPr id="511" name="【学校施設】&#10;有形固定資産減価償却率最小値テキスト"/>
        <xdr:cNvSpPr txBox="1"/>
      </xdr:nvSpPr>
      <xdr:spPr>
        <a:xfrm>
          <a:off x="16357600" y="11006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29391</xdr:rowOff>
    </xdr:from>
    <xdr:to>
      <xdr:col>86</xdr:col>
      <xdr:colOff>25400</xdr:colOff>
      <xdr:row>64</xdr:row>
      <xdr:rowOff>29391</xdr:rowOff>
    </xdr:to>
    <xdr:cxnSp macro="">
      <xdr:nvCxnSpPr>
        <xdr:cNvPr id="512" name="直線コネクタ 511"/>
        <xdr:cNvCxnSpPr/>
      </xdr:nvCxnSpPr>
      <xdr:spPr>
        <a:xfrm>
          <a:off x="16230600" y="1100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13" name="【学校施設】&#10;有形固定資産減価償却率最大値テキスト"/>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14" name="直線コネクタ 513"/>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169653</xdr:rowOff>
    </xdr:from>
    <xdr:ext cx="405111" cy="259045"/>
    <xdr:sp macro="" textlink="">
      <xdr:nvSpPr>
        <xdr:cNvPr id="515" name="【学校施設】&#10;有形固定資産減価償却率平均値テキスト"/>
        <xdr:cNvSpPr txBox="1"/>
      </xdr:nvSpPr>
      <xdr:spPr>
        <a:xfrm>
          <a:off x="16357600" y="10285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146776</xdr:rowOff>
    </xdr:from>
    <xdr:to>
      <xdr:col>85</xdr:col>
      <xdr:colOff>177800</xdr:colOff>
      <xdr:row>61</xdr:row>
      <xdr:rowOff>76926</xdr:rowOff>
    </xdr:to>
    <xdr:sp macro="" textlink="">
      <xdr:nvSpPr>
        <xdr:cNvPr id="516" name="フローチャート: 判断 515"/>
        <xdr:cNvSpPr/>
      </xdr:nvSpPr>
      <xdr:spPr>
        <a:xfrm>
          <a:off x="162687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133713</xdr:rowOff>
    </xdr:from>
    <xdr:to>
      <xdr:col>81</xdr:col>
      <xdr:colOff>101600</xdr:colOff>
      <xdr:row>61</xdr:row>
      <xdr:rowOff>63863</xdr:rowOff>
    </xdr:to>
    <xdr:sp macro="" textlink="">
      <xdr:nvSpPr>
        <xdr:cNvPr id="517" name="フローチャート: 判断 516"/>
        <xdr:cNvSpPr/>
      </xdr:nvSpPr>
      <xdr:spPr>
        <a:xfrm>
          <a:off x="15430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94524</xdr:rowOff>
    </xdr:from>
    <xdr:to>
      <xdr:col>76</xdr:col>
      <xdr:colOff>165100</xdr:colOff>
      <xdr:row>61</xdr:row>
      <xdr:rowOff>24674</xdr:rowOff>
    </xdr:to>
    <xdr:sp macro="" textlink="">
      <xdr:nvSpPr>
        <xdr:cNvPr id="518" name="フローチャート: 判断 517"/>
        <xdr:cNvSpPr/>
      </xdr:nvSpPr>
      <xdr:spPr>
        <a:xfrm>
          <a:off x="14541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87993</xdr:rowOff>
    </xdr:from>
    <xdr:to>
      <xdr:col>72</xdr:col>
      <xdr:colOff>38100</xdr:colOff>
      <xdr:row>61</xdr:row>
      <xdr:rowOff>18143</xdr:rowOff>
    </xdr:to>
    <xdr:sp macro="" textlink="">
      <xdr:nvSpPr>
        <xdr:cNvPr id="519" name="フローチャート: 判断 518"/>
        <xdr:cNvSpPr/>
      </xdr:nvSpPr>
      <xdr:spPr>
        <a:xfrm>
          <a:off x="13652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24312</xdr:rowOff>
    </xdr:from>
    <xdr:to>
      <xdr:col>67</xdr:col>
      <xdr:colOff>101600</xdr:colOff>
      <xdr:row>60</xdr:row>
      <xdr:rowOff>125912</xdr:rowOff>
    </xdr:to>
    <xdr:sp macro="" textlink="">
      <xdr:nvSpPr>
        <xdr:cNvPr id="520" name="フローチャート: 判断 519"/>
        <xdr:cNvSpPr/>
      </xdr:nvSpPr>
      <xdr:spPr>
        <a:xfrm>
          <a:off x="12763500" y="1031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150041</xdr:rowOff>
    </xdr:from>
    <xdr:to>
      <xdr:col>85</xdr:col>
      <xdr:colOff>177800</xdr:colOff>
      <xdr:row>64</xdr:row>
      <xdr:rowOff>80191</xdr:rowOff>
    </xdr:to>
    <xdr:sp macro="" textlink="">
      <xdr:nvSpPr>
        <xdr:cNvPr id="526" name="楕円 525"/>
        <xdr:cNvSpPr/>
      </xdr:nvSpPr>
      <xdr:spPr>
        <a:xfrm>
          <a:off x="16268700" y="1095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64968</xdr:rowOff>
    </xdr:from>
    <xdr:ext cx="405111" cy="259045"/>
    <xdr:sp macro="" textlink="">
      <xdr:nvSpPr>
        <xdr:cNvPr id="527" name="【学校施設】&#10;有形固定資産減価償却率該当値テキスト"/>
        <xdr:cNvSpPr txBox="1"/>
      </xdr:nvSpPr>
      <xdr:spPr>
        <a:xfrm>
          <a:off x="16357600" y="10866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136978</xdr:rowOff>
    </xdr:from>
    <xdr:to>
      <xdr:col>81</xdr:col>
      <xdr:colOff>101600</xdr:colOff>
      <xdr:row>64</xdr:row>
      <xdr:rowOff>67128</xdr:rowOff>
    </xdr:to>
    <xdr:sp macro="" textlink="">
      <xdr:nvSpPr>
        <xdr:cNvPr id="528" name="楕円 527"/>
        <xdr:cNvSpPr/>
      </xdr:nvSpPr>
      <xdr:spPr>
        <a:xfrm>
          <a:off x="15430500" y="1093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16328</xdr:rowOff>
    </xdr:from>
    <xdr:to>
      <xdr:col>85</xdr:col>
      <xdr:colOff>127000</xdr:colOff>
      <xdr:row>64</xdr:row>
      <xdr:rowOff>29391</xdr:rowOff>
    </xdr:to>
    <xdr:cxnSp macro="">
      <xdr:nvCxnSpPr>
        <xdr:cNvPr id="529" name="直線コネクタ 528"/>
        <xdr:cNvCxnSpPr/>
      </xdr:nvCxnSpPr>
      <xdr:spPr>
        <a:xfrm>
          <a:off x="15481300" y="1098912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123916</xdr:rowOff>
    </xdr:from>
    <xdr:to>
      <xdr:col>76</xdr:col>
      <xdr:colOff>165100</xdr:colOff>
      <xdr:row>64</xdr:row>
      <xdr:rowOff>54066</xdr:rowOff>
    </xdr:to>
    <xdr:sp macro="" textlink="">
      <xdr:nvSpPr>
        <xdr:cNvPr id="530" name="楕円 529"/>
        <xdr:cNvSpPr/>
      </xdr:nvSpPr>
      <xdr:spPr>
        <a:xfrm>
          <a:off x="14541500" y="1092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3266</xdr:rowOff>
    </xdr:from>
    <xdr:to>
      <xdr:col>81</xdr:col>
      <xdr:colOff>50800</xdr:colOff>
      <xdr:row>64</xdr:row>
      <xdr:rowOff>16328</xdr:rowOff>
    </xdr:to>
    <xdr:cxnSp macro="">
      <xdr:nvCxnSpPr>
        <xdr:cNvPr id="531" name="直線コネクタ 530"/>
        <xdr:cNvCxnSpPr/>
      </xdr:nvCxnSpPr>
      <xdr:spPr>
        <a:xfrm>
          <a:off x="14592300" y="1097606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109220</xdr:rowOff>
    </xdr:from>
    <xdr:to>
      <xdr:col>72</xdr:col>
      <xdr:colOff>38100</xdr:colOff>
      <xdr:row>64</xdr:row>
      <xdr:rowOff>39370</xdr:rowOff>
    </xdr:to>
    <xdr:sp macro="" textlink="">
      <xdr:nvSpPr>
        <xdr:cNvPr id="532" name="楕円 531"/>
        <xdr:cNvSpPr/>
      </xdr:nvSpPr>
      <xdr:spPr>
        <a:xfrm>
          <a:off x="13652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160020</xdr:rowOff>
    </xdr:from>
    <xdr:to>
      <xdr:col>76</xdr:col>
      <xdr:colOff>114300</xdr:colOff>
      <xdr:row>64</xdr:row>
      <xdr:rowOff>3266</xdr:rowOff>
    </xdr:to>
    <xdr:cxnSp macro="">
      <xdr:nvCxnSpPr>
        <xdr:cNvPr id="533" name="直線コネクタ 532"/>
        <xdr:cNvCxnSpPr/>
      </xdr:nvCxnSpPr>
      <xdr:spPr>
        <a:xfrm>
          <a:off x="13703300" y="10961370"/>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80390</xdr:rowOff>
    </xdr:from>
    <xdr:ext cx="405111" cy="259045"/>
    <xdr:sp macro="" textlink="">
      <xdr:nvSpPr>
        <xdr:cNvPr id="534" name="n_1aveValue【学校施設】&#10;有形固定資産減価償却率"/>
        <xdr:cNvSpPr txBox="1"/>
      </xdr:nvSpPr>
      <xdr:spPr>
        <a:xfrm>
          <a:off x="15266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41201</xdr:rowOff>
    </xdr:from>
    <xdr:ext cx="405111" cy="259045"/>
    <xdr:sp macro="" textlink="">
      <xdr:nvSpPr>
        <xdr:cNvPr id="535" name="n_2aveValue【学校施設】&#10;有形固定資産減価償却率"/>
        <xdr:cNvSpPr txBox="1"/>
      </xdr:nvSpPr>
      <xdr:spPr>
        <a:xfrm>
          <a:off x="14389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34670</xdr:rowOff>
    </xdr:from>
    <xdr:ext cx="405111" cy="259045"/>
    <xdr:sp macro="" textlink="">
      <xdr:nvSpPr>
        <xdr:cNvPr id="536" name="n_3aveValue【学校施設】&#10;有形固定資産減価償却率"/>
        <xdr:cNvSpPr txBox="1"/>
      </xdr:nvSpPr>
      <xdr:spPr>
        <a:xfrm>
          <a:off x="135007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142439</xdr:rowOff>
    </xdr:from>
    <xdr:ext cx="405111" cy="259045"/>
    <xdr:sp macro="" textlink="">
      <xdr:nvSpPr>
        <xdr:cNvPr id="537" name="n_4aveValue【学校施設】&#10;有形固定資産減価償却率"/>
        <xdr:cNvSpPr txBox="1"/>
      </xdr:nvSpPr>
      <xdr:spPr>
        <a:xfrm>
          <a:off x="12611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58255</xdr:rowOff>
    </xdr:from>
    <xdr:ext cx="405111" cy="259045"/>
    <xdr:sp macro="" textlink="">
      <xdr:nvSpPr>
        <xdr:cNvPr id="538" name="n_1mainValue【学校施設】&#10;有形固定資産減価償却率"/>
        <xdr:cNvSpPr txBox="1"/>
      </xdr:nvSpPr>
      <xdr:spPr>
        <a:xfrm>
          <a:off x="15266044" y="1103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45193</xdr:rowOff>
    </xdr:from>
    <xdr:ext cx="405111" cy="259045"/>
    <xdr:sp macro="" textlink="">
      <xdr:nvSpPr>
        <xdr:cNvPr id="539" name="n_2mainValue【学校施設】&#10;有形固定資産減価償却率"/>
        <xdr:cNvSpPr txBox="1"/>
      </xdr:nvSpPr>
      <xdr:spPr>
        <a:xfrm>
          <a:off x="14389744" y="1101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30497</xdr:rowOff>
    </xdr:from>
    <xdr:ext cx="405111" cy="259045"/>
    <xdr:sp macro="" textlink="">
      <xdr:nvSpPr>
        <xdr:cNvPr id="540" name="n_3mainValue【学校施設】&#10;有形固定資産減価償却率"/>
        <xdr:cNvSpPr txBox="1"/>
      </xdr:nvSpPr>
      <xdr:spPr>
        <a:xfrm>
          <a:off x="13500744" y="1100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2" name="テキスト ボックス 56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118491</xdr:rowOff>
    </xdr:from>
    <xdr:to>
      <xdr:col>116</xdr:col>
      <xdr:colOff>62864</xdr:colOff>
      <xdr:row>63</xdr:row>
      <xdr:rowOff>72199</xdr:rowOff>
    </xdr:to>
    <xdr:cxnSp macro="">
      <xdr:nvCxnSpPr>
        <xdr:cNvPr id="564" name="直線コネクタ 563"/>
        <xdr:cNvCxnSpPr/>
      </xdr:nvCxnSpPr>
      <xdr:spPr>
        <a:xfrm flipV="1">
          <a:off x="22160864" y="9719691"/>
          <a:ext cx="0" cy="11538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76026</xdr:rowOff>
    </xdr:from>
    <xdr:ext cx="469744" cy="259045"/>
    <xdr:sp macro="" textlink="">
      <xdr:nvSpPr>
        <xdr:cNvPr id="565" name="【学校施設】&#10;一人当たり面積最小値テキスト"/>
        <xdr:cNvSpPr txBox="1"/>
      </xdr:nvSpPr>
      <xdr:spPr>
        <a:xfrm>
          <a:off x="22199600" y="1087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72199</xdr:rowOff>
    </xdr:from>
    <xdr:to>
      <xdr:col>116</xdr:col>
      <xdr:colOff>152400</xdr:colOff>
      <xdr:row>63</xdr:row>
      <xdr:rowOff>72199</xdr:rowOff>
    </xdr:to>
    <xdr:cxnSp macro="">
      <xdr:nvCxnSpPr>
        <xdr:cNvPr id="566" name="直線コネクタ 565"/>
        <xdr:cNvCxnSpPr/>
      </xdr:nvCxnSpPr>
      <xdr:spPr>
        <a:xfrm>
          <a:off x="22072600" y="1087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65168</xdr:rowOff>
    </xdr:from>
    <xdr:ext cx="469744" cy="259045"/>
    <xdr:sp macro="" textlink="">
      <xdr:nvSpPr>
        <xdr:cNvPr id="567" name="【学校施設】&#10;一人当たり面積最大値テキスト"/>
        <xdr:cNvSpPr txBox="1"/>
      </xdr:nvSpPr>
      <xdr:spPr>
        <a:xfrm>
          <a:off x="22199600" y="9494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118491</xdr:rowOff>
    </xdr:from>
    <xdr:to>
      <xdr:col>116</xdr:col>
      <xdr:colOff>152400</xdr:colOff>
      <xdr:row>56</xdr:row>
      <xdr:rowOff>118491</xdr:rowOff>
    </xdr:to>
    <xdr:cxnSp macro="">
      <xdr:nvCxnSpPr>
        <xdr:cNvPr id="568" name="直線コネクタ 567"/>
        <xdr:cNvCxnSpPr/>
      </xdr:nvCxnSpPr>
      <xdr:spPr>
        <a:xfrm>
          <a:off x="22072600" y="9719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114571</xdr:rowOff>
    </xdr:from>
    <xdr:ext cx="469744" cy="259045"/>
    <xdr:sp macro="" textlink="">
      <xdr:nvSpPr>
        <xdr:cNvPr id="569" name="【学校施設】&#10;一人当たり面積平均値テキスト"/>
        <xdr:cNvSpPr txBox="1"/>
      </xdr:nvSpPr>
      <xdr:spPr>
        <a:xfrm>
          <a:off x="22199600" y="10401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91694</xdr:rowOff>
    </xdr:from>
    <xdr:to>
      <xdr:col>116</xdr:col>
      <xdr:colOff>114300</xdr:colOff>
      <xdr:row>62</xdr:row>
      <xdr:rowOff>21844</xdr:rowOff>
    </xdr:to>
    <xdr:sp macro="" textlink="">
      <xdr:nvSpPr>
        <xdr:cNvPr id="570" name="フローチャート: 判断 569"/>
        <xdr:cNvSpPr/>
      </xdr:nvSpPr>
      <xdr:spPr>
        <a:xfrm>
          <a:off x="221107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110554</xdr:rowOff>
    </xdr:from>
    <xdr:to>
      <xdr:col>112</xdr:col>
      <xdr:colOff>38100</xdr:colOff>
      <xdr:row>62</xdr:row>
      <xdr:rowOff>40704</xdr:rowOff>
    </xdr:to>
    <xdr:sp macro="" textlink="">
      <xdr:nvSpPr>
        <xdr:cNvPr id="571" name="フローチャート: 判断 570"/>
        <xdr:cNvSpPr/>
      </xdr:nvSpPr>
      <xdr:spPr>
        <a:xfrm>
          <a:off x="21272500" y="1056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72" name="フローチャート: 判断 571"/>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95123</xdr:rowOff>
    </xdr:from>
    <xdr:to>
      <xdr:col>102</xdr:col>
      <xdr:colOff>165100</xdr:colOff>
      <xdr:row>62</xdr:row>
      <xdr:rowOff>25273</xdr:rowOff>
    </xdr:to>
    <xdr:sp macro="" textlink="">
      <xdr:nvSpPr>
        <xdr:cNvPr id="573" name="フローチャート: 判断 572"/>
        <xdr:cNvSpPr/>
      </xdr:nvSpPr>
      <xdr:spPr>
        <a:xfrm>
          <a:off x="19494500" y="105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89027</xdr:rowOff>
    </xdr:from>
    <xdr:to>
      <xdr:col>98</xdr:col>
      <xdr:colOff>38100</xdr:colOff>
      <xdr:row>62</xdr:row>
      <xdr:rowOff>19177</xdr:rowOff>
    </xdr:to>
    <xdr:sp macro="" textlink="">
      <xdr:nvSpPr>
        <xdr:cNvPr id="574" name="フローチャート: 判断 573"/>
        <xdr:cNvSpPr/>
      </xdr:nvSpPr>
      <xdr:spPr>
        <a:xfrm>
          <a:off x="186055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5" name="テキスト ボックス 57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6" name="テキスト ボックス 57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7" name="テキスト ボックス 57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8" name="テキスト ボックス 57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9" name="テキスト ボックス 57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42164</xdr:rowOff>
    </xdr:from>
    <xdr:to>
      <xdr:col>116</xdr:col>
      <xdr:colOff>114300</xdr:colOff>
      <xdr:row>62</xdr:row>
      <xdr:rowOff>143764</xdr:rowOff>
    </xdr:to>
    <xdr:sp macro="" textlink="">
      <xdr:nvSpPr>
        <xdr:cNvPr id="580" name="楕円 579"/>
        <xdr:cNvSpPr/>
      </xdr:nvSpPr>
      <xdr:spPr>
        <a:xfrm>
          <a:off x="22110700" y="1067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20591</xdr:rowOff>
    </xdr:from>
    <xdr:ext cx="469744" cy="259045"/>
    <xdr:sp macro="" textlink="">
      <xdr:nvSpPr>
        <xdr:cNvPr id="581" name="【学校施設】&#10;一人当たり面積該当値テキスト"/>
        <xdr:cNvSpPr txBox="1"/>
      </xdr:nvSpPr>
      <xdr:spPr>
        <a:xfrm>
          <a:off x="22199600" y="10650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51498</xdr:rowOff>
    </xdr:from>
    <xdr:to>
      <xdr:col>112</xdr:col>
      <xdr:colOff>38100</xdr:colOff>
      <xdr:row>62</xdr:row>
      <xdr:rowOff>153098</xdr:rowOff>
    </xdr:to>
    <xdr:sp macro="" textlink="">
      <xdr:nvSpPr>
        <xdr:cNvPr id="582" name="楕円 581"/>
        <xdr:cNvSpPr/>
      </xdr:nvSpPr>
      <xdr:spPr>
        <a:xfrm>
          <a:off x="21272500" y="10681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92964</xdr:rowOff>
    </xdr:from>
    <xdr:to>
      <xdr:col>116</xdr:col>
      <xdr:colOff>63500</xdr:colOff>
      <xdr:row>62</xdr:row>
      <xdr:rowOff>102298</xdr:rowOff>
    </xdr:to>
    <xdr:cxnSp macro="">
      <xdr:nvCxnSpPr>
        <xdr:cNvPr id="583" name="直線コネクタ 582"/>
        <xdr:cNvCxnSpPr/>
      </xdr:nvCxnSpPr>
      <xdr:spPr>
        <a:xfrm flipV="1">
          <a:off x="21323300" y="10722864"/>
          <a:ext cx="838200" cy="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57785</xdr:rowOff>
    </xdr:from>
    <xdr:to>
      <xdr:col>107</xdr:col>
      <xdr:colOff>101600</xdr:colOff>
      <xdr:row>62</xdr:row>
      <xdr:rowOff>159385</xdr:rowOff>
    </xdr:to>
    <xdr:sp macro="" textlink="">
      <xdr:nvSpPr>
        <xdr:cNvPr id="584" name="楕円 583"/>
        <xdr:cNvSpPr/>
      </xdr:nvSpPr>
      <xdr:spPr>
        <a:xfrm>
          <a:off x="20383500" y="1068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102298</xdr:rowOff>
    </xdr:from>
    <xdr:to>
      <xdr:col>111</xdr:col>
      <xdr:colOff>177800</xdr:colOff>
      <xdr:row>62</xdr:row>
      <xdr:rowOff>108585</xdr:rowOff>
    </xdr:to>
    <xdr:cxnSp macro="">
      <xdr:nvCxnSpPr>
        <xdr:cNvPr id="585" name="直線コネクタ 584"/>
        <xdr:cNvCxnSpPr/>
      </xdr:nvCxnSpPr>
      <xdr:spPr>
        <a:xfrm flipV="1">
          <a:off x="20434300" y="10732198"/>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65405</xdr:rowOff>
    </xdr:from>
    <xdr:to>
      <xdr:col>102</xdr:col>
      <xdr:colOff>165100</xdr:colOff>
      <xdr:row>62</xdr:row>
      <xdr:rowOff>167005</xdr:rowOff>
    </xdr:to>
    <xdr:sp macro="" textlink="">
      <xdr:nvSpPr>
        <xdr:cNvPr id="586" name="楕円 585"/>
        <xdr:cNvSpPr/>
      </xdr:nvSpPr>
      <xdr:spPr>
        <a:xfrm>
          <a:off x="19494500" y="1069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108585</xdr:rowOff>
    </xdr:from>
    <xdr:to>
      <xdr:col>107</xdr:col>
      <xdr:colOff>50800</xdr:colOff>
      <xdr:row>62</xdr:row>
      <xdr:rowOff>116205</xdr:rowOff>
    </xdr:to>
    <xdr:cxnSp macro="">
      <xdr:nvCxnSpPr>
        <xdr:cNvPr id="587" name="直線コネクタ 586"/>
        <xdr:cNvCxnSpPr/>
      </xdr:nvCxnSpPr>
      <xdr:spPr>
        <a:xfrm flipV="1">
          <a:off x="19545300" y="1073848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57231</xdr:rowOff>
    </xdr:from>
    <xdr:ext cx="469744" cy="259045"/>
    <xdr:sp macro="" textlink="">
      <xdr:nvSpPr>
        <xdr:cNvPr id="588" name="n_1aveValue【学校施設】&#10;一人当たり面積"/>
        <xdr:cNvSpPr txBox="1"/>
      </xdr:nvSpPr>
      <xdr:spPr>
        <a:xfrm>
          <a:off x="21075727" y="1034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589" name="n_2aveValue【学校施設】&#10;一人当たり面積"/>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41800</xdr:rowOff>
    </xdr:from>
    <xdr:ext cx="469744" cy="259045"/>
    <xdr:sp macro="" textlink="">
      <xdr:nvSpPr>
        <xdr:cNvPr id="590" name="n_3aveValue【学校施設】&#10;一人当たり面積"/>
        <xdr:cNvSpPr txBox="1"/>
      </xdr:nvSpPr>
      <xdr:spPr>
        <a:xfrm>
          <a:off x="19310427" y="10328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35704</xdr:rowOff>
    </xdr:from>
    <xdr:ext cx="469744" cy="259045"/>
    <xdr:sp macro="" textlink="">
      <xdr:nvSpPr>
        <xdr:cNvPr id="591" name="n_4aveValue【学校施設】&#10;一人当たり面積"/>
        <xdr:cNvSpPr txBox="1"/>
      </xdr:nvSpPr>
      <xdr:spPr>
        <a:xfrm>
          <a:off x="18421427" y="1032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144225</xdr:rowOff>
    </xdr:from>
    <xdr:ext cx="469744" cy="259045"/>
    <xdr:sp macro="" textlink="">
      <xdr:nvSpPr>
        <xdr:cNvPr id="592" name="n_1mainValue【学校施設】&#10;一人当たり面積"/>
        <xdr:cNvSpPr txBox="1"/>
      </xdr:nvSpPr>
      <xdr:spPr>
        <a:xfrm>
          <a:off x="21075727" y="1077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150512</xdr:rowOff>
    </xdr:from>
    <xdr:ext cx="469744" cy="259045"/>
    <xdr:sp macro="" textlink="">
      <xdr:nvSpPr>
        <xdr:cNvPr id="593" name="n_2mainValue【学校施設】&#10;一人当たり面積"/>
        <xdr:cNvSpPr txBox="1"/>
      </xdr:nvSpPr>
      <xdr:spPr>
        <a:xfrm>
          <a:off x="20199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158132</xdr:rowOff>
    </xdr:from>
    <xdr:ext cx="469744" cy="259045"/>
    <xdr:sp macro="" textlink="">
      <xdr:nvSpPr>
        <xdr:cNvPr id="594" name="n_3mainValue【学校施設】&#10;一人当たり面積"/>
        <xdr:cNvSpPr txBox="1"/>
      </xdr:nvSpPr>
      <xdr:spPr>
        <a:xfrm>
          <a:off x="19310427" y="10788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5" name="正方形/長方形 5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6" name="正方形/長方形 5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7" name="正方形/長方形 5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8" name="正方形/長方形 5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9" name="正方形/長方形 5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0" name="正方形/長方形 5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1" name="正方形/長方形 6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2" name="正方形/長方形 6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3" name="テキスト ボックス 6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4" name="直線コネクタ 6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5" name="テキスト ボックス 60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6" name="直線コネクタ 60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7" name="テキスト ボックス 60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8" name="直線コネクタ 60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9" name="テキスト ボックス 60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0" name="直線コネクタ 60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1" name="テキスト ボックス 61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2" name="直線コネクタ 61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3" name="テキスト ボックス 61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4" name="直線コネクタ 61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5" name="テキスト ボックス 61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6" name="直線コネクタ 61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7" name="テキスト ボックス 61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8" name="直線コネクタ 61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132806</xdr:rowOff>
    </xdr:from>
    <xdr:to>
      <xdr:col>85</xdr:col>
      <xdr:colOff>126364</xdr:colOff>
      <xdr:row>86</xdr:row>
      <xdr:rowOff>168729</xdr:rowOff>
    </xdr:to>
    <xdr:cxnSp macro="">
      <xdr:nvCxnSpPr>
        <xdr:cNvPr id="620" name="直線コネクタ 619"/>
        <xdr:cNvCxnSpPr/>
      </xdr:nvCxnSpPr>
      <xdr:spPr>
        <a:xfrm flipV="1">
          <a:off x="16318864" y="1350590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2" name="直線コネクタ 62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79483</xdr:rowOff>
    </xdr:from>
    <xdr:ext cx="405111" cy="259045"/>
    <xdr:sp macro="" textlink="">
      <xdr:nvSpPr>
        <xdr:cNvPr id="623" name="【児童館】&#10;有形固定資産減価償却率最大値テキスト"/>
        <xdr:cNvSpPr txBox="1"/>
      </xdr:nvSpPr>
      <xdr:spPr>
        <a:xfrm>
          <a:off x="163576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132806</xdr:rowOff>
    </xdr:from>
    <xdr:to>
      <xdr:col>86</xdr:col>
      <xdr:colOff>25400</xdr:colOff>
      <xdr:row>78</xdr:row>
      <xdr:rowOff>132806</xdr:rowOff>
    </xdr:to>
    <xdr:cxnSp macro="">
      <xdr:nvCxnSpPr>
        <xdr:cNvPr id="624" name="直線コネクタ 623"/>
        <xdr:cNvCxnSpPr/>
      </xdr:nvCxnSpPr>
      <xdr:spPr>
        <a:xfrm>
          <a:off x="16230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625" name="【児童館】&#10;有形固定資産減価償却率平均値テキスト"/>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626" name="フローチャート: 判断 625"/>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46082</xdr:rowOff>
    </xdr:from>
    <xdr:to>
      <xdr:col>81</xdr:col>
      <xdr:colOff>101600</xdr:colOff>
      <xdr:row>83</xdr:row>
      <xdr:rowOff>147682</xdr:rowOff>
    </xdr:to>
    <xdr:sp macro="" textlink="">
      <xdr:nvSpPr>
        <xdr:cNvPr id="627" name="フローチャート: 判断 626"/>
        <xdr:cNvSpPr/>
      </xdr:nvSpPr>
      <xdr:spPr>
        <a:xfrm>
          <a:off x="15430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628" name="フローチャート: 判断 627"/>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111398</xdr:rowOff>
    </xdr:from>
    <xdr:to>
      <xdr:col>72</xdr:col>
      <xdr:colOff>38100</xdr:colOff>
      <xdr:row>85</xdr:row>
      <xdr:rowOff>41548</xdr:rowOff>
    </xdr:to>
    <xdr:sp macro="" textlink="">
      <xdr:nvSpPr>
        <xdr:cNvPr id="629" name="フローチャート: 判断 628"/>
        <xdr:cNvSpPr/>
      </xdr:nvSpPr>
      <xdr:spPr>
        <a:xfrm>
          <a:off x="13652500" y="1451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165281</xdr:rowOff>
    </xdr:from>
    <xdr:to>
      <xdr:col>67</xdr:col>
      <xdr:colOff>101600</xdr:colOff>
      <xdr:row>84</xdr:row>
      <xdr:rowOff>95431</xdr:rowOff>
    </xdr:to>
    <xdr:sp macro="" textlink="">
      <xdr:nvSpPr>
        <xdr:cNvPr id="630" name="フローチャート: 判断 629"/>
        <xdr:cNvSpPr/>
      </xdr:nvSpPr>
      <xdr:spPr>
        <a:xfrm>
          <a:off x="127635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135889</xdr:rowOff>
    </xdr:from>
    <xdr:to>
      <xdr:col>85</xdr:col>
      <xdr:colOff>177800</xdr:colOff>
      <xdr:row>85</xdr:row>
      <xdr:rowOff>66039</xdr:rowOff>
    </xdr:to>
    <xdr:sp macro="" textlink="">
      <xdr:nvSpPr>
        <xdr:cNvPr id="636" name="楕円 635"/>
        <xdr:cNvSpPr/>
      </xdr:nvSpPr>
      <xdr:spPr>
        <a:xfrm>
          <a:off x="162687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114316</xdr:rowOff>
    </xdr:from>
    <xdr:ext cx="405111" cy="259045"/>
    <xdr:sp macro="" textlink="">
      <xdr:nvSpPr>
        <xdr:cNvPr id="637" name="【児童館】&#10;有形固定資産減価償却率該当値テキスト"/>
        <xdr:cNvSpPr txBox="1"/>
      </xdr:nvSpPr>
      <xdr:spPr>
        <a:xfrm>
          <a:off x="16357600"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99968</xdr:rowOff>
    </xdr:from>
    <xdr:to>
      <xdr:col>81</xdr:col>
      <xdr:colOff>101600</xdr:colOff>
      <xdr:row>85</xdr:row>
      <xdr:rowOff>30118</xdr:rowOff>
    </xdr:to>
    <xdr:sp macro="" textlink="">
      <xdr:nvSpPr>
        <xdr:cNvPr id="638" name="楕円 637"/>
        <xdr:cNvSpPr/>
      </xdr:nvSpPr>
      <xdr:spPr>
        <a:xfrm>
          <a:off x="15430500" y="145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150768</xdr:rowOff>
    </xdr:from>
    <xdr:to>
      <xdr:col>85</xdr:col>
      <xdr:colOff>127000</xdr:colOff>
      <xdr:row>85</xdr:row>
      <xdr:rowOff>15239</xdr:rowOff>
    </xdr:to>
    <xdr:cxnSp macro="">
      <xdr:nvCxnSpPr>
        <xdr:cNvPr id="639" name="直線コネクタ 638"/>
        <xdr:cNvCxnSpPr/>
      </xdr:nvCxnSpPr>
      <xdr:spPr>
        <a:xfrm>
          <a:off x="15481300" y="14552568"/>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157118</xdr:rowOff>
    </xdr:from>
    <xdr:to>
      <xdr:col>76</xdr:col>
      <xdr:colOff>165100</xdr:colOff>
      <xdr:row>85</xdr:row>
      <xdr:rowOff>87268</xdr:rowOff>
    </xdr:to>
    <xdr:sp macro="" textlink="">
      <xdr:nvSpPr>
        <xdr:cNvPr id="640" name="楕円 639"/>
        <xdr:cNvSpPr/>
      </xdr:nvSpPr>
      <xdr:spPr>
        <a:xfrm>
          <a:off x="14541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150768</xdr:rowOff>
    </xdr:from>
    <xdr:to>
      <xdr:col>81</xdr:col>
      <xdr:colOff>50800</xdr:colOff>
      <xdr:row>85</xdr:row>
      <xdr:rowOff>36468</xdr:rowOff>
    </xdr:to>
    <xdr:cxnSp macro="">
      <xdr:nvCxnSpPr>
        <xdr:cNvPr id="641" name="直線コネクタ 640"/>
        <xdr:cNvCxnSpPr/>
      </xdr:nvCxnSpPr>
      <xdr:spPr>
        <a:xfrm flipV="1">
          <a:off x="14592300" y="1455256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121194</xdr:rowOff>
    </xdr:from>
    <xdr:to>
      <xdr:col>72</xdr:col>
      <xdr:colOff>38100</xdr:colOff>
      <xdr:row>85</xdr:row>
      <xdr:rowOff>51344</xdr:rowOff>
    </xdr:to>
    <xdr:sp macro="" textlink="">
      <xdr:nvSpPr>
        <xdr:cNvPr id="642" name="楕円 641"/>
        <xdr:cNvSpPr/>
      </xdr:nvSpPr>
      <xdr:spPr>
        <a:xfrm>
          <a:off x="13652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544</xdr:rowOff>
    </xdr:from>
    <xdr:to>
      <xdr:col>76</xdr:col>
      <xdr:colOff>114300</xdr:colOff>
      <xdr:row>85</xdr:row>
      <xdr:rowOff>36468</xdr:rowOff>
    </xdr:to>
    <xdr:cxnSp macro="">
      <xdr:nvCxnSpPr>
        <xdr:cNvPr id="643" name="直線コネクタ 642"/>
        <xdr:cNvCxnSpPr/>
      </xdr:nvCxnSpPr>
      <xdr:spPr>
        <a:xfrm>
          <a:off x="13703300" y="145737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164209</xdr:rowOff>
    </xdr:from>
    <xdr:ext cx="405111" cy="259045"/>
    <xdr:sp macro="" textlink="">
      <xdr:nvSpPr>
        <xdr:cNvPr id="644" name="n_1aveValue【児童館】&#10;有形固定資産減価償却率"/>
        <xdr:cNvSpPr txBox="1"/>
      </xdr:nvSpPr>
      <xdr:spPr>
        <a:xfrm>
          <a:off x="152660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645" name="n_2aveValue【児童館】&#10;有形固定資産減価償却率"/>
        <xdr:cNvSpPr txBox="1"/>
      </xdr:nvSpPr>
      <xdr:spPr>
        <a:xfrm>
          <a:off x="14389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58075</xdr:rowOff>
    </xdr:from>
    <xdr:ext cx="405111" cy="259045"/>
    <xdr:sp macro="" textlink="">
      <xdr:nvSpPr>
        <xdr:cNvPr id="646" name="n_3aveValue【児童館】&#10;有形固定資産減価償却率"/>
        <xdr:cNvSpPr txBox="1"/>
      </xdr:nvSpPr>
      <xdr:spPr>
        <a:xfrm>
          <a:off x="13500744" y="14288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111958</xdr:rowOff>
    </xdr:from>
    <xdr:ext cx="405111" cy="259045"/>
    <xdr:sp macro="" textlink="">
      <xdr:nvSpPr>
        <xdr:cNvPr id="647" name="n_4aveValue【児童館】&#10;有形固定資産減価償却率"/>
        <xdr:cNvSpPr txBox="1"/>
      </xdr:nvSpPr>
      <xdr:spPr>
        <a:xfrm>
          <a:off x="12611744" y="14170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21245</xdr:rowOff>
    </xdr:from>
    <xdr:ext cx="405111" cy="259045"/>
    <xdr:sp macro="" textlink="">
      <xdr:nvSpPr>
        <xdr:cNvPr id="648" name="n_1mainValue【児童館】&#10;有形固定資産減価償却率"/>
        <xdr:cNvSpPr txBox="1"/>
      </xdr:nvSpPr>
      <xdr:spPr>
        <a:xfrm>
          <a:off x="15266044" y="14594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78395</xdr:rowOff>
    </xdr:from>
    <xdr:ext cx="405111" cy="259045"/>
    <xdr:sp macro="" textlink="">
      <xdr:nvSpPr>
        <xdr:cNvPr id="649" name="n_2mainValue【児童館】&#10;有形固定資産減価償却率"/>
        <xdr:cNvSpPr txBox="1"/>
      </xdr:nvSpPr>
      <xdr:spPr>
        <a:xfrm>
          <a:off x="14389744" y="14651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42471</xdr:rowOff>
    </xdr:from>
    <xdr:ext cx="405111" cy="259045"/>
    <xdr:sp macro="" textlink="">
      <xdr:nvSpPr>
        <xdr:cNvPr id="650" name="n_3mainValue【児童館】&#10;有形固定資産減価償却率"/>
        <xdr:cNvSpPr txBox="1"/>
      </xdr:nvSpPr>
      <xdr:spPr>
        <a:xfrm>
          <a:off x="135007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1" name="直線コネクタ 66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2" name="テキスト ボックス 66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3" name="直線コネクタ 66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4" name="テキスト ボックス 66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5" name="直線コネクタ 66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6" name="テキスト ボックス 66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7" name="直線コネクタ 66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8" name="テキスト ボックス 66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9" name="直線コネクタ 66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0" name="テキスト ボックス 66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49530</xdr:rowOff>
    </xdr:from>
    <xdr:to>
      <xdr:col>116</xdr:col>
      <xdr:colOff>62864</xdr:colOff>
      <xdr:row>85</xdr:row>
      <xdr:rowOff>125730</xdr:rowOff>
    </xdr:to>
    <xdr:cxnSp macro="">
      <xdr:nvCxnSpPr>
        <xdr:cNvPr id="674" name="直線コネクタ 673"/>
        <xdr:cNvCxnSpPr/>
      </xdr:nvCxnSpPr>
      <xdr:spPr>
        <a:xfrm flipV="1">
          <a:off x="22160864" y="1325118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129557</xdr:rowOff>
    </xdr:from>
    <xdr:ext cx="469744" cy="259045"/>
    <xdr:sp macro="" textlink="">
      <xdr:nvSpPr>
        <xdr:cNvPr id="675" name="【児童館】&#10;一人当たり面積最小値テキスト"/>
        <xdr:cNvSpPr txBox="1"/>
      </xdr:nvSpPr>
      <xdr:spPr>
        <a:xfrm>
          <a:off x="22199600"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125730</xdr:rowOff>
    </xdr:from>
    <xdr:to>
      <xdr:col>116</xdr:col>
      <xdr:colOff>152400</xdr:colOff>
      <xdr:row>85</xdr:row>
      <xdr:rowOff>125730</xdr:rowOff>
    </xdr:to>
    <xdr:cxnSp macro="">
      <xdr:nvCxnSpPr>
        <xdr:cNvPr id="676" name="直線コネクタ 675"/>
        <xdr:cNvCxnSpPr/>
      </xdr:nvCxnSpPr>
      <xdr:spPr>
        <a:xfrm>
          <a:off x="22072600" y="1469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167657</xdr:rowOff>
    </xdr:from>
    <xdr:ext cx="469744" cy="259045"/>
    <xdr:sp macro="" textlink="">
      <xdr:nvSpPr>
        <xdr:cNvPr id="677" name="【児童館】&#10;一人当たり面積最大値テキスト"/>
        <xdr:cNvSpPr txBox="1"/>
      </xdr:nvSpPr>
      <xdr:spPr>
        <a:xfrm>
          <a:off x="22199600" y="1302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49530</xdr:rowOff>
    </xdr:from>
    <xdr:to>
      <xdr:col>116</xdr:col>
      <xdr:colOff>152400</xdr:colOff>
      <xdr:row>77</xdr:row>
      <xdr:rowOff>49530</xdr:rowOff>
    </xdr:to>
    <xdr:cxnSp macro="">
      <xdr:nvCxnSpPr>
        <xdr:cNvPr id="678" name="直線コネクタ 677"/>
        <xdr:cNvCxnSpPr/>
      </xdr:nvCxnSpPr>
      <xdr:spPr>
        <a:xfrm>
          <a:off x="22072600" y="1325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679" name="【児童館】&#10;一人当たり面積平均値テキスト"/>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80" name="フローチャート: 判断 679"/>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97789</xdr:rowOff>
    </xdr:from>
    <xdr:to>
      <xdr:col>112</xdr:col>
      <xdr:colOff>38100</xdr:colOff>
      <xdr:row>84</xdr:row>
      <xdr:rowOff>27939</xdr:rowOff>
    </xdr:to>
    <xdr:sp macro="" textlink="">
      <xdr:nvSpPr>
        <xdr:cNvPr id="681" name="フローチャート: 判断 680"/>
        <xdr:cNvSpPr/>
      </xdr:nvSpPr>
      <xdr:spPr>
        <a:xfrm>
          <a:off x="21272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82550</xdr:rowOff>
    </xdr:from>
    <xdr:to>
      <xdr:col>107</xdr:col>
      <xdr:colOff>101600</xdr:colOff>
      <xdr:row>84</xdr:row>
      <xdr:rowOff>12700</xdr:rowOff>
    </xdr:to>
    <xdr:sp macro="" textlink="">
      <xdr:nvSpPr>
        <xdr:cNvPr id="682" name="フローチャート: 判断 681"/>
        <xdr:cNvSpPr/>
      </xdr:nvSpPr>
      <xdr:spPr>
        <a:xfrm>
          <a:off x="20383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83" name="フローチャート: 判断 682"/>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105411</xdr:rowOff>
    </xdr:from>
    <xdr:to>
      <xdr:col>98</xdr:col>
      <xdr:colOff>38100</xdr:colOff>
      <xdr:row>84</xdr:row>
      <xdr:rowOff>35561</xdr:rowOff>
    </xdr:to>
    <xdr:sp macro="" textlink="">
      <xdr:nvSpPr>
        <xdr:cNvPr id="684" name="フローチャート: 判断 683"/>
        <xdr:cNvSpPr/>
      </xdr:nvSpPr>
      <xdr:spPr>
        <a:xfrm>
          <a:off x="18605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690" name="楕円 689"/>
        <xdr:cNvSpPr/>
      </xdr:nvSpPr>
      <xdr:spPr>
        <a:xfrm>
          <a:off x="22110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91457</xdr:rowOff>
    </xdr:from>
    <xdr:ext cx="469744" cy="259045"/>
    <xdr:sp macro="" textlink="">
      <xdr:nvSpPr>
        <xdr:cNvPr id="691" name="【児童館】&#10;一人当たり面積該当値テキスト"/>
        <xdr:cNvSpPr txBox="1"/>
      </xdr:nvSpPr>
      <xdr:spPr>
        <a:xfrm>
          <a:off x="22199600"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692" name="楕円 691"/>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163830</xdr:rowOff>
    </xdr:from>
    <xdr:to>
      <xdr:col>116</xdr:col>
      <xdr:colOff>63500</xdr:colOff>
      <xdr:row>84</xdr:row>
      <xdr:rowOff>0</xdr:rowOff>
    </xdr:to>
    <xdr:cxnSp macro="">
      <xdr:nvCxnSpPr>
        <xdr:cNvPr id="693" name="直線コネクタ 692"/>
        <xdr:cNvCxnSpPr/>
      </xdr:nvCxnSpPr>
      <xdr:spPr>
        <a:xfrm flipV="1">
          <a:off x="21323300" y="14394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154939</xdr:rowOff>
    </xdr:from>
    <xdr:to>
      <xdr:col>107</xdr:col>
      <xdr:colOff>101600</xdr:colOff>
      <xdr:row>85</xdr:row>
      <xdr:rowOff>85089</xdr:rowOff>
    </xdr:to>
    <xdr:sp macro="" textlink="">
      <xdr:nvSpPr>
        <xdr:cNvPr id="694" name="楕円 693"/>
        <xdr:cNvSpPr/>
      </xdr:nvSpPr>
      <xdr:spPr>
        <a:xfrm>
          <a:off x="20383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85</xdr:row>
      <xdr:rowOff>34289</xdr:rowOff>
    </xdr:to>
    <xdr:cxnSp macro="">
      <xdr:nvCxnSpPr>
        <xdr:cNvPr id="695" name="直線コネクタ 694"/>
        <xdr:cNvCxnSpPr/>
      </xdr:nvCxnSpPr>
      <xdr:spPr>
        <a:xfrm flipV="1">
          <a:off x="20434300" y="14401800"/>
          <a:ext cx="889000" cy="20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696" name="楕円 695"/>
        <xdr:cNvSpPr/>
      </xdr:nvSpPr>
      <xdr:spPr>
        <a:xfrm>
          <a:off x="19494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34289</xdr:rowOff>
    </xdr:from>
    <xdr:to>
      <xdr:col>107</xdr:col>
      <xdr:colOff>50800</xdr:colOff>
      <xdr:row>85</xdr:row>
      <xdr:rowOff>34289</xdr:rowOff>
    </xdr:to>
    <xdr:cxnSp macro="">
      <xdr:nvCxnSpPr>
        <xdr:cNvPr id="697" name="直線コネクタ 696"/>
        <xdr:cNvCxnSpPr/>
      </xdr:nvCxnSpPr>
      <xdr:spPr>
        <a:xfrm>
          <a:off x="19545300" y="1460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44466</xdr:rowOff>
    </xdr:from>
    <xdr:ext cx="469744" cy="259045"/>
    <xdr:sp macro="" textlink="">
      <xdr:nvSpPr>
        <xdr:cNvPr id="698" name="n_1aveValue【児童館】&#10;一人当たり面積"/>
        <xdr:cNvSpPr txBox="1"/>
      </xdr:nvSpPr>
      <xdr:spPr>
        <a:xfrm>
          <a:off x="210757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29227</xdr:rowOff>
    </xdr:from>
    <xdr:ext cx="469744" cy="259045"/>
    <xdr:sp macro="" textlink="">
      <xdr:nvSpPr>
        <xdr:cNvPr id="699" name="n_2aveValue【児童館】&#10;一人当たり面積"/>
        <xdr:cNvSpPr txBox="1"/>
      </xdr:nvSpPr>
      <xdr:spPr>
        <a:xfrm>
          <a:off x="20199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67327</xdr:rowOff>
    </xdr:from>
    <xdr:ext cx="469744" cy="259045"/>
    <xdr:sp macro="" textlink="">
      <xdr:nvSpPr>
        <xdr:cNvPr id="700" name="n_3aveValue【児童館】&#10;一人当たり面積"/>
        <xdr:cNvSpPr txBox="1"/>
      </xdr:nvSpPr>
      <xdr:spPr>
        <a:xfrm>
          <a:off x="19310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52088</xdr:rowOff>
    </xdr:from>
    <xdr:ext cx="469744" cy="259045"/>
    <xdr:sp macro="" textlink="">
      <xdr:nvSpPr>
        <xdr:cNvPr id="701" name="n_4aveValue【児童館】&#10;一人当たり面積"/>
        <xdr:cNvSpPr txBox="1"/>
      </xdr:nvSpPr>
      <xdr:spPr>
        <a:xfrm>
          <a:off x="18421427" y="1411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41927</xdr:rowOff>
    </xdr:from>
    <xdr:ext cx="469744" cy="259045"/>
    <xdr:sp macro="" textlink="">
      <xdr:nvSpPr>
        <xdr:cNvPr id="702" name="n_1main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76216</xdr:rowOff>
    </xdr:from>
    <xdr:ext cx="469744" cy="259045"/>
    <xdr:sp macro="" textlink="">
      <xdr:nvSpPr>
        <xdr:cNvPr id="703" name="n_2mainValue【児童館】&#10;一人当たり面積"/>
        <xdr:cNvSpPr txBox="1"/>
      </xdr:nvSpPr>
      <xdr:spPr>
        <a:xfrm>
          <a:off x="20199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76216</xdr:rowOff>
    </xdr:from>
    <xdr:ext cx="469744" cy="259045"/>
    <xdr:sp macro="" textlink="">
      <xdr:nvSpPr>
        <xdr:cNvPr id="704" name="n_3mainValue【児童館】&#10;一人当たり面積"/>
        <xdr:cNvSpPr txBox="1"/>
      </xdr:nvSpPr>
      <xdr:spPr>
        <a:xfrm>
          <a:off x="19310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13" name="正方形/長方形 7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4" name="正方形/長方形 7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5" name="正方形/長方形 7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6" name="正方形/長方形 7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7" name="正方形/長方形 7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8" name="正方形/長方形 7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9" name="正方形/長方形 7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0" name="正方形/長方形 719"/>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21" name="正方形/長方形 72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2" name="正方形/長方形 72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3" name="テキスト ボックス 72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交通インフラ（道路、橋りょう、トンネル）においては、毎年改修箇所を点検結果から選定し、舗装替えや架替・補強補修工事を実施している。有形固定資産減価償却率は類似団体内平均値と比較してほぼ同数値となっているが、各数値とも</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％を超え上昇が続いているため、引き続き長寿命化を柱とした維持管理を推進していく</a:t>
          </a:r>
          <a:r>
            <a:rPr kumimoji="1" lang="ja-JP" altLang="en-US" sz="1100">
              <a:solidFill>
                <a:schemeClr val="dk1"/>
              </a:solidFill>
              <a:effectLst/>
              <a:latin typeface="+mn-lt"/>
              <a:ea typeface="+mn-ea"/>
              <a:cs typeface="+mn-cs"/>
            </a:rPr>
            <a:t>必要がある</a:t>
          </a:r>
          <a:r>
            <a:rPr kumimoji="1" lang="ja-JP" altLang="ja-JP" sz="1100">
              <a:solidFill>
                <a:schemeClr val="dk1"/>
              </a:solidFill>
              <a:effectLst/>
              <a:latin typeface="+mn-lt"/>
              <a:ea typeface="+mn-ea"/>
              <a:cs typeface="+mn-cs"/>
            </a:rPr>
            <a:t>。学校施設、児童館については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類似団体内平均値及び県平均を</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く上回る結果となっている</a:t>
          </a:r>
          <a:r>
            <a:rPr kumimoji="1" lang="ja-JP" altLang="en-US" sz="1100">
              <a:solidFill>
                <a:schemeClr val="dk1"/>
              </a:solidFill>
              <a:effectLst/>
              <a:latin typeface="+mn-lt"/>
              <a:ea typeface="+mn-ea"/>
              <a:cs typeface="+mn-cs"/>
            </a:rPr>
            <a:t>ので、公共施設等総合管理計画に基づき適切な資産管理を行っていく必要がある。</a:t>
          </a:r>
          <a:endParaRPr lang="ja-JP" altLang="ja-JP" sz="1400">
            <a:effectLst/>
          </a:endParaRPr>
        </a:p>
        <a:p>
          <a:r>
            <a:rPr kumimoji="1" lang="ja-JP" altLang="ja-JP" sz="1100" baseline="0">
              <a:solidFill>
                <a:schemeClr val="dk1"/>
              </a:solidFill>
              <a:effectLst/>
              <a:latin typeface="+mn-lt"/>
              <a:ea typeface="+mn-ea"/>
              <a:cs typeface="+mn-cs"/>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6,507
6,474
85.19
3,780,875
3,521,394
139,213
2,339,507
3,259,889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33037</xdr:rowOff>
    </xdr:from>
    <xdr:ext cx="405111" cy="259045"/>
    <xdr:sp macro="" textlink="">
      <xdr:nvSpPr>
        <xdr:cNvPr id="61" name="【図書館】&#10;有形固定資産減価償却率平均値テキスト"/>
        <xdr:cNvSpPr txBox="1"/>
      </xdr:nvSpPr>
      <xdr:spPr>
        <a:xfrm>
          <a:off x="4673600" y="6033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xdr:rowOff>
    </xdr:from>
    <xdr:to>
      <xdr:col>24</xdr:col>
      <xdr:colOff>114300</xdr:colOff>
      <xdr:row>36</xdr:row>
      <xdr:rowOff>111760</xdr:rowOff>
    </xdr:to>
    <xdr:sp macro="" textlink="">
      <xdr:nvSpPr>
        <xdr:cNvPr id="62" name="フローチャート: 判断 61"/>
        <xdr:cNvSpPr/>
      </xdr:nvSpPr>
      <xdr:spPr>
        <a:xfrm>
          <a:off x="45847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166370</xdr:rowOff>
    </xdr:from>
    <xdr:to>
      <xdr:col>20</xdr:col>
      <xdr:colOff>38100</xdr:colOff>
      <xdr:row>36</xdr:row>
      <xdr:rowOff>96520</xdr:rowOff>
    </xdr:to>
    <xdr:sp macro="" textlink="">
      <xdr:nvSpPr>
        <xdr:cNvPr id="63" name="フローチャート: 判断 62"/>
        <xdr:cNvSpPr/>
      </xdr:nvSpPr>
      <xdr:spPr>
        <a:xfrm>
          <a:off x="3746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133350</xdr:rowOff>
    </xdr:from>
    <xdr:to>
      <xdr:col>15</xdr:col>
      <xdr:colOff>101600</xdr:colOff>
      <xdr:row>36</xdr:row>
      <xdr:rowOff>63500</xdr:rowOff>
    </xdr:to>
    <xdr:sp macro="" textlink="">
      <xdr:nvSpPr>
        <xdr:cNvPr id="64" name="フローチャート: 判断 63"/>
        <xdr:cNvSpPr/>
      </xdr:nvSpPr>
      <xdr:spPr>
        <a:xfrm>
          <a:off x="28575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2540</xdr:rowOff>
    </xdr:from>
    <xdr:to>
      <xdr:col>10</xdr:col>
      <xdr:colOff>165100</xdr:colOff>
      <xdr:row>36</xdr:row>
      <xdr:rowOff>104140</xdr:rowOff>
    </xdr:to>
    <xdr:sp macro="" textlink="">
      <xdr:nvSpPr>
        <xdr:cNvPr id="65" name="フローチャート: 判断 64"/>
        <xdr:cNvSpPr/>
      </xdr:nvSpPr>
      <xdr:spPr>
        <a:xfrm>
          <a:off x="1968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19050</xdr:rowOff>
    </xdr:from>
    <xdr:to>
      <xdr:col>6</xdr:col>
      <xdr:colOff>38100</xdr:colOff>
      <xdr:row>36</xdr:row>
      <xdr:rowOff>120650</xdr:rowOff>
    </xdr:to>
    <xdr:sp macro="" textlink="">
      <xdr:nvSpPr>
        <xdr:cNvPr id="66" name="フローチャート: 判断 65"/>
        <xdr:cNvSpPr/>
      </xdr:nvSpPr>
      <xdr:spPr>
        <a:xfrm>
          <a:off x="1079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76200</xdr:rowOff>
    </xdr:from>
    <xdr:to>
      <xdr:col>24</xdr:col>
      <xdr:colOff>114300</xdr:colOff>
      <xdr:row>37</xdr:row>
      <xdr:rowOff>6350</xdr:rowOff>
    </xdr:to>
    <xdr:sp macro="" textlink="">
      <xdr:nvSpPr>
        <xdr:cNvPr id="72" name="楕円 71"/>
        <xdr:cNvSpPr/>
      </xdr:nvSpPr>
      <xdr:spPr>
        <a:xfrm>
          <a:off x="45847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54627</xdr:rowOff>
    </xdr:from>
    <xdr:ext cx="405111" cy="259045"/>
    <xdr:sp macro="" textlink="">
      <xdr:nvSpPr>
        <xdr:cNvPr id="73" name="【図書館】&#10;有形固定資産減価償却率該当値テキスト"/>
        <xdr:cNvSpPr txBox="1"/>
      </xdr:nvSpPr>
      <xdr:spPr>
        <a:xfrm>
          <a:off x="4673600" y="622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50800</xdr:rowOff>
    </xdr:from>
    <xdr:to>
      <xdr:col>20</xdr:col>
      <xdr:colOff>38100</xdr:colOff>
      <xdr:row>36</xdr:row>
      <xdr:rowOff>152400</xdr:rowOff>
    </xdr:to>
    <xdr:sp macro="" textlink="">
      <xdr:nvSpPr>
        <xdr:cNvPr id="74" name="楕円 73"/>
        <xdr:cNvSpPr/>
      </xdr:nvSpPr>
      <xdr:spPr>
        <a:xfrm>
          <a:off x="3746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101600</xdr:rowOff>
    </xdr:from>
    <xdr:to>
      <xdr:col>24</xdr:col>
      <xdr:colOff>63500</xdr:colOff>
      <xdr:row>36</xdr:row>
      <xdr:rowOff>127000</xdr:rowOff>
    </xdr:to>
    <xdr:cxnSp macro="">
      <xdr:nvCxnSpPr>
        <xdr:cNvPr id="75" name="直線コネクタ 74"/>
        <xdr:cNvCxnSpPr/>
      </xdr:nvCxnSpPr>
      <xdr:spPr>
        <a:xfrm>
          <a:off x="3797300" y="6273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25400</xdr:rowOff>
    </xdr:from>
    <xdr:to>
      <xdr:col>15</xdr:col>
      <xdr:colOff>101600</xdr:colOff>
      <xdr:row>36</xdr:row>
      <xdr:rowOff>127000</xdr:rowOff>
    </xdr:to>
    <xdr:sp macro="" textlink="">
      <xdr:nvSpPr>
        <xdr:cNvPr id="76" name="楕円 75"/>
        <xdr:cNvSpPr/>
      </xdr:nvSpPr>
      <xdr:spPr>
        <a:xfrm>
          <a:off x="2857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76200</xdr:rowOff>
    </xdr:from>
    <xdr:to>
      <xdr:col>19</xdr:col>
      <xdr:colOff>177800</xdr:colOff>
      <xdr:row>36</xdr:row>
      <xdr:rowOff>101600</xdr:rowOff>
    </xdr:to>
    <xdr:cxnSp macro="">
      <xdr:nvCxnSpPr>
        <xdr:cNvPr id="77" name="直線コネクタ 76"/>
        <xdr:cNvCxnSpPr/>
      </xdr:nvCxnSpPr>
      <xdr:spPr>
        <a:xfrm>
          <a:off x="2908300" y="6248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0</xdr:rowOff>
    </xdr:from>
    <xdr:to>
      <xdr:col>10</xdr:col>
      <xdr:colOff>165100</xdr:colOff>
      <xdr:row>36</xdr:row>
      <xdr:rowOff>101600</xdr:rowOff>
    </xdr:to>
    <xdr:sp macro="" textlink="">
      <xdr:nvSpPr>
        <xdr:cNvPr id="78" name="楕円 77"/>
        <xdr:cNvSpPr/>
      </xdr:nvSpPr>
      <xdr:spPr>
        <a:xfrm>
          <a:off x="1968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50800</xdr:rowOff>
    </xdr:from>
    <xdr:to>
      <xdr:col>15</xdr:col>
      <xdr:colOff>50800</xdr:colOff>
      <xdr:row>36</xdr:row>
      <xdr:rowOff>76200</xdr:rowOff>
    </xdr:to>
    <xdr:cxnSp macro="">
      <xdr:nvCxnSpPr>
        <xdr:cNvPr id="79" name="直線コネクタ 78"/>
        <xdr:cNvCxnSpPr/>
      </xdr:nvCxnSpPr>
      <xdr:spPr>
        <a:xfrm>
          <a:off x="2019300" y="6223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113047</xdr:rowOff>
    </xdr:from>
    <xdr:ext cx="405111" cy="259045"/>
    <xdr:sp macro="" textlink="">
      <xdr:nvSpPr>
        <xdr:cNvPr id="80" name="n_1aveValue【図書館】&#10;有形固定資産減価償却率"/>
        <xdr:cNvSpPr txBox="1"/>
      </xdr:nvSpPr>
      <xdr:spPr>
        <a:xfrm>
          <a:off x="35820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80027</xdr:rowOff>
    </xdr:from>
    <xdr:ext cx="405111" cy="259045"/>
    <xdr:sp macro="" textlink="">
      <xdr:nvSpPr>
        <xdr:cNvPr id="81" name="n_2aveValue【図書館】&#10;有形固定資産減価償却率"/>
        <xdr:cNvSpPr txBox="1"/>
      </xdr:nvSpPr>
      <xdr:spPr>
        <a:xfrm>
          <a:off x="2705744" y="590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95267</xdr:rowOff>
    </xdr:from>
    <xdr:ext cx="405111" cy="259045"/>
    <xdr:sp macro="" textlink="">
      <xdr:nvSpPr>
        <xdr:cNvPr id="82" name="n_3aveValue【図書館】&#10;有形固定資産減価償却率"/>
        <xdr:cNvSpPr txBox="1"/>
      </xdr:nvSpPr>
      <xdr:spPr>
        <a:xfrm>
          <a:off x="18167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137177</xdr:rowOff>
    </xdr:from>
    <xdr:ext cx="405111" cy="259045"/>
    <xdr:sp macro="" textlink="">
      <xdr:nvSpPr>
        <xdr:cNvPr id="83" name="n_4aveValue【図書館】&#10;有形固定資産減価償却率"/>
        <xdr:cNvSpPr txBox="1"/>
      </xdr:nvSpPr>
      <xdr:spPr>
        <a:xfrm>
          <a:off x="927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143527</xdr:rowOff>
    </xdr:from>
    <xdr:ext cx="405111" cy="259045"/>
    <xdr:sp macro="" textlink="">
      <xdr:nvSpPr>
        <xdr:cNvPr id="84" name="n_1mainValue【図書館】&#10;有形固定資産減価償却率"/>
        <xdr:cNvSpPr txBox="1"/>
      </xdr:nvSpPr>
      <xdr:spPr>
        <a:xfrm>
          <a:off x="35820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118127</xdr:rowOff>
    </xdr:from>
    <xdr:ext cx="405111" cy="259045"/>
    <xdr:sp macro="" textlink="">
      <xdr:nvSpPr>
        <xdr:cNvPr id="85" name="n_2mainValue【図書館】&#10;有形固定資産減価償却率"/>
        <xdr:cNvSpPr txBox="1"/>
      </xdr:nvSpPr>
      <xdr:spPr>
        <a:xfrm>
          <a:off x="2705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118127</xdr:rowOff>
    </xdr:from>
    <xdr:ext cx="405111" cy="259045"/>
    <xdr:sp macro="" textlink="">
      <xdr:nvSpPr>
        <xdr:cNvPr id="86" name="n_3mainValue【図書館】&#10;有形固定資産減価償却率"/>
        <xdr:cNvSpPr txBox="1"/>
      </xdr:nvSpPr>
      <xdr:spPr>
        <a:xfrm>
          <a:off x="1816744" y="5947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7" name="直線コネクタ 9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8" name="テキスト ボックス 9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9" name="直線コネクタ 9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0" name="テキスト ボックス 9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3" name="直線コネクタ 10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4" name="テキスト ボックス 10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5" name="直線コネクタ 10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6" name="テキスト ボックス 10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137160</xdr:rowOff>
    </xdr:from>
    <xdr:to>
      <xdr:col>54</xdr:col>
      <xdr:colOff>189865</xdr:colOff>
      <xdr:row>41</xdr:row>
      <xdr:rowOff>72390</xdr:rowOff>
    </xdr:to>
    <xdr:cxnSp macro="">
      <xdr:nvCxnSpPr>
        <xdr:cNvPr id="110" name="直線コネクタ 109"/>
        <xdr:cNvCxnSpPr/>
      </xdr:nvCxnSpPr>
      <xdr:spPr>
        <a:xfrm flipV="1">
          <a:off x="10476865" y="56235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11" name="【図書館】&#10;一人当たり面積最小値テキスト"/>
        <xdr:cNvSpPr txBox="1"/>
      </xdr:nvSpPr>
      <xdr:spPr>
        <a:xfrm>
          <a:off x="10515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12" name="直線コネクタ 111"/>
        <xdr:cNvCxnSpPr/>
      </xdr:nvCxnSpPr>
      <xdr:spPr>
        <a:xfrm>
          <a:off x="10388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83837</xdr:rowOff>
    </xdr:from>
    <xdr:ext cx="469744" cy="259045"/>
    <xdr:sp macro="" textlink="">
      <xdr:nvSpPr>
        <xdr:cNvPr id="113" name="【図書館】&#10;一人当たり面積最大値テキスト"/>
        <xdr:cNvSpPr txBox="1"/>
      </xdr:nvSpPr>
      <xdr:spPr>
        <a:xfrm>
          <a:off x="10515600" y="5398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137160</xdr:rowOff>
    </xdr:from>
    <xdr:to>
      <xdr:col>55</xdr:col>
      <xdr:colOff>88900</xdr:colOff>
      <xdr:row>32</xdr:row>
      <xdr:rowOff>137160</xdr:rowOff>
    </xdr:to>
    <xdr:cxnSp macro="">
      <xdr:nvCxnSpPr>
        <xdr:cNvPr id="114" name="直線コネクタ 113"/>
        <xdr:cNvCxnSpPr/>
      </xdr:nvCxnSpPr>
      <xdr:spPr>
        <a:xfrm>
          <a:off x="10388600" y="562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82567</xdr:rowOff>
    </xdr:from>
    <xdr:ext cx="469744" cy="259045"/>
    <xdr:sp macro="" textlink="">
      <xdr:nvSpPr>
        <xdr:cNvPr id="115" name="【図書館】&#10;一人当たり面積平均値テキスト"/>
        <xdr:cNvSpPr txBox="1"/>
      </xdr:nvSpPr>
      <xdr:spPr>
        <a:xfrm>
          <a:off x="10515600" y="659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16" name="フローチャート: 判断 115"/>
        <xdr:cNvSpPr/>
      </xdr:nvSpPr>
      <xdr:spPr>
        <a:xfrm>
          <a:off x="104267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71120</xdr:rowOff>
    </xdr:from>
    <xdr:to>
      <xdr:col>50</xdr:col>
      <xdr:colOff>165100</xdr:colOff>
      <xdr:row>40</xdr:row>
      <xdr:rowOff>1270</xdr:rowOff>
    </xdr:to>
    <xdr:sp macro="" textlink="">
      <xdr:nvSpPr>
        <xdr:cNvPr id="117" name="フローチャート: 判断 116"/>
        <xdr:cNvSpPr/>
      </xdr:nvSpPr>
      <xdr:spPr>
        <a:xfrm>
          <a:off x="9588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18" name="フローチャート: 判断 117"/>
        <xdr:cNvSpPr/>
      </xdr:nvSpPr>
      <xdr:spPr>
        <a:xfrm>
          <a:off x="8699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2540</xdr:rowOff>
    </xdr:from>
    <xdr:to>
      <xdr:col>41</xdr:col>
      <xdr:colOff>101600</xdr:colOff>
      <xdr:row>40</xdr:row>
      <xdr:rowOff>104140</xdr:rowOff>
    </xdr:to>
    <xdr:sp macro="" textlink="">
      <xdr:nvSpPr>
        <xdr:cNvPr id="119" name="フローチャート: 判断 118"/>
        <xdr:cNvSpPr/>
      </xdr:nvSpPr>
      <xdr:spPr>
        <a:xfrm>
          <a:off x="78105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0" name="フローチャート: 判断 119"/>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120650</xdr:rowOff>
    </xdr:from>
    <xdr:to>
      <xdr:col>55</xdr:col>
      <xdr:colOff>50800</xdr:colOff>
      <xdr:row>41</xdr:row>
      <xdr:rowOff>50800</xdr:rowOff>
    </xdr:to>
    <xdr:sp macro="" textlink="">
      <xdr:nvSpPr>
        <xdr:cNvPr id="126" name="楕円 125"/>
        <xdr:cNvSpPr/>
      </xdr:nvSpPr>
      <xdr:spPr>
        <a:xfrm>
          <a:off x="104267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35577</xdr:rowOff>
    </xdr:from>
    <xdr:ext cx="469744" cy="259045"/>
    <xdr:sp macro="" textlink="">
      <xdr:nvSpPr>
        <xdr:cNvPr id="127" name="【図書館】&#10;一人当たり面積該当値テキスト"/>
        <xdr:cNvSpPr txBox="1"/>
      </xdr:nvSpPr>
      <xdr:spPr>
        <a:xfrm>
          <a:off x="10515600" y="689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124460</xdr:rowOff>
    </xdr:from>
    <xdr:to>
      <xdr:col>50</xdr:col>
      <xdr:colOff>165100</xdr:colOff>
      <xdr:row>41</xdr:row>
      <xdr:rowOff>54610</xdr:rowOff>
    </xdr:to>
    <xdr:sp macro="" textlink="">
      <xdr:nvSpPr>
        <xdr:cNvPr id="128" name="楕円 127"/>
        <xdr:cNvSpPr/>
      </xdr:nvSpPr>
      <xdr:spPr>
        <a:xfrm>
          <a:off x="95885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0</xdr:rowOff>
    </xdr:from>
    <xdr:to>
      <xdr:col>55</xdr:col>
      <xdr:colOff>0</xdr:colOff>
      <xdr:row>41</xdr:row>
      <xdr:rowOff>3810</xdr:rowOff>
    </xdr:to>
    <xdr:cxnSp macro="">
      <xdr:nvCxnSpPr>
        <xdr:cNvPr id="129" name="直線コネクタ 128"/>
        <xdr:cNvCxnSpPr/>
      </xdr:nvCxnSpPr>
      <xdr:spPr>
        <a:xfrm flipV="1">
          <a:off x="9639300" y="70294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128270</xdr:rowOff>
    </xdr:from>
    <xdr:to>
      <xdr:col>46</xdr:col>
      <xdr:colOff>38100</xdr:colOff>
      <xdr:row>41</xdr:row>
      <xdr:rowOff>58420</xdr:rowOff>
    </xdr:to>
    <xdr:sp macro="" textlink="">
      <xdr:nvSpPr>
        <xdr:cNvPr id="130" name="楕円 129"/>
        <xdr:cNvSpPr/>
      </xdr:nvSpPr>
      <xdr:spPr>
        <a:xfrm>
          <a:off x="8699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3810</xdr:rowOff>
    </xdr:from>
    <xdr:to>
      <xdr:col>50</xdr:col>
      <xdr:colOff>114300</xdr:colOff>
      <xdr:row>41</xdr:row>
      <xdr:rowOff>7620</xdr:rowOff>
    </xdr:to>
    <xdr:cxnSp macro="">
      <xdr:nvCxnSpPr>
        <xdr:cNvPr id="131" name="直線コネクタ 130"/>
        <xdr:cNvCxnSpPr/>
      </xdr:nvCxnSpPr>
      <xdr:spPr>
        <a:xfrm flipV="1">
          <a:off x="8750300" y="703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132080</xdr:rowOff>
    </xdr:from>
    <xdr:to>
      <xdr:col>41</xdr:col>
      <xdr:colOff>101600</xdr:colOff>
      <xdr:row>41</xdr:row>
      <xdr:rowOff>62230</xdr:rowOff>
    </xdr:to>
    <xdr:sp macro="" textlink="">
      <xdr:nvSpPr>
        <xdr:cNvPr id="132" name="楕円 131"/>
        <xdr:cNvSpPr/>
      </xdr:nvSpPr>
      <xdr:spPr>
        <a:xfrm>
          <a:off x="7810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7620</xdr:rowOff>
    </xdr:from>
    <xdr:to>
      <xdr:col>45</xdr:col>
      <xdr:colOff>177800</xdr:colOff>
      <xdr:row>41</xdr:row>
      <xdr:rowOff>11430</xdr:rowOff>
    </xdr:to>
    <xdr:cxnSp macro="">
      <xdr:nvCxnSpPr>
        <xdr:cNvPr id="133" name="直線コネクタ 132"/>
        <xdr:cNvCxnSpPr/>
      </xdr:nvCxnSpPr>
      <xdr:spPr>
        <a:xfrm flipV="1">
          <a:off x="7861300" y="70370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17797</xdr:rowOff>
    </xdr:from>
    <xdr:ext cx="469744" cy="259045"/>
    <xdr:sp macro="" textlink="">
      <xdr:nvSpPr>
        <xdr:cNvPr id="134" name="n_1aveValue【図書館】&#10;一人当たり面積"/>
        <xdr:cNvSpPr txBox="1"/>
      </xdr:nvSpPr>
      <xdr:spPr>
        <a:xfrm>
          <a:off x="9391727" y="653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52087</xdr:rowOff>
    </xdr:from>
    <xdr:ext cx="469744" cy="259045"/>
    <xdr:sp macro="" textlink="">
      <xdr:nvSpPr>
        <xdr:cNvPr id="135" name="n_2aveValue【図書館】&#10;一人当たり面積"/>
        <xdr:cNvSpPr txBox="1"/>
      </xdr:nvSpPr>
      <xdr:spPr>
        <a:xfrm>
          <a:off x="8515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120667</xdr:rowOff>
    </xdr:from>
    <xdr:ext cx="469744" cy="259045"/>
    <xdr:sp macro="" textlink="">
      <xdr:nvSpPr>
        <xdr:cNvPr id="136" name="n_3aveValue【図書館】&#10;一人当たり面積"/>
        <xdr:cNvSpPr txBox="1"/>
      </xdr:nvSpPr>
      <xdr:spPr>
        <a:xfrm>
          <a:off x="7626427"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37" name="n_4aveValue【図書館】&#10;一人当たり面積"/>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45737</xdr:rowOff>
    </xdr:from>
    <xdr:ext cx="469744" cy="259045"/>
    <xdr:sp macro="" textlink="">
      <xdr:nvSpPr>
        <xdr:cNvPr id="138" name="n_1mainValue【図書館】&#10;一人当たり面積"/>
        <xdr:cNvSpPr txBox="1"/>
      </xdr:nvSpPr>
      <xdr:spPr>
        <a:xfrm>
          <a:off x="9391727" y="707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49547</xdr:rowOff>
    </xdr:from>
    <xdr:ext cx="469744" cy="259045"/>
    <xdr:sp macro="" textlink="">
      <xdr:nvSpPr>
        <xdr:cNvPr id="139" name="n_2mainValue【図書館】&#10;一人当たり面積"/>
        <xdr:cNvSpPr txBox="1"/>
      </xdr:nvSpPr>
      <xdr:spPr>
        <a:xfrm>
          <a:off x="8515427" y="707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53357</xdr:rowOff>
    </xdr:from>
    <xdr:ext cx="469744" cy="259045"/>
    <xdr:sp macro="" textlink="">
      <xdr:nvSpPr>
        <xdr:cNvPr id="140" name="n_3mainValue【図書館】&#10;一人当たり面積"/>
        <xdr:cNvSpPr txBox="1"/>
      </xdr:nvSpPr>
      <xdr:spPr>
        <a:xfrm>
          <a:off x="7626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5715</xdr:rowOff>
    </xdr:from>
    <xdr:to>
      <xdr:col>24</xdr:col>
      <xdr:colOff>62865</xdr:colOff>
      <xdr:row>64</xdr:row>
      <xdr:rowOff>76200</xdr:rowOff>
    </xdr:to>
    <xdr:cxnSp macro="">
      <xdr:nvCxnSpPr>
        <xdr:cNvPr id="165" name="直線コネクタ 164"/>
        <xdr:cNvCxnSpPr/>
      </xdr:nvCxnSpPr>
      <xdr:spPr>
        <a:xfrm flipV="1">
          <a:off x="4634865" y="977836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123842</xdr:rowOff>
    </xdr:from>
    <xdr:ext cx="405111" cy="259045"/>
    <xdr:sp macro="" textlink="">
      <xdr:nvSpPr>
        <xdr:cNvPr id="168" name="【体育館・プール】&#10;有形固定資産減価償却率最大値テキスト"/>
        <xdr:cNvSpPr txBox="1"/>
      </xdr:nvSpPr>
      <xdr:spPr>
        <a:xfrm>
          <a:off x="4673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5715</xdr:rowOff>
    </xdr:from>
    <xdr:to>
      <xdr:col>24</xdr:col>
      <xdr:colOff>152400</xdr:colOff>
      <xdr:row>57</xdr:row>
      <xdr:rowOff>5715</xdr:rowOff>
    </xdr:to>
    <xdr:cxnSp macro="">
      <xdr:nvCxnSpPr>
        <xdr:cNvPr id="169" name="直線コネクタ 168"/>
        <xdr:cNvCxnSpPr/>
      </xdr:nvCxnSpPr>
      <xdr:spPr>
        <a:xfrm>
          <a:off x="4546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84472</xdr:rowOff>
    </xdr:from>
    <xdr:ext cx="405111" cy="259045"/>
    <xdr:sp macro="" textlink="">
      <xdr:nvSpPr>
        <xdr:cNvPr id="170" name="【体育館・プール】&#10;有形固定資産減価償却率平均値テキスト"/>
        <xdr:cNvSpPr txBox="1"/>
      </xdr:nvSpPr>
      <xdr:spPr>
        <a:xfrm>
          <a:off x="4673600" y="10200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1" name="フローチャート: 判断 170"/>
        <xdr:cNvSpPr/>
      </xdr:nvSpPr>
      <xdr:spPr>
        <a:xfrm>
          <a:off x="4584700" y="1034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55880</xdr:rowOff>
    </xdr:from>
    <xdr:to>
      <xdr:col>20</xdr:col>
      <xdr:colOff>38100</xdr:colOff>
      <xdr:row>60</xdr:row>
      <xdr:rowOff>157480</xdr:rowOff>
    </xdr:to>
    <xdr:sp macro="" textlink="">
      <xdr:nvSpPr>
        <xdr:cNvPr id="172" name="フローチャート: 判断 171"/>
        <xdr:cNvSpPr/>
      </xdr:nvSpPr>
      <xdr:spPr>
        <a:xfrm>
          <a:off x="3746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73" name="フローチャート: 判断 172"/>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101600</xdr:rowOff>
    </xdr:from>
    <xdr:to>
      <xdr:col>10</xdr:col>
      <xdr:colOff>165100</xdr:colOff>
      <xdr:row>60</xdr:row>
      <xdr:rowOff>31750</xdr:rowOff>
    </xdr:to>
    <xdr:sp macro="" textlink="">
      <xdr:nvSpPr>
        <xdr:cNvPr id="174" name="フローチャート: 判断 173"/>
        <xdr:cNvSpPr/>
      </xdr:nvSpPr>
      <xdr:spPr>
        <a:xfrm>
          <a:off x="1968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175" name="フローチャート: 判断 174"/>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635</xdr:rowOff>
    </xdr:from>
    <xdr:to>
      <xdr:col>24</xdr:col>
      <xdr:colOff>114300</xdr:colOff>
      <xdr:row>61</xdr:row>
      <xdr:rowOff>102235</xdr:rowOff>
    </xdr:to>
    <xdr:sp macro="" textlink="">
      <xdr:nvSpPr>
        <xdr:cNvPr id="181" name="楕円 180"/>
        <xdr:cNvSpPr/>
      </xdr:nvSpPr>
      <xdr:spPr>
        <a:xfrm>
          <a:off x="4584700" y="1045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150512</xdr:rowOff>
    </xdr:from>
    <xdr:ext cx="405111" cy="259045"/>
    <xdr:sp macro="" textlink="">
      <xdr:nvSpPr>
        <xdr:cNvPr id="182" name="【体育館・プール】&#10;有形固定資産減価償却率該当値テキスト"/>
        <xdr:cNvSpPr txBox="1"/>
      </xdr:nvSpPr>
      <xdr:spPr>
        <a:xfrm>
          <a:off x="4673600"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130175</xdr:rowOff>
    </xdr:from>
    <xdr:to>
      <xdr:col>20</xdr:col>
      <xdr:colOff>38100</xdr:colOff>
      <xdr:row>61</xdr:row>
      <xdr:rowOff>60325</xdr:rowOff>
    </xdr:to>
    <xdr:sp macro="" textlink="">
      <xdr:nvSpPr>
        <xdr:cNvPr id="183" name="楕円 182"/>
        <xdr:cNvSpPr/>
      </xdr:nvSpPr>
      <xdr:spPr>
        <a:xfrm>
          <a:off x="3746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9525</xdr:rowOff>
    </xdr:from>
    <xdr:to>
      <xdr:col>24</xdr:col>
      <xdr:colOff>63500</xdr:colOff>
      <xdr:row>61</xdr:row>
      <xdr:rowOff>51435</xdr:rowOff>
    </xdr:to>
    <xdr:cxnSp macro="">
      <xdr:nvCxnSpPr>
        <xdr:cNvPr id="184" name="直線コネクタ 183"/>
        <xdr:cNvCxnSpPr/>
      </xdr:nvCxnSpPr>
      <xdr:spPr>
        <a:xfrm>
          <a:off x="3797300" y="1046797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88265</xdr:rowOff>
    </xdr:from>
    <xdr:to>
      <xdr:col>15</xdr:col>
      <xdr:colOff>101600</xdr:colOff>
      <xdr:row>61</xdr:row>
      <xdr:rowOff>18415</xdr:rowOff>
    </xdr:to>
    <xdr:sp macro="" textlink="">
      <xdr:nvSpPr>
        <xdr:cNvPr id="185" name="楕円 184"/>
        <xdr:cNvSpPr/>
      </xdr:nvSpPr>
      <xdr:spPr>
        <a:xfrm>
          <a:off x="2857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139065</xdr:rowOff>
    </xdr:from>
    <xdr:to>
      <xdr:col>19</xdr:col>
      <xdr:colOff>177800</xdr:colOff>
      <xdr:row>61</xdr:row>
      <xdr:rowOff>9525</xdr:rowOff>
    </xdr:to>
    <xdr:cxnSp macro="">
      <xdr:nvCxnSpPr>
        <xdr:cNvPr id="186" name="直線コネクタ 185"/>
        <xdr:cNvCxnSpPr/>
      </xdr:nvCxnSpPr>
      <xdr:spPr>
        <a:xfrm>
          <a:off x="2908300" y="104260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46355</xdr:rowOff>
    </xdr:from>
    <xdr:to>
      <xdr:col>10</xdr:col>
      <xdr:colOff>165100</xdr:colOff>
      <xdr:row>60</xdr:row>
      <xdr:rowOff>147955</xdr:rowOff>
    </xdr:to>
    <xdr:sp macro="" textlink="">
      <xdr:nvSpPr>
        <xdr:cNvPr id="187" name="楕円 186"/>
        <xdr:cNvSpPr/>
      </xdr:nvSpPr>
      <xdr:spPr>
        <a:xfrm>
          <a:off x="1968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97155</xdr:rowOff>
    </xdr:from>
    <xdr:to>
      <xdr:col>15</xdr:col>
      <xdr:colOff>50800</xdr:colOff>
      <xdr:row>60</xdr:row>
      <xdr:rowOff>139065</xdr:rowOff>
    </xdr:to>
    <xdr:cxnSp macro="">
      <xdr:nvCxnSpPr>
        <xdr:cNvPr id="188" name="直線コネクタ 187"/>
        <xdr:cNvCxnSpPr/>
      </xdr:nvCxnSpPr>
      <xdr:spPr>
        <a:xfrm>
          <a:off x="2019300" y="1038415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2557</xdr:rowOff>
    </xdr:from>
    <xdr:ext cx="405111" cy="259045"/>
    <xdr:sp macro="" textlink="">
      <xdr:nvSpPr>
        <xdr:cNvPr id="189" name="n_1aveValue【体育館・プール】&#10;有形固定資産減価償却率"/>
        <xdr:cNvSpPr txBox="1"/>
      </xdr:nvSpPr>
      <xdr:spPr>
        <a:xfrm>
          <a:off x="3582044"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97807</xdr:rowOff>
    </xdr:from>
    <xdr:ext cx="405111" cy="259045"/>
    <xdr:sp macro="" textlink="">
      <xdr:nvSpPr>
        <xdr:cNvPr id="190" name="n_2aveValue【体育館・プール】&#10;有形固定資産減価償却率"/>
        <xdr:cNvSpPr txBox="1"/>
      </xdr:nvSpPr>
      <xdr:spPr>
        <a:xfrm>
          <a:off x="27057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48277</xdr:rowOff>
    </xdr:from>
    <xdr:ext cx="405111" cy="259045"/>
    <xdr:sp macro="" textlink="">
      <xdr:nvSpPr>
        <xdr:cNvPr id="191" name="n_3aveValue【体育館・プール】&#10;有形固定資産減価償却率"/>
        <xdr:cNvSpPr txBox="1"/>
      </xdr:nvSpPr>
      <xdr:spPr>
        <a:xfrm>
          <a:off x="1816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192" name="n_4aveValue【体育館・プール】&#10;有形固定資産減価償却率"/>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51452</xdr:rowOff>
    </xdr:from>
    <xdr:ext cx="405111" cy="259045"/>
    <xdr:sp macro="" textlink="">
      <xdr:nvSpPr>
        <xdr:cNvPr id="193" name="n_1mainValue【体育館・プール】&#10;有形固定資産減価償却率"/>
        <xdr:cNvSpPr txBox="1"/>
      </xdr:nvSpPr>
      <xdr:spPr>
        <a:xfrm>
          <a:off x="35820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9542</xdr:rowOff>
    </xdr:from>
    <xdr:ext cx="405111" cy="259045"/>
    <xdr:sp macro="" textlink="">
      <xdr:nvSpPr>
        <xdr:cNvPr id="194" name="n_2mainValue【体育館・プール】&#10;有形固定資産減価償却率"/>
        <xdr:cNvSpPr txBox="1"/>
      </xdr:nvSpPr>
      <xdr:spPr>
        <a:xfrm>
          <a:off x="2705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139082</xdr:rowOff>
    </xdr:from>
    <xdr:ext cx="405111" cy="259045"/>
    <xdr:sp macro="" textlink="">
      <xdr:nvSpPr>
        <xdr:cNvPr id="195" name="n_3mainValue【体育館・プール】&#10;有形固定資産減価償却率"/>
        <xdr:cNvSpPr txBox="1"/>
      </xdr:nvSpPr>
      <xdr:spPr>
        <a:xfrm>
          <a:off x="18167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66294</xdr:rowOff>
    </xdr:from>
    <xdr:to>
      <xdr:col>54</xdr:col>
      <xdr:colOff>189865</xdr:colOff>
      <xdr:row>63</xdr:row>
      <xdr:rowOff>164135</xdr:rowOff>
    </xdr:to>
    <xdr:cxnSp macro="">
      <xdr:nvCxnSpPr>
        <xdr:cNvPr id="217" name="直線コネクタ 216"/>
        <xdr:cNvCxnSpPr/>
      </xdr:nvCxnSpPr>
      <xdr:spPr>
        <a:xfrm flipV="1">
          <a:off x="10476865" y="9496044"/>
          <a:ext cx="0" cy="1469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167962</xdr:rowOff>
    </xdr:from>
    <xdr:ext cx="469744" cy="259045"/>
    <xdr:sp macro="" textlink="">
      <xdr:nvSpPr>
        <xdr:cNvPr id="218" name="【体育館・プール】&#10;一人当たり面積最小値テキスト"/>
        <xdr:cNvSpPr txBox="1"/>
      </xdr:nvSpPr>
      <xdr:spPr>
        <a:xfrm>
          <a:off x="10515600" y="1096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164135</xdr:rowOff>
    </xdr:from>
    <xdr:to>
      <xdr:col>55</xdr:col>
      <xdr:colOff>88900</xdr:colOff>
      <xdr:row>63</xdr:row>
      <xdr:rowOff>164135</xdr:rowOff>
    </xdr:to>
    <xdr:cxnSp macro="">
      <xdr:nvCxnSpPr>
        <xdr:cNvPr id="219" name="直線コネクタ 218"/>
        <xdr:cNvCxnSpPr/>
      </xdr:nvCxnSpPr>
      <xdr:spPr>
        <a:xfrm>
          <a:off x="10388600" y="1096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12971</xdr:rowOff>
    </xdr:from>
    <xdr:ext cx="469744" cy="259045"/>
    <xdr:sp macro="" textlink="">
      <xdr:nvSpPr>
        <xdr:cNvPr id="220" name="【体育館・プール】&#10;一人当たり面積最大値テキスト"/>
        <xdr:cNvSpPr txBox="1"/>
      </xdr:nvSpPr>
      <xdr:spPr>
        <a:xfrm>
          <a:off x="10515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66294</xdr:rowOff>
    </xdr:from>
    <xdr:to>
      <xdr:col>55</xdr:col>
      <xdr:colOff>88900</xdr:colOff>
      <xdr:row>55</xdr:row>
      <xdr:rowOff>66294</xdr:rowOff>
    </xdr:to>
    <xdr:cxnSp macro="">
      <xdr:nvCxnSpPr>
        <xdr:cNvPr id="221" name="直線コネクタ 220"/>
        <xdr:cNvCxnSpPr/>
      </xdr:nvCxnSpPr>
      <xdr:spPr>
        <a:xfrm>
          <a:off x="10388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23741</xdr:rowOff>
    </xdr:from>
    <xdr:ext cx="469744" cy="259045"/>
    <xdr:sp macro="" textlink="">
      <xdr:nvSpPr>
        <xdr:cNvPr id="222" name="【体育館・プール】&#10;一人当たり面積平均値テキスト"/>
        <xdr:cNvSpPr txBox="1"/>
      </xdr:nvSpPr>
      <xdr:spPr>
        <a:xfrm>
          <a:off x="10515600" y="10482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864</xdr:rowOff>
    </xdr:from>
    <xdr:to>
      <xdr:col>55</xdr:col>
      <xdr:colOff>50800</xdr:colOff>
      <xdr:row>62</xdr:row>
      <xdr:rowOff>102464</xdr:rowOff>
    </xdr:to>
    <xdr:sp macro="" textlink="">
      <xdr:nvSpPr>
        <xdr:cNvPr id="223" name="フローチャート: 判断 222"/>
        <xdr:cNvSpPr/>
      </xdr:nvSpPr>
      <xdr:spPr>
        <a:xfrm>
          <a:off x="10426700" y="1063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3149</xdr:rowOff>
    </xdr:from>
    <xdr:to>
      <xdr:col>50</xdr:col>
      <xdr:colOff>165100</xdr:colOff>
      <xdr:row>62</xdr:row>
      <xdr:rowOff>104749</xdr:rowOff>
    </xdr:to>
    <xdr:sp macro="" textlink="">
      <xdr:nvSpPr>
        <xdr:cNvPr id="224" name="フローチャート: 判断 223"/>
        <xdr:cNvSpPr/>
      </xdr:nvSpPr>
      <xdr:spPr>
        <a:xfrm>
          <a:off x="9588500" y="1063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121107</xdr:rowOff>
    </xdr:from>
    <xdr:to>
      <xdr:col>46</xdr:col>
      <xdr:colOff>38100</xdr:colOff>
      <xdr:row>62</xdr:row>
      <xdr:rowOff>51257</xdr:rowOff>
    </xdr:to>
    <xdr:sp macro="" textlink="">
      <xdr:nvSpPr>
        <xdr:cNvPr id="225" name="フローチャート: 判断 224"/>
        <xdr:cNvSpPr/>
      </xdr:nvSpPr>
      <xdr:spPr>
        <a:xfrm>
          <a:off x="8699500" y="1057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46584</xdr:rowOff>
    </xdr:from>
    <xdr:to>
      <xdr:col>41</xdr:col>
      <xdr:colOff>101600</xdr:colOff>
      <xdr:row>62</xdr:row>
      <xdr:rowOff>148184</xdr:rowOff>
    </xdr:to>
    <xdr:sp macro="" textlink="">
      <xdr:nvSpPr>
        <xdr:cNvPr id="226" name="フローチャート: 判断 225"/>
        <xdr:cNvSpPr/>
      </xdr:nvSpPr>
      <xdr:spPr>
        <a:xfrm>
          <a:off x="7810500" y="1067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84989</xdr:rowOff>
    </xdr:from>
    <xdr:to>
      <xdr:col>36</xdr:col>
      <xdr:colOff>165100</xdr:colOff>
      <xdr:row>63</xdr:row>
      <xdr:rowOff>15139</xdr:rowOff>
    </xdr:to>
    <xdr:sp macro="" textlink="">
      <xdr:nvSpPr>
        <xdr:cNvPr id="227" name="フローチャート: 判断 226"/>
        <xdr:cNvSpPr/>
      </xdr:nvSpPr>
      <xdr:spPr>
        <a:xfrm>
          <a:off x="6921500" y="1071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127051</xdr:rowOff>
    </xdr:from>
    <xdr:to>
      <xdr:col>55</xdr:col>
      <xdr:colOff>50800</xdr:colOff>
      <xdr:row>63</xdr:row>
      <xdr:rowOff>57201</xdr:rowOff>
    </xdr:to>
    <xdr:sp macro="" textlink="">
      <xdr:nvSpPr>
        <xdr:cNvPr id="233" name="楕円 232"/>
        <xdr:cNvSpPr/>
      </xdr:nvSpPr>
      <xdr:spPr>
        <a:xfrm>
          <a:off x="10426700" y="1075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105478</xdr:rowOff>
    </xdr:from>
    <xdr:ext cx="469744" cy="259045"/>
    <xdr:sp macro="" textlink="">
      <xdr:nvSpPr>
        <xdr:cNvPr id="234" name="【体育館・プール】&#10;一人当たり面積該当値テキスト"/>
        <xdr:cNvSpPr txBox="1"/>
      </xdr:nvSpPr>
      <xdr:spPr>
        <a:xfrm>
          <a:off x="10515600" y="10735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132080</xdr:rowOff>
    </xdr:from>
    <xdr:to>
      <xdr:col>50</xdr:col>
      <xdr:colOff>165100</xdr:colOff>
      <xdr:row>63</xdr:row>
      <xdr:rowOff>62230</xdr:rowOff>
    </xdr:to>
    <xdr:sp macro="" textlink="">
      <xdr:nvSpPr>
        <xdr:cNvPr id="235" name="楕円 234"/>
        <xdr:cNvSpPr/>
      </xdr:nvSpPr>
      <xdr:spPr>
        <a:xfrm>
          <a:off x="9588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6401</xdr:rowOff>
    </xdr:from>
    <xdr:to>
      <xdr:col>55</xdr:col>
      <xdr:colOff>0</xdr:colOff>
      <xdr:row>63</xdr:row>
      <xdr:rowOff>11430</xdr:rowOff>
    </xdr:to>
    <xdr:cxnSp macro="">
      <xdr:nvCxnSpPr>
        <xdr:cNvPr id="236" name="直線コネクタ 235"/>
        <xdr:cNvCxnSpPr/>
      </xdr:nvCxnSpPr>
      <xdr:spPr>
        <a:xfrm flipV="1">
          <a:off x="9639300" y="10807751"/>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135280</xdr:rowOff>
    </xdr:from>
    <xdr:to>
      <xdr:col>46</xdr:col>
      <xdr:colOff>38100</xdr:colOff>
      <xdr:row>63</xdr:row>
      <xdr:rowOff>65430</xdr:rowOff>
    </xdr:to>
    <xdr:sp macro="" textlink="">
      <xdr:nvSpPr>
        <xdr:cNvPr id="237" name="楕円 236"/>
        <xdr:cNvSpPr/>
      </xdr:nvSpPr>
      <xdr:spPr>
        <a:xfrm>
          <a:off x="8699500" y="107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11430</xdr:rowOff>
    </xdr:from>
    <xdr:to>
      <xdr:col>50</xdr:col>
      <xdr:colOff>114300</xdr:colOff>
      <xdr:row>63</xdr:row>
      <xdr:rowOff>14630</xdr:rowOff>
    </xdr:to>
    <xdr:cxnSp macro="">
      <xdr:nvCxnSpPr>
        <xdr:cNvPr id="238" name="直線コネクタ 237"/>
        <xdr:cNvCxnSpPr/>
      </xdr:nvCxnSpPr>
      <xdr:spPr>
        <a:xfrm flipV="1">
          <a:off x="8750300" y="10812780"/>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138938</xdr:rowOff>
    </xdr:from>
    <xdr:to>
      <xdr:col>41</xdr:col>
      <xdr:colOff>101600</xdr:colOff>
      <xdr:row>63</xdr:row>
      <xdr:rowOff>69088</xdr:rowOff>
    </xdr:to>
    <xdr:sp macro="" textlink="">
      <xdr:nvSpPr>
        <xdr:cNvPr id="239" name="楕円 238"/>
        <xdr:cNvSpPr/>
      </xdr:nvSpPr>
      <xdr:spPr>
        <a:xfrm>
          <a:off x="78105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14630</xdr:rowOff>
    </xdr:from>
    <xdr:to>
      <xdr:col>45</xdr:col>
      <xdr:colOff>177800</xdr:colOff>
      <xdr:row>63</xdr:row>
      <xdr:rowOff>18288</xdr:rowOff>
    </xdr:to>
    <xdr:cxnSp macro="">
      <xdr:nvCxnSpPr>
        <xdr:cNvPr id="240" name="直線コネクタ 239"/>
        <xdr:cNvCxnSpPr/>
      </xdr:nvCxnSpPr>
      <xdr:spPr>
        <a:xfrm flipV="1">
          <a:off x="7861300" y="10815980"/>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121276</xdr:rowOff>
    </xdr:from>
    <xdr:ext cx="469744" cy="259045"/>
    <xdr:sp macro="" textlink="">
      <xdr:nvSpPr>
        <xdr:cNvPr id="241" name="n_1aveValue【体育館・プール】&#10;一人当たり面積"/>
        <xdr:cNvSpPr txBox="1"/>
      </xdr:nvSpPr>
      <xdr:spPr>
        <a:xfrm>
          <a:off x="9391727" y="1040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67784</xdr:rowOff>
    </xdr:from>
    <xdr:ext cx="469744" cy="259045"/>
    <xdr:sp macro="" textlink="">
      <xdr:nvSpPr>
        <xdr:cNvPr id="242" name="n_2aveValue【体育館・プール】&#10;一人当たり面積"/>
        <xdr:cNvSpPr txBox="1"/>
      </xdr:nvSpPr>
      <xdr:spPr>
        <a:xfrm>
          <a:off x="8515427" y="1035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164711</xdr:rowOff>
    </xdr:from>
    <xdr:ext cx="469744" cy="259045"/>
    <xdr:sp macro="" textlink="">
      <xdr:nvSpPr>
        <xdr:cNvPr id="243" name="n_3aveValue【体育館・プール】&#10;一人当たり面積"/>
        <xdr:cNvSpPr txBox="1"/>
      </xdr:nvSpPr>
      <xdr:spPr>
        <a:xfrm>
          <a:off x="7626427" y="1045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31666</xdr:rowOff>
    </xdr:from>
    <xdr:ext cx="469744" cy="259045"/>
    <xdr:sp macro="" textlink="">
      <xdr:nvSpPr>
        <xdr:cNvPr id="244" name="n_4aveValue【体育館・プール】&#10;一人当たり面積"/>
        <xdr:cNvSpPr txBox="1"/>
      </xdr:nvSpPr>
      <xdr:spPr>
        <a:xfrm>
          <a:off x="6737427" y="1049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53357</xdr:rowOff>
    </xdr:from>
    <xdr:ext cx="469744" cy="259045"/>
    <xdr:sp macro="" textlink="">
      <xdr:nvSpPr>
        <xdr:cNvPr id="245" name="n_1mainValue【体育館・プール】&#10;一人当たり面積"/>
        <xdr:cNvSpPr txBox="1"/>
      </xdr:nvSpPr>
      <xdr:spPr>
        <a:xfrm>
          <a:off x="9391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56557</xdr:rowOff>
    </xdr:from>
    <xdr:ext cx="469744" cy="259045"/>
    <xdr:sp macro="" textlink="">
      <xdr:nvSpPr>
        <xdr:cNvPr id="246" name="n_2mainValue【体育館・プール】&#10;一人当たり面積"/>
        <xdr:cNvSpPr txBox="1"/>
      </xdr:nvSpPr>
      <xdr:spPr>
        <a:xfrm>
          <a:off x="8515427" y="1085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60215</xdr:rowOff>
    </xdr:from>
    <xdr:ext cx="469744" cy="259045"/>
    <xdr:sp macro="" textlink="">
      <xdr:nvSpPr>
        <xdr:cNvPr id="247" name="n_3mainValue【体育館・プール】&#10;一人当たり面積"/>
        <xdr:cNvSpPr txBox="1"/>
      </xdr:nvSpPr>
      <xdr:spPr>
        <a:xfrm>
          <a:off x="7626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9" name="直線コネクタ 25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0" name="テキスト ボックス 25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1" name="直線コネクタ 26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2" name="テキスト ボックス 26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3" name="直線コネクタ 26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4" name="テキスト ボックス 26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5" name="直線コネクタ 26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6" name="テキスト ボックス 26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7" name="直線コネクタ 26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8" name="テキスト ボックス 26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0" name="テキスト ボックス 26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97155</xdr:rowOff>
    </xdr:from>
    <xdr:to>
      <xdr:col>24</xdr:col>
      <xdr:colOff>62865</xdr:colOff>
      <xdr:row>86</xdr:row>
      <xdr:rowOff>114300</xdr:rowOff>
    </xdr:to>
    <xdr:cxnSp macro="">
      <xdr:nvCxnSpPr>
        <xdr:cNvPr id="272" name="直線コネクタ 271"/>
        <xdr:cNvCxnSpPr/>
      </xdr:nvCxnSpPr>
      <xdr:spPr>
        <a:xfrm flipV="1">
          <a:off x="4634865" y="13298805"/>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3"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4" name="直線コネクタ 273"/>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43832</xdr:rowOff>
    </xdr:from>
    <xdr:ext cx="405111" cy="259045"/>
    <xdr:sp macro="" textlink="">
      <xdr:nvSpPr>
        <xdr:cNvPr id="275" name="【福祉施設】&#10;有形固定資産減価償却率最大値テキスト"/>
        <xdr:cNvSpPr txBox="1"/>
      </xdr:nvSpPr>
      <xdr:spPr>
        <a:xfrm>
          <a:off x="4673600" y="1307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97155</xdr:rowOff>
    </xdr:from>
    <xdr:to>
      <xdr:col>24</xdr:col>
      <xdr:colOff>152400</xdr:colOff>
      <xdr:row>77</xdr:row>
      <xdr:rowOff>97155</xdr:rowOff>
    </xdr:to>
    <xdr:cxnSp macro="">
      <xdr:nvCxnSpPr>
        <xdr:cNvPr id="276" name="直線コネクタ 275"/>
        <xdr:cNvCxnSpPr/>
      </xdr:nvCxnSpPr>
      <xdr:spPr>
        <a:xfrm>
          <a:off x="4546600" y="1329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77" name="【福祉施設】&#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78" name="フローチャート: 判断 277"/>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44450</xdr:rowOff>
    </xdr:from>
    <xdr:to>
      <xdr:col>20</xdr:col>
      <xdr:colOff>38100</xdr:colOff>
      <xdr:row>82</xdr:row>
      <xdr:rowOff>146050</xdr:rowOff>
    </xdr:to>
    <xdr:sp macro="" textlink="">
      <xdr:nvSpPr>
        <xdr:cNvPr id="279" name="フローチャート: 判断 278"/>
        <xdr:cNvSpPr/>
      </xdr:nvSpPr>
      <xdr:spPr>
        <a:xfrm>
          <a:off x="3746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95886</xdr:rowOff>
    </xdr:from>
    <xdr:to>
      <xdr:col>15</xdr:col>
      <xdr:colOff>101600</xdr:colOff>
      <xdr:row>83</xdr:row>
      <xdr:rowOff>26036</xdr:rowOff>
    </xdr:to>
    <xdr:sp macro="" textlink="">
      <xdr:nvSpPr>
        <xdr:cNvPr id="280" name="フローチャート: 判断 279"/>
        <xdr:cNvSpPr/>
      </xdr:nvSpPr>
      <xdr:spPr>
        <a:xfrm>
          <a:off x="2857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137795</xdr:rowOff>
    </xdr:from>
    <xdr:to>
      <xdr:col>10</xdr:col>
      <xdr:colOff>165100</xdr:colOff>
      <xdr:row>82</xdr:row>
      <xdr:rowOff>67945</xdr:rowOff>
    </xdr:to>
    <xdr:sp macro="" textlink="">
      <xdr:nvSpPr>
        <xdr:cNvPr id="281" name="フローチャート: 判断 280"/>
        <xdr:cNvSpPr/>
      </xdr:nvSpPr>
      <xdr:spPr>
        <a:xfrm>
          <a:off x="1968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93980</xdr:rowOff>
    </xdr:from>
    <xdr:to>
      <xdr:col>6</xdr:col>
      <xdr:colOff>38100</xdr:colOff>
      <xdr:row>82</xdr:row>
      <xdr:rowOff>24130</xdr:rowOff>
    </xdr:to>
    <xdr:sp macro="" textlink="">
      <xdr:nvSpPr>
        <xdr:cNvPr id="282" name="フローチャート: 判断 281"/>
        <xdr:cNvSpPr/>
      </xdr:nvSpPr>
      <xdr:spPr>
        <a:xfrm>
          <a:off x="1079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6350</xdr:rowOff>
    </xdr:from>
    <xdr:to>
      <xdr:col>24</xdr:col>
      <xdr:colOff>114300</xdr:colOff>
      <xdr:row>83</xdr:row>
      <xdr:rowOff>107950</xdr:rowOff>
    </xdr:to>
    <xdr:sp macro="" textlink="">
      <xdr:nvSpPr>
        <xdr:cNvPr id="288" name="楕円 287"/>
        <xdr:cNvSpPr/>
      </xdr:nvSpPr>
      <xdr:spPr>
        <a:xfrm>
          <a:off x="4584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156227</xdr:rowOff>
    </xdr:from>
    <xdr:ext cx="405111" cy="259045"/>
    <xdr:sp macro="" textlink="">
      <xdr:nvSpPr>
        <xdr:cNvPr id="289" name="【福祉施設】&#10;有形固定資産減価償却率該当値テキスト"/>
        <xdr:cNvSpPr txBox="1"/>
      </xdr:nvSpPr>
      <xdr:spPr>
        <a:xfrm>
          <a:off x="4673600"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139700</xdr:rowOff>
    </xdr:from>
    <xdr:to>
      <xdr:col>20</xdr:col>
      <xdr:colOff>38100</xdr:colOff>
      <xdr:row>83</xdr:row>
      <xdr:rowOff>69850</xdr:rowOff>
    </xdr:to>
    <xdr:sp macro="" textlink="">
      <xdr:nvSpPr>
        <xdr:cNvPr id="290" name="楕円 289"/>
        <xdr:cNvSpPr/>
      </xdr:nvSpPr>
      <xdr:spPr>
        <a:xfrm>
          <a:off x="3746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19050</xdr:rowOff>
    </xdr:from>
    <xdr:to>
      <xdr:col>24</xdr:col>
      <xdr:colOff>63500</xdr:colOff>
      <xdr:row>83</xdr:row>
      <xdr:rowOff>57150</xdr:rowOff>
    </xdr:to>
    <xdr:cxnSp macro="">
      <xdr:nvCxnSpPr>
        <xdr:cNvPr id="291" name="直線コネクタ 290"/>
        <xdr:cNvCxnSpPr/>
      </xdr:nvCxnSpPr>
      <xdr:spPr>
        <a:xfrm>
          <a:off x="3797300" y="14249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101600</xdr:rowOff>
    </xdr:from>
    <xdr:to>
      <xdr:col>15</xdr:col>
      <xdr:colOff>101600</xdr:colOff>
      <xdr:row>83</xdr:row>
      <xdr:rowOff>31750</xdr:rowOff>
    </xdr:to>
    <xdr:sp macro="" textlink="">
      <xdr:nvSpPr>
        <xdr:cNvPr id="292" name="楕円 291"/>
        <xdr:cNvSpPr/>
      </xdr:nvSpPr>
      <xdr:spPr>
        <a:xfrm>
          <a:off x="28575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152400</xdr:rowOff>
    </xdr:from>
    <xdr:to>
      <xdr:col>19</xdr:col>
      <xdr:colOff>177800</xdr:colOff>
      <xdr:row>83</xdr:row>
      <xdr:rowOff>19050</xdr:rowOff>
    </xdr:to>
    <xdr:cxnSp macro="">
      <xdr:nvCxnSpPr>
        <xdr:cNvPr id="293" name="直線コネクタ 292"/>
        <xdr:cNvCxnSpPr/>
      </xdr:nvCxnSpPr>
      <xdr:spPr>
        <a:xfrm>
          <a:off x="2908300" y="1421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94" name="楕円 293"/>
        <xdr:cNvSpPr/>
      </xdr:nvSpPr>
      <xdr:spPr>
        <a:xfrm>
          <a:off x="1968500" y="1412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114300</xdr:rowOff>
    </xdr:from>
    <xdr:to>
      <xdr:col>15</xdr:col>
      <xdr:colOff>50800</xdr:colOff>
      <xdr:row>82</xdr:row>
      <xdr:rowOff>152400</xdr:rowOff>
    </xdr:to>
    <xdr:cxnSp macro="">
      <xdr:nvCxnSpPr>
        <xdr:cNvPr id="295" name="直線コネクタ 294"/>
        <xdr:cNvCxnSpPr/>
      </xdr:nvCxnSpPr>
      <xdr:spPr>
        <a:xfrm>
          <a:off x="2019300" y="1417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162577</xdr:rowOff>
    </xdr:from>
    <xdr:ext cx="405111" cy="259045"/>
    <xdr:sp macro="" textlink="">
      <xdr:nvSpPr>
        <xdr:cNvPr id="296" name="n_1aveValue【福祉施設】&#10;有形固定資産減価償却率"/>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42563</xdr:rowOff>
    </xdr:from>
    <xdr:ext cx="405111" cy="259045"/>
    <xdr:sp macro="" textlink="">
      <xdr:nvSpPr>
        <xdr:cNvPr id="297" name="n_2aveValue【福祉施設】&#10;有形固定資産減価償却率"/>
        <xdr:cNvSpPr txBox="1"/>
      </xdr:nvSpPr>
      <xdr:spPr>
        <a:xfrm>
          <a:off x="2705744" y="1393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298" name="n_3aveValue【福祉施設】&#10;有形固定資産減価償却率"/>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40657</xdr:rowOff>
    </xdr:from>
    <xdr:ext cx="405111" cy="259045"/>
    <xdr:sp macro="" textlink="">
      <xdr:nvSpPr>
        <xdr:cNvPr id="299" name="n_4aveValue【福祉施設】&#10;有形固定資産減価償却率"/>
        <xdr:cNvSpPr txBox="1"/>
      </xdr:nvSpPr>
      <xdr:spPr>
        <a:xfrm>
          <a:off x="927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60977</xdr:rowOff>
    </xdr:from>
    <xdr:ext cx="405111" cy="259045"/>
    <xdr:sp macro="" textlink="">
      <xdr:nvSpPr>
        <xdr:cNvPr id="300" name="n_1mainValue【福祉施設】&#10;有形固定資産減価償却率"/>
        <xdr:cNvSpPr txBox="1"/>
      </xdr:nvSpPr>
      <xdr:spPr>
        <a:xfrm>
          <a:off x="35820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22877</xdr:rowOff>
    </xdr:from>
    <xdr:ext cx="405111" cy="259045"/>
    <xdr:sp macro="" textlink="">
      <xdr:nvSpPr>
        <xdr:cNvPr id="301" name="n_2mainValue【福祉施設】&#10;有形固定資産減価償却率"/>
        <xdr:cNvSpPr txBox="1"/>
      </xdr:nvSpPr>
      <xdr:spPr>
        <a:xfrm>
          <a:off x="27057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156227</xdr:rowOff>
    </xdr:from>
    <xdr:ext cx="405111" cy="259045"/>
    <xdr:sp macro="" textlink="">
      <xdr:nvSpPr>
        <xdr:cNvPr id="302" name="n_3mainValue【福祉施設】&#10;有形固定資産減価償却率"/>
        <xdr:cNvSpPr txBox="1"/>
      </xdr:nvSpPr>
      <xdr:spPr>
        <a:xfrm>
          <a:off x="1816744" y="1421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99822</xdr:rowOff>
    </xdr:from>
    <xdr:to>
      <xdr:col>54</xdr:col>
      <xdr:colOff>189865</xdr:colOff>
      <xdr:row>86</xdr:row>
      <xdr:rowOff>86868</xdr:rowOff>
    </xdr:to>
    <xdr:cxnSp macro="">
      <xdr:nvCxnSpPr>
        <xdr:cNvPr id="326" name="直線コネクタ 325"/>
        <xdr:cNvCxnSpPr/>
      </xdr:nvCxnSpPr>
      <xdr:spPr>
        <a:xfrm flipV="1">
          <a:off x="10476865" y="13644372"/>
          <a:ext cx="0" cy="118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90695</xdr:rowOff>
    </xdr:from>
    <xdr:ext cx="469744" cy="259045"/>
    <xdr:sp macro="" textlink="">
      <xdr:nvSpPr>
        <xdr:cNvPr id="327" name="【福祉施設】&#10;一人当たり面積最小値テキスト"/>
        <xdr:cNvSpPr txBox="1"/>
      </xdr:nvSpPr>
      <xdr:spPr>
        <a:xfrm>
          <a:off x="10515600" y="1483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86868</xdr:rowOff>
    </xdr:from>
    <xdr:to>
      <xdr:col>55</xdr:col>
      <xdr:colOff>88900</xdr:colOff>
      <xdr:row>86</xdr:row>
      <xdr:rowOff>86868</xdr:rowOff>
    </xdr:to>
    <xdr:cxnSp macro="">
      <xdr:nvCxnSpPr>
        <xdr:cNvPr id="328" name="直線コネクタ 327"/>
        <xdr:cNvCxnSpPr/>
      </xdr:nvCxnSpPr>
      <xdr:spPr>
        <a:xfrm>
          <a:off x="10388600" y="1483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46499</xdr:rowOff>
    </xdr:from>
    <xdr:ext cx="469744" cy="259045"/>
    <xdr:sp macro="" textlink="">
      <xdr:nvSpPr>
        <xdr:cNvPr id="329" name="【福祉施設】&#10;一人当たり面積最大値テキスト"/>
        <xdr:cNvSpPr txBox="1"/>
      </xdr:nvSpPr>
      <xdr:spPr>
        <a:xfrm>
          <a:off x="10515600" y="13419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99822</xdr:rowOff>
    </xdr:from>
    <xdr:to>
      <xdr:col>55</xdr:col>
      <xdr:colOff>88900</xdr:colOff>
      <xdr:row>79</xdr:row>
      <xdr:rowOff>99822</xdr:rowOff>
    </xdr:to>
    <xdr:cxnSp macro="">
      <xdr:nvCxnSpPr>
        <xdr:cNvPr id="330" name="直線コネクタ 329"/>
        <xdr:cNvCxnSpPr/>
      </xdr:nvCxnSpPr>
      <xdr:spPr>
        <a:xfrm>
          <a:off x="10388600" y="1364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13988</xdr:rowOff>
    </xdr:from>
    <xdr:ext cx="469744" cy="259045"/>
    <xdr:sp macro="" textlink="">
      <xdr:nvSpPr>
        <xdr:cNvPr id="331" name="【福祉施設】&#10;一人当たり面積平均値テキスト"/>
        <xdr:cNvSpPr txBox="1"/>
      </xdr:nvSpPr>
      <xdr:spPr>
        <a:xfrm>
          <a:off x="10515600" y="14415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162561</xdr:rowOff>
    </xdr:from>
    <xdr:to>
      <xdr:col>55</xdr:col>
      <xdr:colOff>50800</xdr:colOff>
      <xdr:row>85</xdr:row>
      <xdr:rowOff>92711</xdr:rowOff>
    </xdr:to>
    <xdr:sp macro="" textlink="">
      <xdr:nvSpPr>
        <xdr:cNvPr id="332" name="フローチャート: 判断 331"/>
        <xdr:cNvSpPr/>
      </xdr:nvSpPr>
      <xdr:spPr>
        <a:xfrm>
          <a:off x="104267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166370</xdr:rowOff>
    </xdr:from>
    <xdr:to>
      <xdr:col>50</xdr:col>
      <xdr:colOff>165100</xdr:colOff>
      <xdr:row>85</xdr:row>
      <xdr:rowOff>96520</xdr:rowOff>
    </xdr:to>
    <xdr:sp macro="" textlink="">
      <xdr:nvSpPr>
        <xdr:cNvPr id="333" name="フローチャート: 判断 332"/>
        <xdr:cNvSpPr/>
      </xdr:nvSpPr>
      <xdr:spPr>
        <a:xfrm>
          <a:off x="9588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97028</xdr:rowOff>
    </xdr:from>
    <xdr:to>
      <xdr:col>46</xdr:col>
      <xdr:colOff>38100</xdr:colOff>
      <xdr:row>79</xdr:row>
      <xdr:rowOff>27178</xdr:rowOff>
    </xdr:to>
    <xdr:sp macro="" textlink="">
      <xdr:nvSpPr>
        <xdr:cNvPr id="334" name="フローチャート: 判断 333"/>
        <xdr:cNvSpPr/>
      </xdr:nvSpPr>
      <xdr:spPr>
        <a:xfrm>
          <a:off x="8699500" y="1347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142748</xdr:rowOff>
    </xdr:from>
    <xdr:to>
      <xdr:col>41</xdr:col>
      <xdr:colOff>101600</xdr:colOff>
      <xdr:row>85</xdr:row>
      <xdr:rowOff>72898</xdr:rowOff>
    </xdr:to>
    <xdr:sp macro="" textlink="">
      <xdr:nvSpPr>
        <xdr:cNvPr id="335" name="フローチャート: 判断 334"/>
        <xdr:cNvSpPr/>
      </xdr:nvSpPr>
      <xdr:spPr>
        <a:xfrm>
          <a:off x="7810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57404</xdr:rowOff>
    </xdr:from>
    <xdr:to>
      <xdr:col>36</xdr:col>
      <xdr:colOff>165100</xdr:colOff>
      <xdr:row>85</xdr:row>
      <xdr:rowOff>159004</xdr:rowOff>
    </xdr:to>
    <xdr:sp macro="" textlink="">
      <xdr:nvSpPr>
        <xdr:cNvPr id="336" name="フローチャート: 判断 335"/>
        <xdr:cNvSpPr/>
      </xdr:nvSpPr>
      <xdr:spPr>
        <a:xfrm>
          <a:off x="6921500" y="1463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170180</xdr:rowOff>
    </xdr:from>
    <xdr:to>
      <xdr:col>55</xdr:col>
      <xdr:colOff>50800</xdr:colOff>
      <xdr:row>86</xdr:row>
      <xdr:rowOff>100330</xdr:rowOff>
    </xdr:to>
    <xdr:sp macro="" textlink="">
      <xdr:nvSpPr>
        <xdr:cNvPr id="342" name="楕円 341"/>
        <xdr:cNvSpPr/>
      </xdr:nvSpPr>
      <xdr:spPr>
        <a:xfrm>
          <a:off x="10426700" y="1474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85107</xdr:rowOff>
    </xdr:from>
    <xdr:ext cx="469744" cy="259045"/>
    <xdr:sp macro="" textlink="">
      <xdr:nvSpPr>
        <xdr:cNvPr id="343" name="【福祉施設】&#10;一人当たり面積該当値テキスト"/>
        <xdr:cNvSpPr txBox="1"/>
      </xdr:nvSpPr>
      <xdr:spPr>
        <a:xfrm>
          <a:off x="10515600" y="1465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1015</xdr:rowOff>
    </xdr:from>
    <xdr:to>
      <xdr:col>50</xdr:col>
      <xdr:colOff>165100</xdr:colOff>
      <xdr:row>86</xdr:row>
      <xdr:rowOff>102615</xdr:rowOff>
    </xdr:to>
    <xdr:sp macro="" textlink="">
      <xdr:nvSpPr>
        <xdr:cNvPr id="344" name="楕円 343"/>
        <xdr:cNvSpPr/>
      </xdr:nvSpPr>
      <xdr:spPr>
        <a:xfrm>
          <a:off x="95885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49530</xdr:rowOff>
    </xdr:from>
    <xdr:to>
      <xdr:col>55</xdr:col>
      <xdr:colOff>0</xdr:colOff>
      <xdr:row>86</xdr:row>
      <xdr:rowOff>51815</xdr:rowOff>
    </xdr:to>
    <xdr:cxnSp macro="">
      <xdr:nvCxnSpPr>
        <xdr:cNvPr id="345" name="直線コネクタ 344"/>
        <xdr:cNvCxnSpPr/>
      </xdr:nvCxnSpPr>
      <xdr:spPr>
        <a:xfrm flipV="1">
          <a:off x="9639300" y="14794230"/>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1778</xdr:rowOff>
    </xdr:from>
    <xdr:to>
      <xdr:col>46</xdr:col>
      <xdr:colOff>38100</xdr:colOff>
      <xdr:row>86</xdr:row>
      <xdr:rowOff>103378</xdr:rowOff>
    </xdr:to>
    <xdr:sp macro="" textlink="">
      <xdr:nvSpPr>
        <xdr:cNvPr id="346" name="楕円 345"/>
        <xdr:cNvSpPr/>
      </xdr:nvSpPr>
      <xdr:spPr>
        <a:xfrm>
          <a:off x="8699500" y="1474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51815</xdr:rowOff>
    </xdr:from>
    <xdr:to>
      <xdr:col>50</xdr:col>
      <xdr:colOff>114300</xdr:colOff>
      <xdr:row>86</xdr:row>
      <xdr:rowOff>52578</xdr:rowOff>
    </xdr:to>
    <xdr:cxnSp macro="">
      <xdr:nvCxnSpPr>
        <xdr:cNvPr id="347" name="直線コネクタ 346"/>
        <xdr:cNvCxnSpPr/>
      </xdr:nvCxnSpPr>
      <xdr:spPr>
        <a:xfrm flipV="1">
          <a:off x="8750300" y="14796515"/>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3302</xdr:rowOff>
    </xdr:from>
    <xdr:to>
      <xdr:col>41</xdr:col>
      <xdr:colOff>101600</xdr:colOff>
      <xdr:row>86</xdr:row>
      <xdr:rowOff>104902</xdr:rowOff>
    </xdr:to>
    <xdr:sp macro="" textlink="">
      <xdr:nvSpPr>
        <xdr:cNvPr id="348" name="楕円 347"/>
        <xdr:cNvSpPr/>
      </xdr:nvSpPr>
      <xdr:spPr>
        <a:xfrm>
          <a:off x="7810500" y="147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52578</xdr:rowOff>
    </xdr:from>
    <xdr:to>
      <xdr:col>45</xdr:col>
      <xdr:colOff>177800</xdr:colOff>
      <xdr:row>86</xdr:row>
      <xdr:rowOff>54102</xdr:rowOff>
    </xdr:to>
    <xdr:cxnSp macro="">
      <xdr:nvCxnSpPr>
        <xdr:cNvPr id="349" name="直線コネクタ 348"/>
        <xdr:cNvCxnSpPr/>
      </xdr:nvCxnSpPr>
      <xdr:spPr>
        <a:xfrm flipV="1">
          <a:off x="7861300" y="1479727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113047</xdr:rowOff>
    </xdr:from>
    <xdr:ext cx="469744" cy="259045"/>
    <xdr:sp macro="" textlink="">
      <xdr:nvSpPr>
        <xdr:cNvPr id="350" name="n_1aveValue【福祉施設】&#10;一人当たり面積"/>
        <xdr:cNvSpPr txBox="1"/>
      </xdr:nvSpPr>
      <xdr:spPr>
        <a:xfrm>
          <a:off x="93917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43705</xdr:rowOff>
    </xdr:from>
    <xdr:ext cx="469744" cy="259045"/>
    <xdr:sp macro="" textlink="">
      <xdr:nvSpPr>
        <xdr:cNvPr id="351" name="n_2aveValue【福祉施設】&#10;一人当たり面積"/>
        <xdr:cNvSpPr txBox="1"/>
      </xdr:nvSpPr>
      <xdr:spPr>
        <a:xfrm>
          <a:off x="8515427" y="132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89425</xdr:rowOff>
    </xdr:from>
    <xdr:ext cx="469744" cy="259045"/>
    <xdr:sp macro="" textlink="">
      <xdr:nvSpPr>
        <xdr:cNvPr id="352" name="n_3aveValue【福祉施設】&#10;一人当たり面積"/>
        <xdr:cNvSpPr txBox="1"/>
      </xdr:nvSpPr>
      <xdr:spPr>
        <a:xfrm>
          <a:off x="7626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4081</xdr:rowOff>
    </xdr:from>
    <xdr:ext cx="469744" cy="259045"/>
    <xdr:sp macro="" textlink="">
      <xdr:nvSpPr>
        <xdr:cNvPr id="353" name="n_4aveValue【福祉施設】&#10;一人当たり面積"/>
        <xdr:cNvSpPr txBox="1"/>
      </xdr:nvSpPr>
      <xdr:spPr>
        <a:xfrm>
          <a:off x="6737427" y="14405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93742</xdr:rowOff>
    </xdr:from>
    <xdr:ext cx="469744" cy="259045"/>
    <xdr:sp macro="" textlink="">
      <xdr:nvSpPr>
        <xdr:cNvPr id="354" name="n_1mainValue【福祉施設】&#10;一人当たり面積"/>
        <xdr:cNvSpPr txBox="1"/>
      </xdr:nvSpPr>
      <xdr:spPr>
        <a:xfrm>
          <a:off x="9391727" y="1483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94505</xdr:rowOff>
    </xdr:from>
    <xdr:ext cx="469744" cy="259045"/>
    <xdr:sp macro="" textlink="">
      <xdr:nvSpPr>
        <xdr:cNvPr id="355" name="n_2mainValue【福祉施設】&#10;一人当たり面積"/>
        <xdr:cNvSpPr txBox="1"/>
      </xdr:nvSpPr>
      <xdr:spPr>
        <a:xfrm>
          <a:off x="8515427" y="1483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96029</xdr:rowOff>
    </xdr:from>
    <xdr:ext cx="469744" cy="259045"/>
    <xdr:sp macro="" textlink="">
      <xdr:nvSpPr>
        <xdr:cNvPr id="356" name="n_3mainValue【福祉施設】&#10;一人当たり面積"/>
        <xdr:cNvSpPr txBox="1"/>
      </xdr:nvSpPr>
      <xdr:spPr>
        <a:xfrm>
          <a:off x="7626427" y="1484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4" name="直線コネクタ 38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5" name="テキスト ボックス 38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6" name="直線コネクタ 38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7" name="テキスト ボックス 38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8" name="直線コネクタ 38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9" name="テキスト ボックス 38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0" name="直線コネクタ 38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1" name="テキスト ボックス 39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2" name="直線コネクタ 39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3" name="テキスト ボックス 39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4" name="直線コネクタ 39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5" name="テキスト ボックス 39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6" name="直線コネクタ 39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xdr:rowOff>
    </xdr:from>
    <xdr:to>
      <xdr:col>85</xdr:col>
      <xdr:colOff>126364</xdr:colOff>
      <xdr:row>42</xdr:row>
      <xdr:rowOff>92528</xdr:rowOff>
    </xdr:to>
    <xdr:cxnSp macro="">
      <xdr:nvCxnSpPr>
        <xdr:cNvPr id="398" name="直線コネクタ 397"/>
        <xdr:cNvCxnSpPr/>
      </xdr:nvCxnSpPr>
      <xdr:spPr>
        <a:xfrm flipV="1">
          <a:off x="16318864" y="5833654"/>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99"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0" name="直線コネクタ 39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122481</xdr:rowOff>
    </xdr:from>
    <xdr:ext cx="405111" cy="259045"/>
    <xdr:sp macro="" textlink="">
      <xdr:nvSpPr>
        <xdr:cNvPr id="401" name="【一般廃棄物処理施設】&#10;有形固定資産減価償却率最大値テキスト"/>
        <xdr:cNvSpPr txBox="1"/>
      </xdr:nvSpPr>
      <xdr:spPr>
        <a:xfrm>
          <a:off x="16357600" y="560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xdr:rowOff>
    </xdr:from>
    <xdr:to>
      <xdr:col>86</xdr:col>
      <xdr:colOff>25400</xdr:colOff>
      <xdr:row>34</xdr:row>
      <xdr:rowOff>4354</xdr:rowOff>
    </xdr:to>
    <xdr:cxnSp macro="">
      <xdr:nvCxnSpPr>
        <xdr:cNvPr id="402" name="直線コネクタ 401"/>
        <xdr:cNvCxnSpPr/>
      </xdr:nvCxnSpPr>
      <xdr:spPr>
        <a:xfrm>
          <a:off x="16230600" y="583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97263</xdr:rowOff>
    </xdr:from>
    <xdr:ext cx="405111" cy="259045"/>
    <xdr:sp macro="" textlink="">
      <xdr:nvSpPr>
        <xdr:cNvPr id="403" name="【一般廃棄物処理施設】&#10;有形固定資産減価償却率平均値テキスト"/>
        <xdr:cNvSpPr txBox="1"/>
      </xdr:nvSpPr>
      <xdr:spPr>
        <a:xfrm>
          <a:off x="16357600" y="644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74385</xdr:rowOff>
    </xdr:from>
    <xdr:to>
      <xdr:col>85</xdr:col>
      <xdr:colOff>177800</xdr:colOff>
      <xdr:row>39</xdr:row>
      <xdr:rowOff>4535</xdr:rowOff>
    </xdr:to>
    <xdr:sp macro="" textlink="">
      <xdr:nvSpPr>
        <xdr:cNvPr id="404" name="フローチャート: 判断 403"/>
        <xdr:cNvSpPr/>
      </xdr:nvSpPr>
      <xdr:spPr>
        <a:xfrm>
          <a:off x="162687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90715</xdr:rowOff>
    </xdr:from>
    <xdr:to>
      <xdr:col>81</xdr:col>
      <xdr:colOff>101600</xdr:colOff>
      <xdr:row>39</xdr:row>
      <xdr:rowOff>20865</xdr:rowOff>
    </xdr:to>
    <xdr:sp macro="" textlink="">
      <xdr:nvSpPr>
        <xdr:cNvPr id="405" name="フローチャート: 判断 404"/>
        <xdr:cNvSpPr/>
      </xdr:nvSpPr>
      <xdr:spPr>
        <a:xfrm>
          <a:off x="15430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5806</xdr:rowOff>
    </xdr:from>
    <xdr:to>
      <xdr:col>76</xdr:col>
      <xdr:colOff>165100</xdr:colOff>
      <xdr:row>38</xdr:row>
      <xdr:rowOff>107406</xdr:rowOff>
    </xdr:to>
    <xdr:sp macro="" textlink="">
      <xdr:nvSpPr>
        <xdr:cNvPr id="406" name="フローチャート: 判断 405"/>
        <xdr:cNvSpPr/>
      </xdr:nvSpPr>
      <xdr:spPr>
        <a:xfrm>
          <a:off x="14541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4173</xdr:rowOff>
    </xdr:from>
    <xdr:to>
      <xdr:col>72</xdr:col>
      <xdr:colOff>38100</xdr:colOff>
      <xdr:row>38</xdr:row>
      <xdr:rowOff>105773</xdr:rowOff>
    </xdr:to>
    <xdr:sp macro="" textlink="">
      <xdr:nvSpPr>
        <xdr:cNvPr id="407" name="フローチャート: 判断 406"/>
        <xdr:cNvSpPr/>
      </xdr:nvSpPr>
      <xdr:spPr>
        <a:xfrm>
          <a:off x="13652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164193</xdr:rowOff>
    </xdr:from>
    <xdr:to>
      <xdr:col>67</xdr:col>
      <xdr:colOff>101600</xdr:colOff>
      <xdr:row>39</xdr:row>
      <xdr:rowOff>94343</xdr:rowOff>
    </xdr:to>
    <xdr:sp macro="" textlink="">
      <xdr:nvSpPr>
        <xdr:cNvPr id="408" name="フローチャート: 判断 407"/>
        <xdr:cNvSpPr/>
      </xdr:nvSpPr>
      <xdr:spPr>
        <a:xfrm>
          <a:off x="12763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9" name="テキスト ボックス 40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0" name="テキスト ボックス 40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1" name="テキスト ボックス 41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2" name="テキスト ボックス 41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3" name="テキスト ボックス 41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56424</xdr:rowOff>
    </xdr:from>
    <xdr:to>
      <xdr:col>85</xdr:col>
      <xdr:colOff>177800</xdr:colOff>
      <xdr:row>39</xdr:row>
      <xdr:rowOff>158024</xdr:rowOff>
    </xdr:to>
    <xdr:sp macro="" textlink="">
      <xdr:nvSpPr>
        <xdr:cNvPr id="414" name="楕円 413"/>
        <xdr:cNvSpPr/>
      </xdr:nvSpPr>
      <xdr:spPr>
        <a:xfrm>
          <a:off x="16268700" y="674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34851</xdr:rowOff>
    </xdr:from>
    <xdr:ext cx="405111" cy="259045"/>
    <xdr:sp macro="" textlink="">
      <xdr:nvSpPr>
        <xdr:cNvPr id="415" name="【一般廃棄物処理施設】&#10;有形固定資産減価償却率該当値テキスト"/>
        <xdr:cNvSpPr txBox="1"/>
      </xdr:nvSpPr>
      <xdr:spPr>
        <a:xfrm>
          <a:off x="16357600"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xdr:rowOff>
    </xdr:from>
    <xdr:to>
      <xdr:col>81</xdr:col>
      <xdr:colOff>101600</xdr:colOff>
      <xdr:row>39</xdr:row>
      <xdr:rowOff>104140</xdr:rowOff>
    </xdr:to>
    <xdr:sp macro="" textlink="">
      <xdr:nvSpPr>
        <xdr:cNvPr id="416" name="楕円 415"/>
        <xdr:cNvSpPr/>
      </xdr:nvSpPr>
      <xdr:spPr>
        <a:xfrm>
          <a:off x="15430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53340</xdr:rowOff>
    </xdr:from>
    <xdr:to>
      <xdr:col>85</xdr:col>
      <xdr:colOff>127000</xdr:colOff>
      <xdr:row>39</xdr:row>
      <xdr:rowOff>107224</xdr:rowOff>
    </xdr:to>
    <xdr:cxnSp macro="">
      <xdr:nvCxnSpPr>
        <xdr:cNvPr id="417" name="直線コネクタ 416"/>
        <xdr:cNvCxnSpPr/>
      </xdr:nvCxnSpPr>
      <xdr:spPr>
        <a:xfrm>
          <a:off x="15481300" y="6739890"/>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120106</xdr:rowOff>
    </xdr:from>
    <xdr:to>
      <xdr:col>76</xdr:col>
      <xdr:colOff>165100</xdr:colOff>
      <xdr:row>39</xdr:row>
      <xdr:rowOff>50256</xdr:rowOff>
    </xdr:to>
    <xdr:sp macro="" textlink="">
      <xdr:nvSpPr>
        <xdr:cNvPr id="418" name="楕円 417"/>
        <xdr:cNvSpPr/>
      </xdr:nvSpPr>
      <xdr:spPr>
        <a:xfrm>
          <a:off x="14541500" y="663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170906</xdr:rowOff>
    </xdr:from>
    <xdr:to>
      <xdr:col>81</xdr:col>
      <xdr:colOff>50800</xdr:colOff>
      <xdr:row>39</xdr:row>
      <xdr:rowOff>53340</xdr:rowOff>
    </xdr:to>
    <xdr:cxnSp macro="">
      <xdr:nvCxnSpPr>
        <xdr:cNvPr id="419" name="直線コネクタ 418"/>
        <xdr:cNvCxnSpPr/>
      </xdr:nvCxnSpPr>
      <xdr:spPr>
        <a:xfrm>
          <a:off x="14592300" y="668600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64588</xdr:rowOff>
    </xdr:from>
    <xdr:to>
      <xdr:col>72</xdr:col>
      <xdr:colOff>38100</xdr:colOff>
      <xdr:row>38</xdr:row>
      <xdr:rowOff>166188</xdr:rowOff>
    </xdr:to>
    <xdr:sp macro="" textlink="">
      <xdr:nvSpPr>
        <xdr:cNvPr id="420" name="楕円 419"/>
        <xdr:cNvSpPr/>
      </xdr:nvSpPr>
      <xdr:spPr>
        <a:xfrm>
          <a:off x="13652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115388</xdr:rowOff>
    </xdr:from>
    <xdr:to>
      <xdr:col>76</xdr:col>
      <xdr:colOff>114300</xdr:colOff>
      <xdr:row>38</xdr:row>
      <xdr:rowOff>170906</xdr:rowOff>
    </xdr:to>
    <xdr:cxnSp macro="">
      <xdr:nvCxnSpPr>
        <xdr:cNvPr id="421" name="直線コネクタ 420"/>
        <xdr:cNvCxnSpPr/>
      </xdr:nvCxnSpPr>
      <xdr:spPr>
        <a:xfrm>
          <a:off x="13703300" y="6630488"/>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37391</xdr:rowOff>
    </xdr:from>
    <xdr:ext cx="405111" cy="259045"/>
    <xdr:sp macro="" textlink="">
      <xdr:nvSpPr>
        <xdr:cNvPr id="422" name="n_1aveValue【一般廃棄物処理施設】&#10;有形固定資産減価償却率"/>
        <xdr:cNvSpPr txBox="1"/>
      </xdr:nvSpPr>
      <xdr:spPr>
        <a:xfrm>
          <a:off x="15266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123933</xdr:rowOff>
    </xdr:from>
    <xdr:ext cx="405111" cy="259045"/>
    <xdr:sp macro="" textlink="">
      <xdr:nvSpPr>
        <xdr:cNvPr id="423" name="n_2aveValue【一般廃棄物処理施設】&#10;有形固定資産減価償却率"/>
        <xdr:cNvSpPr txBox="1"/>
      </xdr:nvSpPr>
      <xdr:spPr>
        <a:xfrm>
          <a:off x="14389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122300</xdr:rowOff>
    </xdr:from>
    <xdr:ext cx="405111" cy="259045"/>
    <xdr:sp macro="" textlink="">
      <xdr:nvSpPr>
        <xdr:cNvPr id="424" name="n_3aveValue【一般廃棄物処理施設】&#10;有形固定資産減価償却率"/>
        <xdr:cNvSpPr txBox="1"/>
      </xdr:nvSpPr>
      <xdr:spPr>
        <a:xfrm>
          <a:off x="13500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110870</xdr:rowOff>
    </xdr:from>
    <xdr:ext cx="405111" cy="259045"/>
    <xdr:sp macro="" textlink="">
      <xdr:nvSpPr>
        <xdr:cNvPr id="425" name="n_4aveValue【一般廃棄物処理施設】&#10;有形固定資産減価償却率"/>
        <xdr:cNvSpPr txBox="1"/>
      </xdr:nvSpPr>
      <xdr:spPr>
        <a:xfrm>
          <a:off x="126117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95267</xdr:rowOff>
    </xdr:from>
    <xdr:ext cx="405111" cy="259045"/>
    <xdr:sp macro="" textlink="">
      <xdr:nvSpPr>
        <xdr:cNvPr id="426" name="n_1mainValue【一般廃棄物処理施設】&#10;有形固定資産減価償却率"/>
        <xdr:cNvSpPr txBox="1"/>
      </xdr:nvSpPr>
      <xdr:spPr>
        <a:xfrm>
          <a:off x="15266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41383</xdr:rowOff>
    </xdr:from>
    <xdr:ext cx="405111" cy="259045"/>
    <xdr:sp macro="" textlink="">
      <xdr:nvSpPr>
        <xdr:cNvPr id="427" name="n_2mainValue【一般廃棄物処理施設】&#10;有形固定資産減価償却率"/>
        <xdr:cNvSpPr txBox="1"/>
      </xdr:nvSpPr>
      <xdr:spPr>
        <a:xfrm>
          <a:off x="14389744" y="672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157315</xdr:rowOff>
    </xdr:from>
    <xdr:ext cx="405111" cy="259045"/>
    <xdr:sp macro="" textlink="">
      <xdr:nvSpPr>
        <xdr:cNvPr id="428" name="n_3mainValue【一般廃棄物処理施設】&#10;有形固定資産減価償却率"/>
        <xdr:cNvSpPr txBox="1"/>
      </xdr:nvSpPr>
      <xdr:spPr>
        <a:xfrm>
          <a:off x="13500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9" name="直線コネクタ 43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0" name="テキスト ボックス 43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1" name="直線コネクタ 44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42" name="テキスト ボックス 44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3" name="直線コネクタ 44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44" name="テキスト ボックス 44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5" name="直線コネクタ 44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46" name="テキスト ボックス 44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8" name="テキスト ボックス 44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81636</xdr:rowOff>
    </xdr:from>
    <xdr:to>
      <xdr:col>116</xdr:col>
      <xdr:colOff>62864</xdr:colOff>
      <xdr:row>41</xdr:row>
      <xdr:rowOff>133107</xdr:rowOff>
    </xdr:to>
    <xdr:cxnSp macro="">
      <xdr:nvCxnSpPr>
        <xdr:cNvPr id="450" name="直線コネクタ 449"/>
        <xdr:cNvCxnSpPr/>
      </xdr:nvCxnSpPr>
      <xdr:spPr>
        <a:xfrm flipV="1">
          <a:off x="22160864" y="5739486"/>
          <a:ext cx="0" cy="1423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136934</xdr:rowOff>
    </xdr:from>
    <xdr:ext cx="378565" cy="259045"/>
    <xdr:sp macro="" textlink="">
      <xdr:nvSpPr>
        <xdr:cNvPr id="451" name="【一般廃棄物処理施設】&#10;一人当たり有形固定資産（償却資産）額最小値テキスト"/>
        <xdr:cNvSpPr txBox="1"/>
      </xdr:nvSpPr>
      <xdr:spPr>
        <a:xfrm>
          <a:off x="22199600" y="7166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133107</xdr:rowOff>
    </xdr:from>
    <xdr:to>
      <xdr:col>116</xdr:col>
      <xdr:colOff>152400</xdr:colOff>
      <xdr:row>41</xdr:row>
      <xdr:rowOff>133107</xdr:rowOff>
    </xdr:to>
    <xdr:cxnSp macro="">
      <xdr:nvCxnSpPr>
        <xdr:cNvPr id="452" name="直線コネクタ 451"/>
        <xdr:cNvCxnSpPr/>
      </xdr:nvCxnSpPr>
      <xdr:spPr>
        <a:xfrm>
          <a:off x="22072600" y="7162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28313</xdr:rowOff>
    </xdr:from>
    <xdr:ext cx="599010" cy="259045"/>
    <xdr:sp macro="" textlink="">
      <xdr:nvSpPr>
        <xdr:cNvPr id="453" name="【一般廃棄物処理施設】&#10;一人当たり有形固定資産（償却資産）額最大値テキスト"/>
        <xdr:cNvSpPr txBox="1"/>
      </xdr:nvSpPr>
      <xdr:spPr>
        <a:xfrm>
          <a:off x="22199600" y="5514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81636</xdr:rowOff>
    </xdr:from>
    <xdr:to>
      <xdr:col>116</xdr:col>
      <xdr:colOff>152400</xdr:colOff>
      <xdr:row>33</xdr:row>
      <xdr:rowOff>81636</xdr:rowOff>
    </xdr:to>
    <xdr:cxnSp macro="">
      <xdr:nvCxnSpPr>
        <xdr:cNvPr id="454" name="直線コネクタ 453"/>
        <xdr:cNvCxnSpPr/>
      </xdr:nvCxnSpPr>
      <xdr:spPr>
        <a:xfrm>
          <a:off x="22072600" y="5739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9824</xdr:rowOff>
    </xdr:from>
    <xdr:ext cx="599010" cy="259045"/>
    <xdr:sp macro="" textlink="">
      <xdr:nvSpPr>
        <xdr:cNvPr id="455" name="【一般廃棄物処理施設】&#10;一人当たり有形固定資産（償却資産）額平均値テキスト"/>
        <xdr:cNvSpPr txBox="1"/>
      </xdr:nvSpPr>
      <xdr:spPr>
        <a:xfrm>
          <a:off x="22199600" y="66963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158397</xdr:rowOff>
    </xdr:from>
    <xdr:to>
      <xdr:col>116</xdr:col>
      <xdr:colOff>114300</xdr:colOff>
      <xdr:row>40</xdr:row>
      <xdr:rowOff>88547</xdr:rowOff>
    </xdr:to>
    <xdr:sp macro="" textlink="">
      <xdr:nvSpPr>
        <xdr:cNvPr id="456" name="フローチャート: 判断 455"/>
        <xdr:cNvSpPr/>
      </xdr:nvSpPr>
      <xdr:spPr>
        <a:xfrm>
          <a:off x="22110700" y="68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136070</xdr:rowOff>
    </xdr:from>
    <xdr:to>
      <xdr:col>112</xdr:col>
      <xdr:colOff>38100</xdr:colOff>
      <xdr:row>40</xdr:row>
      <xdr:rowOff>66220</xdr:rowOff>
    </xdr:to>
    <xdr:sp macro="" textlink="">
      <xdr:nvSpPr>
        <xdr:cNvPr id="457" name="フローチャート: 判断 456"/>
        <xdr:cNvSpPr/>
      </xdr:nvSpPr>
      <xdr:spPr>
        <a:xfrm>
          <a:off x="21272500" y="68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116132</xdr:rowOff>
    </xdr:from>
    <xdr:to>
      <xdr:col>107</xdr:col>
      <xdr:colOff>101600</xdr:colOff>
      <xdr:row>40</xdr:row>
      <xdr:rowOff>46282</xdr:rowOff>
    </xdr:to>
    <xdr:sp macro="" textlink="">
      <xdr:nvSpPr>
        <xdr:cNvPr id="458" name="フローチャート: 判断 457"/>
        <xdr:cNvSpPr/>
      </xdr:nvSpPr>
      <xdr:spPr>
        <a:xfrm>
          <a:off x="20383500" y="680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162832</xdr:rowOff>
    </xdr:from>
    <xdr:to>
      <xdr:col>102</xdr:col>
      <xdr:colOff>165100</xdr:colOff>
      <xdr:row>40</xdr:row>
      <xdr:rowOff>92982</xdr:rowOff>
    </xdr:to>
    <xdr:sp macro="" textlink="">
      <xdr:nvSpPr>
        <xdr:cNvPr id="459" name="フローチャート: 判断 458"/>
        <xdr:cNvSpPr/>
      </xdr:nvSpPr>
      <xdr:spPr>
        <a:xfrm>
          <a:off x="19494500" y="684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19443</xdr:rowOff>
    </xdr:from>
    <xdr:to>
      <xdr:col>98</xdr:col>
      <xdr:colOff>38100</xdr:colOff>
      <xdr:row>40</xdr:row>
      <xdr:rowOff>121043</xdr:rowOff>
    </xdr:to>
    <xdr:sp macro="" textlink="">
      <xdr:nvSpPr>
        <xdr:cNvPr id="460" name="フローチャート: 判断 459"/>
        <xdr:cNvSpPr/>
      </xdr:nvSpPr>
      <xdr:spPr>
        <a:xfrm>
          <a:off x="18605500" y="687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43082</xdr:rowOff>
    </xdr:from>
    <xdr:to>
      <xdr:col>116</xdr:col>
      <xdr:colOff>114300</xdr:colOff>
      <xdr:row>40</xdr:row>
      <xdr:rowOff>144682</xdr:rowOff>
    </xdr:to>
    <xdr:sp macro="" textlink="">
      <xdr:nvSpPr>
        <xdr:cNvPr id="466" name="楕円 465"/>
        <xdr:cNvSpPr/>
      </xdr:nvSpPr>
      <xdr:spPr>
        <a:xfrm>
          <a:off x="22110700" y="690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21509</xdr:rowOff>
    </xdr:from>
    <xdr:ext cx="534377" cy="259045"/>
    <xdr:sp macro="" textlink="">
      <xdr:nvSpPr>
        <xdr:cNvPr id="467" name="【一般廃棄物処理施設】&#10;一人当たり有形固定資産（償却資産）額該当値テキスト"/>
        <xdr:cNvSpPr txBox="1"/>
      </xdr:nvSpPr>
      <xdr:spPr>
        <a:xfrm>
          <a:off x="22199600" y="687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49097</xdr:rowOff>
    </xdr:from>
    <xdr:to>
      <xdr:col>112</xdr:col>
      <xdr:colOff>38100</xdr:colOff>
      <xdr:row>40</xdr:row>
      <xdr:rowOff>150697</xdr:rowOff>
    </xdr:to>
    <xdr:sp macro="" textlink="">
      <xdr:nvSpPr>
        <xdr:cNvPr id="468" name="楕円 467"/>
        <xdr:cNvSpPr/>
      </xdr:nvSpPr>
      <xdr:spPr>
        <a:xfrm>
          <a:off x="21272500" y="690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93882</xdr:rowOff>
    </xdr:from>
    <xdr:to>
      <xdr:col>116</xdr:col>
      <xdr:colOff>63500</xdr:colOff>
      <xdr:row>40</xdr:row>
      <xdr:rowOff>99897</xdr:rowOff>
    </xdr:to>
    <xdr:cxnSp macro="">
      <xdr:nvCxnSpPr>
        <xdr:cNvPr id="469" name="直線コネクタ 468"/>
        <xdr:cNvCxnSpPr/>
      </xdr:nvCxnSpPr>
      <xdr:spPr>
        <a:xfrm flipV="1">
          <a:off x="21323300" y="6951882"/>
          <a:ext cx="838200" cy="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53232</xdr:rowOff>
    </xdr:from>
    <xdr:to>
      <xdr:col>107</xdr:col>
      <xdr:colOff>101600</xdr:colOff>
      <xdr:row>40</xdr:row>
      <xdr:rowOff>154832</xdr:rowOff>
    </xdr:to>
    <xdr:sp macro="" textlink="">
      <xdr:nvSpPr>
        <xdr:cNvPr id="470" name="楕円 469"/>
        <xdr:cNvSpPr/>
      </xdr:nvSpPr>
      <xdr:spPr>
        <a:xfrm>
          <a:off x="20383500" y="69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99897</xdr:rowOff>
    </xdr:from>
    <xdr:to>
      <xdr:col>111</xdr:col>
      <xdr:colOff>177800</xdr:colOff>
      <xdr:row>40</xdr:row>
      <xdr:rowOff>104032</xdr:rowOff>
    </xdr:to>
    <xdr:cxnSp macro="">
      <xdr:nvCxnSpPr>
        <xdr:cNvPr id="471" name="直線コネクタ 470"/>
        <xdr:cNvCxnSpPr/>
      </xdr:nvCxnSpPr>
      <xdr:spPr>
        <a:xfrm flipV="1">
          <a:off x="20434300" y="6957897"/>
          <a:ext cx="889000" cy="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58133</xdr:rowOff>
    </xdr:from>
    <xdr:to>
      <xdr:col>102</xdr:col>
      <xdr:colOff>165100</xdr:colOff>
      <xdr:row>40</xdr:row>
      <xdr:rowOff>159733</xdr:rowOff>
    </xdr:to>
    <xdr:sp macro="" textlink="">
      <xdr:nvSpPr>
        <xdr:cNvPr id="472" name="楕円 471"/>
        <xdr:cNvSpPr/>
      </xdr:nvSpPr>
      <xdr:spPr>
        <a:xfrm>
          <a:off x="19494500" y="691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104032</xdr:rowOff>
    </xdr:from>
    <xdr:to>
      <xdr:col>107</xdr:col>
      <xdr:colOff>50800</xdr:colOff>
      <xdr:row>40</xdr:row>
      <xdr:rowOff>108933</xdr:rowOff>
    </xdr:to>
    <xdr:cxnSp macro="">
      <xdr:nvCxnSpPr>
        <xdr:cNvPr id="473" name="直線コネクタ 472"/>
        <xdr:cNvCxnSpPr/>
      </xdr:nvCxnSpPr>
      <xdr:spPr>
        <a:xfrm flipV="1">
          <a:off x="19545300" y="6962032"/>
          <a:ext cx="889000" cy="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82747</xdr:rowOff>
    </xdr:from>
    <xdr:ext cx="599010" cy="259045"/>
    <xdr:sp macro="" textlink="">
      <xdr:nvSpPr>
        <xdr:cNvPr id="474" name="n_1aveValue【一般廃棄物処理施設】&#10;一人当たり有形固定資産（償却資産）額"/>
        <xdr:cNvSpPr txBox="1"/>
      </xdr:nvSpPr>
      <xdr:spPr>
        <a:xfrm>
          <a:off x="21011095" y="659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62809</xdr:rowOff>
    </xdr:from>
    <xdr:ext cx="599010" cy="259045"/>
    <xdr:sp macro="" textlink="">
      <xdr:nvSpPr>
        <xdr:cNvPr id="475" name="n_2aveValue【一般廃棄物処理施設】&#10;一人当たり有形固定資産（償却資産）額"/>
        <xdr:cNvSpPr txBox="1"/>
      </xdr:nvSpPr>
      <xdr:spPr>
        <a:xfrm>
          <a:off x="20134795" y="6577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109509</xdr:rowOff>
    </xdr:from>
    <xdr:ext cx="599010" cy="259045"/>
    <xdr:sp macro="" textlink="">
      <xdr:nvSpPr>
        <xdr:cNvPr id="476" name="n_3aveValue【一般廃棄物処理施設】&#10;一人当たり有形固定資産（償却資産）額"/>
        <xdr:cNvSpPr txBox="1"/>
      </xdr:nvSpPr>
      <xdr:spPr>
        <a:xfrm>
          <a:off x="19245795" y="6624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137570</xdr:rowOff>
    </xdr:from>
    <xdr:ext cx="599010" cy="259045"/>
    <xdr:sp macro="" textlink="">
      <xdr:nvSpPr>
        <xdr:cNvPr id="477" name="n_4aveValue【一般廃棄物処理施設】&#10;一人当たり有形固定資産（償却資産）額"/>
        <xdr:cNvSpPr txBox="1"/>
      </xdr:nvSpPr>
      <xdr:spPr>
        <a:xfrm>
          <a:off x="18356795" y="665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141824</xdr:rowOff>
    </xdr:from>
    <xdr:ext cx="534377" cy="259045"/>
    <xdr:sp macro="" textlink="">
      <xdr:nvSpPr>
        <xdr:cNvPr id="478" name="n_1mainValue【一般廃棄物処理施設】&#10;一人当たり有形固定資産（償却資産）額"/>
        <xdr:cNvSpPr txBox="1"/>
      </xdr:nvSpPr>
      <xdr:spPr>
        <a:xfrm>
          <a:off x="21043411" y="699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145959</xdr:rowOff>
    </xdr:from>
    <xdr:ext cx="534377" cy="259045"/>
    <xdr:sp macro="" textlink="">
      <xdr:nvSpPr>
        <xdr:cNvPr id="479" name="n_2mainValue【一般廃棄物処理施設】&#10;一人当たり有形固定資産（償却資産）額"/>
        <xdr:cNvSpPr txBox="1"/>
      </xdr:nvSpPr>
      <xdr:spPr>
        <a:xfrm>
          <a:off x="20167111" y="70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150860</xdr:rowOff>
    </xdr:from>
    <xdr:ext cx="534377" cy="259045"/>
    <xdr:sp macro="" textlink="">
      <xdr:nvSpPr>
        <xdr:cNvPr id="480" name="n_3mainValue【一般廃棄物処理施設】&#10;一人当たり有形固定資産（償却資産）額"/>
        <xdr:cNvSpPr txBox="1"/>
      </xdr:nvSpPr>
      <xdr:spPr>
        <a:xfrm>
          <a:off x="19278111" y="700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1" name="正方形/長方形 48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2" name="正方形/長方形 48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3" name="正方形/長方形 48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4" name="正方形/長方形 48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5" name="正方形/長方形 48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6" name="正方形/長方形 48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7" name="正方形/長方形 48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8" name="正方形/長方形 48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9" name="正方形/長方形 48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0" name="正方形/長方形 48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1" name="正方形/長方形 49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2" name="正方形/長方形 49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3" name="正方形/長方形 49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4" name="正方形/長方形 49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5" name="正方形/長方形 49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6" name="正方形/長方形 49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5" name="テキスト ボックス 50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6" name="直線コネクタ 50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7" name="テキスト ボックス 50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8" name="直線コネクタ 5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9" name="テキスト ボックス 50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0" name="直線コネクタ 5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1" name="テキスト ボックス 5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2" name="直線コネクタ 5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3" name="テキスト ボックス 5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4" name="直線コネクタ 5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5" name="テキスト ボックス 5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6" name="直線コネクタ 5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7" name="テキスト ボックス 5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8" name="直線コネクタ 5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9" name="テキスト ボックス 51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0" name="直線コネクタ 5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72389</xdr:rowOff>
    </xdr:from>
    <xdr:to>
      <xdr:col>85</xdr:col>
      <xdr:colOff>126364</xdr:colOff>
      <xdr:row>86</xdr:row>
      <xdr:rowOff>168729</xdr:rowOff>
    </xdr:to>
    <xdr:cxnSp macro="">
      <xdr:nvCxnSpPr>
        <xdr:cNvPr id="522" name="直線コネクタ 521"/>
        <xdr:cNvCxnSpPr/>
      </xdr:nvCxnSpPr>
      <xdr:spPr>
        <a:xfrm flipV="1">
          <a:off x="16318864"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3"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4" name="直線コネクタ 52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19066</xdr:rowOff>
    </xdr:from>
    <xdr:ext cx="405111" cy="259045"/>
    <xdr:sp macro="" textlink="">
      <xdr:nvSpPr>
        <xdr:cNvPr id="525" name="【消防施設】&#10;有形固定資産減価償却率最大値テキスト"/>
        <xdr:cNvSpPr txBox="1"/>
      </xdr:nvSpPr>
      <xdr:spPr>
        <a:xfrm>
          <a:off x="16357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72389</xdr:rowOff>
    </xdr:from>
    <xdr:to>
      <xdr:col>86</xdr:col>
      <xdr:colOff>25400</xdr:colOff>
      <xdr:row>78</xdr:row>
      <xdr:rowOff>72389</xdr:rowOff>
    </xdr:to>
    <xdr:cxnSp macro="">
      <xdr:nvCxnSpPr>
        <xdr:cNvPr id="526" name="直線コネクタ 525"/>
        <xdr:cNvCxnSpPr/>
      </xdr:nvCxnSpPr>
      <xdr:spPr>
        <a:xfrm>
          <a:off x="16230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3646</xdr:rowOff>
    </xdr:from>
    <xdr:ext cx="405111" cy="259045"/>
    <xdr:sp macro="" textlink="">
      <xdr:nvSpPr>
        <xdr:cNvPr id="527" name="【消防施設】&#10;有形固定資産減価償却率平均値テキスト"/>
        <xdr:cNvSpPr txBox="1"/>
      </xdr:nvSpPr>
      <xdr:spPr>
        <a:xfrm>
          <a:off x="16357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152219</xdr:rowOff>
    </xdr:from>
    <xdr:to>
      <xdr:col>85</xdr:col>
      <xdr:colOff>177800</xdr:colOff>
      <xdr:row>83</xdr:row>
      <xdr:rowOff>82369</xdr:rowOff>
    </xdr:to>
    <xdr:sp macro="" textlink="">
      <xdr:nvSpPr>
        <xdr:cNvPr id="528" name="フローチャート: 判断 527"/>
        <xdr:cNvSpPr/>
      </xdr:nvSpPr>
      <xdr:spPr>
        <a:xfrm>
          <a:off x="16268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135889</xdr:rowOff>
    </xdr:from>
    <xdr:to>
      <xdr:col>81</xdr:col>
      <xdr:colOff>101600</xdr:colOff>
      <xdr:row>83</xdr:row>
      <xdr:rowOff>66039</xdr:rowOff>
    </xdr:to>
    <xdr:sp macro="" textlink="">
      <xdr:nvSpPr>
        <xdr:cNvPr id="529" name="フローチャート: 判断 528"/>
        <xdr:cNvSpPr/>
      </xdr:nvSpPr>
      <xdr:spPr>
        <a:xfrm>
          <a:off x="15430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111398</xdr:rowOff>
    </xdr:from>
    <xdr:to>
      <xdr:col>76</xdr:col>
      <xdr:colOff>165100</xdr:colOff>
      <xdr:row>83</xdr:row>
      <xdr:rowOff>41548</xdr:rowOff>
    </xdr:to>
    <xdr:sp macro="" textlink="">
      <xdr:nvSpPr>
        <xdr:cNvPr id="530" name="フローチャート: 判断 529"/>
        <xdr:cNvSpPr/>
      </xdr:nvSpPr>
      <xdr:spPr>
        <a:xfrm>
          <a:off x="14541500" y="141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531" name="フローチャート: 判断 530"/>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142421</xdr:rowOff>
    </xdr:from>
    <xdr:to>
      <xdr:col>67</xdr:col>
      <xdr:colOff>101600</xdr:colOff>
      <xdr:row>83</xdr:row>
      <xdr:rowOff>72571</xdr:rowOff>
    </xdr:to>
    <xdr:sp macro="" textlink="">
      <xdr:nvSpPr>
        <xdr:cNvPr id="532" name="フローチャート: 判断 531"/>
        <xdr:cNvSpPr/>
      </xdr:nvSpPr>
      <xdr:spPr>
        <a:xfrm>
          <a:off x="12763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3" name="テキスト ボックス 5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4" name="テキスト ボックス 5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5" name="テキスト ボックス 5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6" name="テキスト ボックス 5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7" name="テキスト ボックス 5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50981</xdr:rowOff>
    </xdr:from>
    <xdr:to>
      <xdr:col>85</xdr:col>
      <xdr:colOff>177800</xdr:colOff>
      <xdr:row>85</xdr:row>
      <xdr:rowOff>152581</xdr:rowOff>
    </xdr:to>
    <xdr:sp macro="" textlink="">
      <xdr:nvSpPr>
        <xdr:cNvPr id="538" name="楕円 537"/>
        <xdr:cNvSpPr/>
      </xdr:nvSpPr>
      <xdr:spPr>
        <a:xfrm>
          <a:off x="162687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29408</xdr:rowOff>
    </xdr:from>
    <xdr:ext cx="405111" cy="259045"/>
    <xdr:sp macro="" textlink="">
      <xdr:nvSpPr>
        <xdr:cNvPr id="539" name="【消防施設】&#10;有形固定資産減価償却率該当値テキスト"/>
        <xdr:cNvSpPr txBox="1"/>
      </xdr:nvSpPr>
      <xdr:spPr>
        <a:xfrm>
          <a:off x="16357600" y="1460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3629</xdr:rowOff>
    </xdr:from>
    <xdr:to>
      <xdr:col>81</xdr:col>
      <xdr:colOff>101600</xdr:colOff>
      <xdr:row>85</xdr:row>
      <xdr:rowOff>105229</xdr:rowOff>
    </xdr:to>
    <xdr:sp macro="" textlink="">
      <xdr:nvSpPr>
        <xdr:cNvPr id="540" name="楕円 539"/>
        <xdr:cNvSpPr/>
      </xdr:nvSpPr>
      <xdr:spPr>
        <a:xfrm>
          <a:off x="15430500" y="145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54429</xdr:rowOff>
    </xdr:from>
    <xdr:to>
      <xdr:col>85</xdr:col>
      <xdr:colOff>127000</xdr:colOff>
      <xdr:row>85</xdr:row>
      <xdr:rowOff>101781</xdr:rowOff>
    </xdr:to>
    <xdr:cxnSp macro="">
      <xdr:nvCxnSpPr>
        <xdr:cNvPr id="541" name="直線コネクタ 540"/>
        <xdr:cNvCxnSpPr/>
      </xdr:nvCxnSpPr>
      <xdr:spPr>
        <a:xfrm>
          <a:off x="15481300" y="14627679"/>
          <a:ext cx="8382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129358</xdr:rowOff>
    </xdr:from>
    <xdr:to>
      <xdr:col>76</xdr:col>
      <xdr:colOff>165100</xdr:colOff>
      <xdr:row>85</xdr:row>
      <xdr:rowOff>59508</xdr:rowOff>
    </xdr:to>
    <xdr:sp macro="" textlink="">
      <xdr:nvSpPr>
        <xdr:cNvPr id="542" name="楕円 541"/>
        <xdr:cNvSpPr/>
      </xdr:nvSpPr>
      <xdr:spPr>
        <a:xfrm>
          <a:off x="14541500" y="145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8708</xdr:rowOff>
    </xdr:from>
    <xdr:to>
      <xdr:col>81</xdr:col>
      <xdr:colOff>50800</xdr:colOff>
      <xdr:row>85</xdr:row>
      <xdr:rowOff>54429</xdr:rowOff>
    </xdr:to>
    <xdr:cxnSp macro="">
      <xdr:nvCxnSpPr>
        <xdr:cNvPr id="543" name="直線コネクタ 542"/>
        <xdr:cNvCxnSpPr/>
      </xdr:nvCxnSpPr>
      <xdr:spPr>
        <a:xfrm>
          <a:off x="14592300" y="14581958"/>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158750</xdr:rowOff>
    </xdr:from>
    <xdr:to>
      <xdr:col>72</xdr:col>
      <xdr:colOff>38100</xdr:colOff>
      <xdr:row>83</xdr:row>
      <xdr:rowOff>88900</xdr:rowOff>
    </xdr:to>
    <xdr:sp macro="" textlink="">
      <xdr:nvSpPr>
        <xdr:cNvPr id="544" name="楕円 543"/>
        <xdr:cNvSpPr/>
      </xdr:nvSpPr>
      <xdr:spPr>
        <a:xfrm>
          <a:off x="13652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38100</xdr:rowOff>
    </xdr:from>
    <xdr:to>
      <xdr:col>76</xdr:col>
      <xdr:colOff>114300</xdr:colOff>
      <xdr:row>85</xdr:row>
      <xdr:rowOff>8708</xdr:rowOff>
    </xdr:to>
    <xdr:cxnSp macro="">
      <xdr:nvCxnSpPr>
        <xdr:cNvPr id="545" name="直線コネクタ 544"/>
        <xdr:cNvCxnSpPr/>
      </xdr:nvCxnSpPr>
      <xdr:spPr>
        <a:xfrm>
          <a:off x="13703300" y="14268450"/>
          <a:ext cx="889000" cy="31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82566</xdr:rowOff>
    </xdr:from>
    <xdr:ext cx="405111" cy="259045"/>
    <xdr:sp macro="" textlink="">
      <xdr:nvSpPr>
        <xdr:cNvPr id="546" name="n_1aveValue【消防施設】&#10;有形固定資産減価償却率"/>
        <xdr:cNvSpPr txBox="1"/>
      </xdr:nvSpPr>
      <xdr:spPr>
        <a:xfrm>
          <a:off x="15266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58075</xdr:rowOff>
    </xdr:from>
    <xdr:ext cx="405111" cy="259045"/>
    <xdr:sp macro="" textlink="">
      <xdr:nvSpPr>
        <xdr:cNvPr id="547" name="n_2aveValue【消防施設】&#10;有形固定資産減価償却率"/>
        <xdr:cNvSpPr txBox="1"/>
      </xdr:nvSpPr>
      <xdr:spPr>
        <a:xfrm>
          <a:off x="14389744" y="1394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548" name="n_3aveValue【消防施設】&#10;有形固定資産減価償却率"/>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89098</xdr:rowOff>
    </xdr:from>
    <xdr:ext cx="405111" cy="259045"/>
    <xdr:sp macro="" textlink="">
      <xdr:nvSpPr>
        <xdr:cNvPr id="549" name="n_4aveValue【消防施設】&#10;有形固定資産減価償却率"/>
        <xdr:cNvSpPr txBox="1"/>
      </xdr:nvSpPr>
      <xdr:spPr>
        <a:xfrm>
          <a:off x="126117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96356</xdr:rowOff>
    </xdr:from>
    <xdr:ext cx="405111" cy="259045"/>
    <xdr:sp macro="" textlink="">
      <xdr:nvSpPr>
        <xdr:cNvPr id="550" name="n_1mainValue【消防施設】&#10;有形固定資産減価償却率"/>
        <xdr:cNvSpPr txBox="1"/>
      </xdr:nvSpPr>
      <xdr:spPr>
        <a:xfrm>
          <a:off x="15266044" y="1466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50635</xdr:rowOff>
    </xdr:from>
    <xdr:ext cx="405111" cy="259045"/>
    <xdr:sp macro="" textlink="">
      <xdr:nvSpPr>
        <xdr:cNvPr id="551" name="n_2mainValue【消防施設】&#10;有形固定資産減価償却率"/>
        <xdr:cNvSpPr txBox="1"/>
      </xdr:nvSpPr>
      <xdr:spPr>
        <a:xfrm>
          <a:off x="14389744" y="1462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80027</xdr:rowOff>
    </xdr:from>
    <xdr:ext cx="405111" cy="259045"/>
    <xdr:sp macro="" textlink="">
      <xdr:nvSpPr>
        <xdr:cNvPr id="552" name="n_3mainValue【消防施設】&#10;有形固定資産減価償却率"/>
        <xdr:cNvSpPr txBox="1"/>
      </xdr:nvSpPr>
      <xdr:spPr>
        <a:xfrm>
          <a:off x="13500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1" name="テキスト ボックス 5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2" name="直線コネクタ 5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63" name="直線コネクタ 56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64" name="テキスト ボックス 56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65" name="直線コネクタ 56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66" name="テキスト ボックス 56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67" name="直線コネクタ 56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68" name="テキスト ボックス 56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69" name="直線コネクタ 56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70" name="テキスト ボックス 56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1" name="直線コネクタ 57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2" name="テキスト ボックス 57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73" name="直線コネクタ 57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74" name="テキスト ボックス 57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5" name="直線コネクタ 57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6" name="テキスト ボックス 57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101781</xdr:rowOff>
    </xdr:from>
    <xdr:to>
      <xdr:col>116</xdr:col>
      <xdr:colOff>62864</xdr:colOff>
      <xdr:row>86</xdr:row>
      <xdr:rowOff>139337</xdr:rowOff>
    </xdr:to>
    <xdr:cxnSp macro="">
      <xdr:nvCxnSpPr>
        <xdr:cNvPr id="578" name="直線コネクタ 577"/>
        <xdr:cNvCxnSpPr/>
      </xdr:nvCxnSpPr>
      <xdr:spPr>
        <a:xfrm flipV="1">
          <a:off x="22160864" y="1330343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143164</xdr:rowOff>
    </xdr:from>
    <xdr:ext cx="469744" cy="259045"/>
    <xdr:sp macro="" textlink="">
      <xdr:nvSpPr>
        <xdr:cNvPr id="579" name="【消防施設】&#10;一人当たり面積最小値テキスト"/>
        <xdr:cNvSpPr txBox="1"/>
      </xdr:nvSpPr>
      <xdr:spPr>
        <a:xfrm>
          <a:off x="22199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139337</xdr:rowOff>
    </xdr:from>
    <xdr:to>
      <xdr:col>116</xdr:col>
      <xdr:colOff>152400</xdr:colOff>
      <xdr:row>86</xdr:row>
      <xdr:rowOff>139337</xdr:rowOff>
    </xdr:to>
    <xdr:cxnSp macro="">
      <xdr:nvCxnSpPr>
        <xdr:cNvPr id="580" name="直線コネクタ 579"/>
        <xdr:cNvCxnSpPr/>
      </xdr:nvCxnSpPr>
      <xdr:spPr>
        <a:xfrm>
          <a:off x="22072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48458</xdr:rowOff>
    </xdr:from>
    <xdr:ext cx="469744" cy="259045"/>
    <xdr:sp macro="" textlink="">
      <xdr:nvSpPr>
        <xdr:cNvPr id="581" name="【消防施設】&#10;一人当たり面積最大値テキスト"/>
        <xdr:cNvSpPr txBox="1"/>
      </xdr:nvSpPr>
      <xdr:spPr>
        <a:xfrm>
          <a:off x="22199600" y="13078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101781</xdr:rowOff>
    </xdr:from>
    <xdr:to>
      <xdr:col>116</xdr:col>
      <xdr:colOff>152400</xdr:colOff>
      <xdr:row>77</xdr:row>
      <xdr:rowOff>101781</xdr:rowOff>
    </xdr:to>
    <xdr:cxnSp macro="">
      <xdr:nvCxnSpPr>
        <xdr:cNvPr id="582" name="直線コネクタ 581"/>
        <xdr:cNvCxnSpPr/>
      </xdr:nvCxnSpPr>
      <xdr:spPr>
        <a:xfrm>
          <a:off x="22072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137177</xdr:rowOff>
    </xdr:from>
    <xdr:ext cx="469744" cy="259045"/>
    <xdr:sp macro="" textlink="">
      <xdr:nvSpPr>
        <xdr:cNvPr id="583" name="【消防施設】&#10;一人当たり面積平均値テキスト"/>
        <xdr:cNvSpPr txBox="1"/>
      </xdr:nvSpPr>
      <xdr:spPr>
        <a:xfrm>
          <a:off x="22199600" y="1436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84" name="フローチャート: 判断 583"/>
        <xdr:cNvSpPr/>
      </xdr:nvSpPr>
      <xdr:spPr>
        <a:xfrm>
          <a:off x="221107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162016</xdr:rowOff>
    </xdr:from>
    <xdr:to>
      <xdr:col>112</xdr:col>
      <xdr:colOff>38100</xdr:colOff>
      <xdr:row>84</xdr:row>
      <xdr:rowOff>92166</xdr:rowOff>
    </xdr:to>
    <xdr:sp macro="" textlink="">
      <xdr:nvSpPr>
        <xdr:cNvPr id="585" name="フローチャート: 判断 584"/>
        <xdr:cNvSpPr/>
      </xdr:nvSpPr>
      <xdr:spPr>
        <a:xfrm>
          <a:off x="21272500" y="1439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3629</xdr:rowOff>
    </xdr:from>
    <xdr:to>
      <xdr:col>107</xdr:col>
      <xdr:colOff>101600</xdr:colOff>
      <xdr:row>84</xdr:row>
      <xdr:rowOff>105229</xdr:rowOff>
    </xdr:to>
    <xdr:sp macro="" textlink="">
      <xdr:nvSpPr>
        <xdr:cNvPr id="586" name="フローチャート: 判断 585"/>
        <xdr:cNvSpPr/>
      </xdr:nvSpPr>
      <xdr:spPr>
        <a:xfrm>
          <a:off x="20383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42818</xdr:rowOff>
    </xdr:from>
    <xdr:to>
      <xdr:col>102</xdr:col>
      <xdr:colOff>165100</xdr:colOff>
      <xdr:row>84</xdr:row>
      <xdr:rowOff>144418</xdr:rowOff>
    </xdr:to>
    <xdr:sp macro="" textlink="">
      <xdr:nvSpPr>
        <xdr:cNvPr id="587" name="フローチャート: 判断 586"/>
        <xdr:cNvSpPr/>
      </xdr:nvSpPr>
      <xdr:spPr>
        <a:xfrm>
          <a:off x="19494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52614</xdr:rowOff>
    </xdr:from>
    <xdr:to>
      <xdr:col>98</xdr:col>
      <xdr:colOff>38100</xdr:colOff>
      <xdr:row>84</xdr:row>
      <xdr:rowOff>154214</xdr:rowOff>
    </xdr:to>
    <xdr:sp macro="" textlink="">
      <xdr:nvSpPr>
        <xdr:cNvPr id="588" name="フローチャート: 判断 587"/>
        <xdr:cNvSpPr/>
      </xdr:nvSpPr>
      <xdr:spPr>
        <a:xfrm>
          <a:off x="18605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9" name="テキスト ボックス 58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0" name="テキスト ボックス 58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1" name="テキスト ボックス 59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2" name="テキスト ボックス 59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3" name="テキスト ボックス 59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148952</xdr:rowOff>
    </xdr:from>
    <xdr:to>
      <xdr:col>116</xdr:col>
      <xdr:colOff>114300</xdr:colOff>
      <xdr:row>84</xdr:row>
      <xdr:rowOff>79102</xdr:rowOff>
    </xdr:to>
    <xdr:sp macro="" textlink="">
      <xdr:nvSpPr>
        <xdr:cNvPr id="594" name="楕円 593"/>
        <xdr:cNvSpPr/>
      </xdr:nvSpPr>
      <xdr:spPr>
        <a:xfrm>
          <a:off x="221107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379</xdr:rowOff>
    </xdr:from>
    <xdr:ext cx="469744" cy="259045"/>
    <xdr:sp macro="" textlink="">
      <xdr:nvSpPr>
        <xdr:cNvPr id="595" name="【消防施設】&#10;一人当たり面積該当値テキスト"/>
        <xdr:cNvSpPr txBox="1"/>
      </xdr:nvSpPr>
      <xdr:spPr>
        <a:xfrm>
          <a:off x="22199600" y="1423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162016</xdr:rowOff>
    </xdr:from>
    <xdr:to>
      <xdr:col>112</xdr:col>
      <xdr:colOff>38100</xdr:colOff>
      <xdr:row>84</xdr:row>
      <xdr:rowOff>92166</xdr:rowOff>
    </xdr:to>
    <xdr:sp macro="" textlink="">
      <xdr:nvSpPr>
        <xdr:cNvPr id="596" name="楕円 595"/>
        <xdr:cNvSpPr/>
      </xdr:nvSpPr>
      <xdr:spPr>
        <a:xfrm>
          <a:off x="21272500" y="1439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28302</xdr:rowOff>
    </xdr:from>
    <xdr:to>
      <xdr:col>116</xdr:col>
      <xdr:colOff>63500</xdr:colOff>
      <xdr:row>84</xdr:row>
      <xdr:rowOff>41366</xdr:rowOff>
    </xdr:to>
    <xdr:cxnSp macro="">
      <xdr:nvCxnSpPr>
        <xdr:cNvPr id="597" name="直線コネクタ 596"/>
        <xdr:cNvCxnSpPr/>
      </xdr:nvCxnSpPr>
      <xdr:spPr>
        <a:xfrm flipV="1">
          <a:off x="21323300" y="14430102"/>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363</xdr:rowOff>
    </xdr:from>
    <xdr:to>
      <xdr:col>107</xdr:col>
      <xdr:colOff>101600</xdr:colOff>
      <xdr:row>84</xdr:row>
      <xdr:rowOff>101963</xdr:rowOff>
    </xdr:to>
    <xdr:sp macro="" textlink="">
      <xdr:nvSpPr>
        <xdr:cNvPr id="598" name="楕円 597"/>
        <xdr:cNvSpPr/>
      </xdr:nvSpPr>
      <xdr:spPr>
        <a:xfrm>
          <a:off x="203835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41366</xdr:rowOff>
    </xdr:from>
    <xdr:to>
      <xdr:col>111</xdr:col>
      <xdr:colOff>177800</xdr:colOff>
      <xdr:row>84</xdr:row>
      <xdr:rowOff>51163</xdr:rowOff>
    </xdr:to>
    <xdr:cxnSp macro="">
      <xdr:nvCxnSpPr>
        <xdr:cNvPr id="599" name="直線コネクタ 598"/>
        <xdr:cNvCxnSpPr/>
      </xdr:nvCxnSpPr>
      <xdr:spPr>
        <a:xfrm flipV="1">
          <a:off x="20434300" y="14443166"/>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140788</xdr:rowOff>
    </xdr:from>
    <xdr:to>
      <xdr:col>102</xdr:col>
      <xdr:colOff>165100</xdr:colOff>
      <xdr:row>83</xdr:row>
      <xdr:rowOff>70938</xdr:rowOff>
    </xdr:to>
    <xdr:sp macro="" textlink="">
      <xdr:nvSpPr>
        <xdr:cNvPr id="600" name="楕円 599"/>
        <xdr:cNvSpPr/>
      </xdr:nvSpPr>
      <xdr:spPr>
        <a:xfrm>
          <a:off x="19494500" y="141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20138</xdr:rowOff>
    </xdr:from>
    <xdr:to>
      <xdr:col>107</xdr:col>
      <xdr:colOff>50800</xdr:colOff>
      <xdr:row>84</xdr:row>
      <xdr:rowOff>51163</xdr:rowOff>
    </xdr:to>
    <xdr:cxnSp macro="">
      <xdr:nvCxnSpPr>
        <xdr:cNvPr id="601" name="直線コネクタ 600"/>
        <xdr:cNvCxnSpPr/>
      </xdr:nvCxnSpPr>
      <xdr:spPr>
        <a:xfrm>
          <a:off x="19545300" y="14250488"/>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83293</xdr:rowOff>
    </xdr:from>
    <xdr:ext cx="469744" cy="259045"/>
    <xdr:sp macro="" textlink="">
      <xdr:nvSpPr>
        <xdr:cNvPr id="602" name="n_1aveValue【消防施設】&#10;一人当たり面積"/>
        <xdr:cNvSpPr txBox="1"/>
      </xdr:nvSpPr>
      <xdr:spPr>
        <a:xfrm>
          <a:off x="21075727" y="1448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603" name="n_2aveValue【消防施設】&#10;一人当たり面積"/>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135545</xdr:rowOff>
    </xdr:from>
    <xdr:ext cx="469744" cy="259045"/>
    <xdr:sp macro="" textlink="">
      <xdr:nvSpPr>
        <xdr:cNvPr id="604" name="n_3aveValue【消防施設】&#10;一人当たり面積"/>
        <xdr:cNvSpPr txBox="1"/>
      </xdr:nvSpPr>
      <xdr:spPr>
        <a:xfrm>
          <a:off x="19310427" y="1453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170741</xdr:rowOff>
    </xdr:from>
    <xdr:ext cx="469744" cy="259045"/>
    <xdr:sp macro="" textlink="">
      <xdr:nvSpPr>
        <xdr:cNvPr id="605" name="n_4aveValue【消防施設】&#10;一人当たり面積"/>
        <xdr:cNvSpPr txBox="1"/>
      </xdr:nvSpPr>
      <xdr:spPr>
        <a:xfrm>
          <a:off x="18421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108693</xdr:rowOff>
    </xdr:from>
    <xdr:ext cx="469744" cy="259045"/>
    <xdr:sp macro="" textlink="">
      <xdr:nvSpPr>
        <xdr:cNvPr id="606" name="n_1mainValue【消防施設】&#10;一人当たり面積"/>
        <xdr:cNvSpPr txBox="1"/>
      </xdr:nvSpPr>
      <xdr:spPr>
        <a:xfrm>
          <a:off x="21075727" y="1416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118490</xdr:rowOff>
    </xdr:from>
    <xdr:ext cx="469744" cy="259045"/>
    <xdr:sp macro="" textlink="">
      <xdr:nvSpPr>
        <xdr:cNvPr id="607" name="n_2mainValue【消防施設】&#10;一人当たり面積"/>
        <xdr:cNvSpPr txBox="1"/>
      </xdr:nvSpPr>
      <xdr:spPr>
        <a:xfrm>
          <a:off x="20199427" y="1417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87465</xdr:rowOff>
    </xdr:from>
    <xdr:ext cx="469744" cy="259045"/>
    <xdr:sp macro="" textlink="">
      <xdr:nvSpPr>
        <xdr:cNvPr id="608" name="n_3mainValue【消防施設】&#10;一人当たり面積"/>
        <xdr:cNvSpPr txBox="1"/>
      </xdr:nvSpPr>
      <xdr:spPr>
        <a:xfrm>
          <a:off x="19310427" y="1397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7" name="テキスト ボックス 61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8" name="直線コネクタ 61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9" name="テキスト ボックス 61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0" name="直線コネクタ 61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1" name="テキスト ボックス 62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2" name="直線コネクタ 62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23" name="テキスト ボックス 62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24" name="直線コネクタ 62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25" name="テキスト ボックス 62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26" name="直線コネクタ 62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27" name="テキスト ボックス 62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28" name="直線コネクタ 62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29" name="テキスト ボックス 62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0" name="直線コネクタ 6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1" name="テキスト ボックス 63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154305</xdr:rowOff>
    </xdr:from>
    <xdr:to>
      <xdr:col>85</xdr:col>
      <xdr:colOff>126364</xdr:colOff>
      <xdr:row>108</xdr:row>
      <xdr:rowOff>127636</xdr:rowOff>
    </xdr:to>
    <xdr:cxnSp macro="">
      <xdr:nvCxnSpPr>
        <xdr:cNvPr id="633" name="直線コネクタ 632"/>
        <xdr:cNvCxnSpPr/>
      </xdr:nvCxnSpPr>
      <xdr:spPr>
        <a:xfrm flipV="1">
          <a:off x="16318864" y="17127855"/>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634" name="【庁舎】&#10;有形固定資産減価償却率最小値テキスト"/>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635" name="直線コネクタ 634"/>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100982</xdr:rowOff>
    </xdr:from>
    <xdr:ext cx="405111" cy="259045"/>
    <xdr:sp macro="" textlink="">
      <xdr:nvSpPr>
        <xdr:cNvPr id="636" name="【庁舎】&#10;有形固定資産減価償却率最大値テキスト"/>
        <xdr:cNvSpPr txBox="1"/>
      </xdr:nvSpPr>
      <xdr:spPr>
        <a:xfrm>
          <a:off x="16357600" y="1690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154305</xdr:rowOff>
    </xdr:from>
    <xdr:to>
      <xdr:col>86</xdr:col>
      <xdr:colOff>25400</xdr:colOff>
      <xdr:row>99</xdr:row>
      <xdr:rowOff>154305</xdr:rowOff>
    </xdr:to>
    <xdr:cxnSp macro="">
      <xdr:nvCxnSpPr>
        <xdr:cNvPr id="637" name="直線コネクタ 636"/>
        <xdr:cNvCxnSpPr/>
      </xdr:nvCxnSpPr>
      <xdr:spPr>
        <a:xfrm>
          <a:off x="16230600" y="1712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652</xdr:rowOff>
    </xdr:from>
    <xdr:ext cx="405111" cy="259045"/>
    <xdr:sp macro="" textlink="">
      <xdr:nvSpPr>
        <xdr:cNvPr id="638" name="【庁舎】&#10;有形固定資産減価償却率平均値テキスト"/>
        <xdr:cNvSpPr txBox="1"/>
      </xdr:nvSpPr>
      <xdr:spPr>
        <a:xfrm>
          <a:off x="16357600" y="1766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149225</xdr:rowOff>
    </xdr:from>
    <xdr:to>
      <xdr:col>85</xdr:col>
      <xdr:colOff>177800</xdr:colOff>
      <xdr:row>104</xdr:row>
      <xdr:rowOff>79375</xdr:rowOff>
    </xdr:to>
    <xdr:sp macro="" textlink="">
      <xdr:nvSpPr>
        <xdr:cNvPr id="639" name="フローチャート: 判断 638"/>
        <xdr:cNvSpPr/>
      </xdr:nvSpPr>
      <xdr:spPr>
        <a:xfrm>
          <a:off x="16268700" y="1780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90170</xdr:rowOff>
    </xdr:from>
    <xdr:to>
      <xdr:col>81</xdr:col>
      <xdr:colOff>101600</xdr:colOff>
      <xdr:row>104</xdr:row>
      <xdr:rowOff>20320</xdr:rowOff>
    </xdr:to>
    <xdr:sp macro="" textlink="">
      <xdr:nvSpPr>
        <xdr:cNvPr id="640" name="フローチャート: 判断 639"/>
        <xdr:cNvSpPr/>
      </xdr:nvSpPr>
      <xdr:spPr>
        <a:xfrm>
          <a:off x="15430500" y="1774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641" name="フローチャート: 判断 640"/>
        <xdr:cNvSpPr/>
      </xdr:nvSpPr>
      <xdr:spPr>
        <a:xfrm>
          <a:off x="14541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168275</xdr:rowOff>
    </xdr:from>
    <xdr:to>
      <xdr:col>72</xdr:col>
      <xdr:colOff>38100</xdr:colOff>
      <xdr:row>104</xdr:row>
      <xdr:rowOff>98425</xdr:rowOff>
    </xdr:to>
    <xdr:sp macro="" textlink="">
      <xdr:nvSpPr>
        <xdr:cNvPr id="642" name="フローチャート: 判断 641"/>
        <xdr:cNvSpPr/>
      </xdr:nvSpPr>
      <xdr:spPr>
        <a:xfrm>
          <a:off x="136525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97789</xdr:rowOff>
    </xdr:from>
    <xdr:to>
      <xdr:col>67</xdr:col>
      <xdr:colOff>101600</xdr:colOff>
      <xdr:row>104</xdr:row>
      <xdr:rowOff>27939</xdr:rowOff>
    </xdr:to>
    <xdr:sp macro="" textlink="">
      <xdr:nvSpPr>
        <xdr:cNvPr id="643" name="フローチャート: 判断 642"/>
        <xdr:cNvSpPr/>
      </xdr:nvSpPr>
      <xdr:spPr>
        <a:xfrm>
          <a:off x="12763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63500</xdr:rowOff>
    </xdr:from>
    <xdr:to>
      <xdr:col>85</xdr:col>
      <xdr:colOff>177800</xdr:colOff>
      <xdr:row>106</xdr:row>
      <xdr:rowOff>165100</xdr:rowOff>
    </xdr:to>
    <xdr:sp macro="" textlink="">
      <xdr:nvSpPr>
        <xdr:cNvPr id="649" name="楕円 648"/>
        <xdr:cNvSpPr/>
      </xdr:nvSpPr>
      <xdr:spPr>
        <a:xfrm>
          <a:off x="16268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41927</xdr:rowOff>
    </xdr:from>
    <xdr:ext cx="405111" cy="259045"/>
    <xdr:sp macro="" textlink="">
      <xdr:nvSpPr>
        <xdr:cNvPr id="650" name="【庁舎】&#10;有形固定資産減価償却率該当値テキスト"/>
        <xdr:cNvSpPr txBox="1"/>
      </xdr:nvSpPr>
      <xdr:spPr>
        <a:xfrm>
          <a:off x="16357600"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25400</xdr:rowOff>
    </xdr:from>
    <xdr:to>
      <xdr:col>81</xdr:col>
      <xdr:colOff>101600</xdr:colOff>
      <xdr:row>106</xdr:row>
      <xdr:rowOff>127000</xdr:rowOff>
    </xdr:to>
    <xdr:sp macro="" textlink="">
      <xdr:nvSpPr>
        <xdr:cNvPr id="651" name="楕円 650"/>
        <xdr:cNvSpPr/>
      </xdr:nvSpPr>
      <xdr:spPr>
        <a:xfrm>
          <a:off x="15430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76200</xdr:rowOff>
    </xdr:from>
    <xdr:to>
      <xdr:col>85</xdr:col>
      <xdr:colOff>127000</xdr:colOff>
      <xdr:row>106</xdr:row>
      <xdr:rowOff>114300</xdr:rowOff>
    </xdr:to>
    <xdr:cxnSp macro="">
      <xdr:nvCxnSpPr>
        <xdr:cNvPr id="652" name="直線コネクタ 651"/>
        <xdr:cNvCxnSpPr/>
      </xdr:nvCxnSpPr>
      <xdr:spPr>
        <a:xfrm>
          <a:off x="15481300" y="18249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158750</xdr:rowOff>
    </xdr:from>
    <xdr:to>
      <xdr:col>76</xdr:col>
      <xdr:colOff>165100</xdr:colOff>
      <xdr:row>106</xdr:row>
      <xdr:rowOff>88900</xdr:rowOff>
    </xdr:to>
    <xdr:sp macro="" textlink="">
      <xdr:nvSpPr>
        <xdr:cNvPr id="653" name="楕円 652"/>
        <xdr:cNvSpPr/>
      </xdr:nvSpPr>
      <xdr:spPr>
        <a:xfrm>
          <a:off x="14541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38100</xdr:rowOff>
    </xdr:from>
    <xdr:to>
      <xdr:col>81</xdr:col>
      <xdr:colOff>50800</xdr:colOff>
      <xdr:row>106</xdr:row>
      <xdr:rowOff>76200</xdr:rowOff>
    </xdr:to>
    <xdr:cxnSp macro="">
      <xdr:nvCxnSpPr>
        <xdr:cNvPr id="654" name="直線コネクタ 653"/>
        <xdr:cNvCxnSpPr/>
      </xdr:nvCxnSpPr>
      <xdr:spPr>
        <a:xfrm>
          <a:off x="14592300" y="18211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120650</xdr:rowOff>
    </xdr:from>
    <xdr:to>
      <xdr:col>72</xdr:col>
      <xdr:colOff>38100</xdr:colOff>
      <xdr:row>106</xdr:row>
      <xdr:rowOff>50800</xdr:rowOff>
    </xdr:to>
    <xdr:sp macro="" textlink="">
      <xdr:nvSpPr>
        <xdr:cNvPr id="655" name="楕円 654"/>
        <xdr:cNvSpPr/>
      </xdr:nvSpPr>
      <xdr:spPr>
        <a:xfrm>
          <a:off x="13652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0</xdr:rowOff>
    </xdr:from>
    <xdr:to>
      <xdr:col>76</xdr:col>
      <xdr:colOff>114300</xdr:colOff>
      <xdr:row>106</xdr:row>
      <xdr:rowOff>38100</xdr:rowOff>
    </xdr:to>
    <xdr:cxnSp macro="">
      <xdr:nvCxnSpPr>
        <xdr:cNvPr id="656" name="直線コネクタ 655"/>
        <xdr:cNvCxnSpPr/>
      </xdr:nvCxnSpPr>
      <xdr:spPr>
        <a:xfrm>
          <a:off x="13703300" y="1817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36847</xdr:rowOff>
    </xdr:from>
    <xdr:ext cx="405111" cy="259045"/>
    <xdr:sp macro="" textlink="">
      <xdr:nvSpPr>
        <xdr:cNvPr id="657" name="n_1aveValue【庁舎】&#10;有形固定資産減価償却率"/>
        <xdr:cNvSpPr txBox="1"/>
      </xdr:nvSpPr>
      <xdr:spPr>
        <a:xfrm>
          <a:off x="15266044"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658" name="n_2aveValue【庁舎】&#10;有形固定資産減価償却率"/>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114952</xdr:rowOff>
    </xdr:from>
    <xdr:ext cx="405111" cy="259045"/>
    <xdr:sp macro="" textlink="">
      <xdr:nvSpPr>
        <xdr:cNvPr id="659" name="n_3aveValue【庁舎】&#10;有形固定資産減価償却率"/>
        <xdr:cNvSpPr txBox="1"/>
      </xdr:nvSpPr>
      <xdr:spPr>
        <a:xfrm>
          <a:off x="13500744" y="1760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44466</xdr:rowOff>
    </xdr:from>
    <xdr:ext cx="405111" cy="259045"/>
    <xdr:sp macro="" textlink="">
      <xdr:nvSpPr>
        <xdr:cNvPr id="660" name="n_4aveValue【庁舎】&#10;有形固定資産減価償却率"/>
        <xdr:cNvSpPr txBox="1"/>
      </xdr:nvSpPr>
      <xdr:spPr>
        <a:xfrm>
          <a:off x="126117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118127</xdr:rowOff>
    </xdr:from>
    <xdr:ext cx="405111" cy="259045"/>
    <xdr:sp macro="" textlink="">
      <xdr:nvSpPr>
        <xdr:cNvPr id="661" name="n_1mainValue【庁舎】&#10;有形固定資産減価償却率"/>
        <xdr:cNvSpPr txBox="1"/>
      </xdr:nvSpPr>
      <xdr:spPr>
        <a:xfrm>
          <a:off x="15266044"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80027</xdr:rowOff>
    </xdr:from>
    <xdr:ext cx="405111" cy="259045"/>
    <xdr:sp macro="" textlink="">
      <xdr:nvSpPr>
        <xdr:cNvPr id="662" name="n_2mainValue【庁舎】&#10;有形固定資産減価償却率"/>
        <xdr:cNvSpPr txBox="1"/>
      </xdr:nvSpPr>
      <xdr:spPr>
        <a:xfrm>
          <a:off x="14389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41927</xdr:rowOff>
    </xdr:from>
    <xdr:ext cx="405111" cy="259045"/>
    <xdr:sp macro="" textlink="">
      <xdr:nvSpPr>
        <xdr:cNvPr id="663" name="n_3mainValue【庁舎】&#10;有形固定資産減価償却率"/>
        <xdr:cNvSpPr txBox="1"/>
      </xdr:nvSpPr>
      <xdr:spPr>
        <a:xfrm>
          <a:off x="13500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4" name="直線コネクタ 67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5" name="テキスト ボックス 67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6" name="直線コネクタ 67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7" name="テキスト ボックス 67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8" name="直線コネクタ 67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9" name="テキスト ボックス 67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0" name="直線コネクタ 67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1" name="テキスト ボックス 68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2" name="直線コネクタ 68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3" name="テキスト ボックス 68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5" name="テキスト ボックス 68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149861</xdr:rowOff>
    </xdr:from>
    <xdr:to>
      <xdr:col>116</xdr:col>
      <xdr:colOff>62864</xdr:colOff>
      <xdr:row>107</xdr:row>
      <xdr:rowOff>90170</xdr:rowOff>
    </xdr:to>
    <xdr:cxnSp macro="">
      <xdr:nvCxnSpPr>
        <xdr:cNvPr id="687" name="直線コネクタ 686"/>
        <xdr:cNvCxnSpPr/>
      </xdr:nvCxnSpPr>
      <xdr:spPr>
        <a:xfrm flipV="1">
          <a:off x="22160864" y="17123411"/>
          <a:ext cx="0" cy="1311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93997</xdr:rowOff>
    </xdr:from>
    <xdr:ext cx="469744" cy="259045"/>
    <xdr:sp macro="" textlink="">
      <xdr:nvSpPr>
        <xdr:cNvPr id="688" name="【庁舎】&#10;一人当たり面積最小値テキスト"/>
        <xdr:cNvSpPr txBox="1"/>
      </xdr:nvSpPr>
      <xdr:spPr>
        <a:xfrm>
          <a:off x="22199600" y="1843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90170</xdr:rowOff>
    </xdr:from>
    <xdr:to>
      <xdr:col>116</xdr:col>
      <xdr:colOff>152400</xdr:colOff>
      <xdr:row>107</xdr:row>
      <xdr:rowOff>90170</xdr:rowOff>
    </xdr:to>
    <xdr:cxnSp macro="">
      <xdr:nvCxnSpPr>
        <xdr:cNvPr id="689" name="直線コネクタ 688"/>
        <xdr:cNvCxnSpPr/>
      </xdr:nvCxnSpPr>
      <xdr:spPr>
        <a:xfrm>
          <a:off x="22072600" y="184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96538</xdr:rowOff>
    </xdr:from>
    <xdr:ext cx="469744" cy="259045"/>
    <xdr:sp macro="" textlink="">
      <xdr:nvSpPr>
        <xdr:cNvPr id="690" name="【庁舎】&#10;一人当たり面積最大値テキスト"/>
        <xdr:cNvSpPr txBox="1"/>
      </xdr:nvSpPr>
      <xdr:spPr>
        <a:xfrm>
          <a:off x="22199600" y="1689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149861</xdr:rowOff>
    </xdr:from>
    <xdr:to>
      <xdr:col>116</xdr:col>
      <xdr:colOff>152400</xdr:colOff>
      <xdr:row>99</xdr:row>
      <xdr:rowOff>149861</xdr:rowOff>
    </xdr:to>
    <xdr:cxnSp macro="">
      <xdr:nvCxnSpPr>
        <xdr:cNvPr id="691" name="直線コネクタ 690"/>
        <xdr:cNvCxnSpPr/>
      </xdr:nvCxnSpPr>
      <xdr:spPr>
        <a:xfrm>
          <a:off x="22072600" y="17123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158766</xdr:rowOff>
    </xdr:from>
    <xdr:ext cx="469744" cy="259045"/>
    <xdr:sp macro="" textlink="">
      <xdr:nvSpPr>
        <xdr:cNvPr id="692" name="【庁舎】&#10;一人当たり面積平均値テキスト"/>
        <xdr:cNvSpPr txBox="1"/>
      </xdr:nvSpPr>
      <xdr:spPr>
        <a:xfrm>
          <a:off x="22199600" y="17818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135889</xdr:rowOff>
    </xdr:from>
    <xdr:to>
      <xdr:col>116</xdr:col>
      <xdr:colOff>114300</xdr:colOff>
      <xdr:row>105</xdr:row>
      <xdr:rowOff>66039</xdr:rowOff>
    </xdr:to>
    <xdr:sp macro="" textlink="">
      <xdr:nvSpPr>
        <xdr:cNvPr id="693" name="フローチャート: 判断 692"/>
        <xdr:cNvSpPr/>
      </xdr:nvSpPr>
      <xdr:spPr>
        <a:xfrm>
          <a:off x="22110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120650</xdr:rowOff>
    </xdr:from>
    <xdr:to>
      <xdr:col>112</xdr:col>
      <xdr:colOff>38100</xdr:colOff>
      <xdr:row>105</xdr:row>
      <xdr:rowOff>50800</xdr:rowOff>
    </xdr:to>
    <xdr:sp macro="" textlink="">
      <xdr:nvSpPr>
        <xdr:cNvPr id="694" name="フローチャート: 判断 693"/>
        <xdr:cNvSpPr/>
      </xdr:nvSpPr>
      <xdr:spPr>
        <a:xfrm>
          <a:off x="2127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107950</xdr:rowOff>
    </xdr:from>
    <xdr:to>
      <xdr:col>107</xdr:col>
      <xdr:colOff>101600</xdr:colOff>
      <xdr:row>104</xdr:row>
      <xdr:rowOff>38100</xdr:rowOff>
    </xdr:to>
    <xdr:sp macro="" textlink="">
      <xdr:nvSpPr>
        <xdr:cNvPr id="695" name="フローチャート: 判断 694"/>
        <xdr:cNvSpPr/>
      </xdr:nvSpPr>
      <xdr:spPr>
        <a:xfrm>
          <a:off x="20383500" y="1776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147320</xdr:rowOff>
    </xdr:from>
    <xdr:to>
      <xdr:col>102</xdr:col>
      <xdr:colOff>165100</xdr:colOff>
      <xdr:row>105</xdr:row>
      <xdr:rowOff>77470</xdr:rowOff>
    </xdr:to>
    <xdr:sp macro="" textlink="">
      <xdr:nvSpPr>
        <xdr:cNvPr id="696" name="フローチャート: 判断 695"/>
        <xdr:cNvSpPr/>
      </xdr:nvSpPr>
      <xdr:spPr>
        <a:xfrm>
          <a:off x="19494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168911</xdr:rowOff>
    </xdr:from>
    <xdr:to>
      <xdr:col>98</xdr:col>
      <xdr:colOff>38100</xdr:colOff>
      <xdr:row>105</xdr:row>
      <xdr:rowOff>99061</xdr:rowOff>
    </xdr:to>
    <xdr:sp macro="" textlink="">
      <xdr:nvSpPr>
        <xdr:cNvPr id="697" name="フローチャート: 判断 696"/>
        <xdr:cNvSpPr/>
      </xdr:nvSpPr>
      <xdr:spPr>
        <a:xfrm>
          <a:off x="18605500" y="1799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130811</xdr:rowOff>
    </xdr:from>
    <xdr:to>
      <xdr:col>116</xdr:col>
      <xdr:colOff>114300</xdr:colOff>
      <xdr:row>106</xdr:row>
      <xdr:rowOff>60961</xdr:rowOff>
    </xdr:to>
    <xdr:sp macro="" textlink="">
      <xdr:nvSpPr>
        <xdr:cNvPr id="703" name="楕円 702"/>
        <xdr:cNvSpPr/>
      </xdr:nvSpPr>
      <xdr:spPr>
        <a:xfrm>
          <a:off x="22110700" y="1813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109238</xdr:rowOff>
    </xdr:from>
    <xdr:ext cx="469744" cy="259045"/>
    <xdr:sp macro="" textlink="">
      <xdr:nvSpPr>
        <xdr:cNvPr id="704" name="【庁舎】&#10;一人当たり面積該当値テキスト"/>
        <xdr:cNvSpPr txBox="1"/>
      </xdr:nvSpPr>
      <xdr:spPr>
        <a:xfrm>
          <a:off x="22199600"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144780</xdr:rowOff>
    </xdr:from>
    <xdr:to>
      <xdr:col>112</xdr:col>
      <xdr:colOff>38100</xdr:colOff>
      <xdr:row>106</xdr:row>
      <xdr:rowOff>74930</xdr:rowOff>
    </xdr:to>
    <xdr:sp macro="" textlink="">
      <xdr:nvSpPr>
        <xdr:cNvPr id="705" name="楕円 704"/>
        <xdr:cNvSpPr/>
      </xdr:nvSpPr>
      <xdr:spPr>
        <a:xfrm>
          <a:off x="21272500" y="1814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10161</xdr:rowOff>
    </xdr:from>
    <xdr:to>
      <xdr:col>116</xdr:col>
      <xdr:colOff>63500</xdr:colOff>
      <xdr:row>106</xdr:row>
      <xdr:rowOff>24130</xdr:rowOff>
    </xdr:to>
    <xdr:cxnSp macro="">
      <xdr:nvCxnSpPr>
        <xdr:cNvPr id="706" name="直線コネクタ 705"/>
        <xdr:cNvCxnSpPr/>
      </xdr:nvCxnSpPr>
      <xdr:spPr>
        <a:xfrm flipV="1">
          <a:off x="21323300" y="18183861"/>
          <a:ext cx="838200" cy="1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153670</xdr:rowOff>
    </xdr:from>
    <xdr:to>
      <xdr:col>107</xdr:col>
      <xdr:colOff>101600</xdr:colOff>
      <xdr:row>106</xdr:row>
      <xdr:rowOff>83820</xdr:rowOff>
    </xdr:to>
    <xdr:sp macro="" textlink="">
      <xdr:nvSpPr>
        <xdr:cNvPr id="707" name="楕円 706"/>
        <xdr:cNvSpPr/>
      </xdr:nvSpPr>
      <xdr:spPr>
        <a:xfrm>
          <a:off x="20383500" y="1815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24130</xdr:rowOff>
    </xdr:from>
    <xdr:to>
      <xdr:col>111</xdr:col>
      <xdr:colOff>177800</xdr:colOff>
      <xdr:row>106</xdr:row>
      <xdr:rowOff>33020</xdr:rowOff>
    </xdr:to>
    <xdr:cxnSp macro="">
      <xdr:nvCxnSpPr>
        <xdr:cNvPr id="708" name="直線コネクタ 707"/>
        <xdr:cNvCxnSpPr/>
      </xdr:nvCxnSpPr>
      <xdr:spPr>
        <a:xfrm flipV="1">
          <a:off x="20434300" y="1819783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165100</xdr:rowOff>
    </xdr:from>
    <xdr:to>
      <xdr:col>102</xdr:col>
      <xdr:colOff>165100</xdr:colOff>
      <xdr:row>106</xdr:row>
      <xdr:rowOff>95250</xdr:rowOff>
    </xdr:to>
    <xdr:sp macro="" textlink="">
      <xdr:nvSpPr>
        <xdr:cNvPr id="709" name="楕円 708"/>
        <xdr:cNvSpPr/>
      </xdr:nvSpPr>
      <xdr:spPr>
        <a:xfrm>
          <a:off x="19494500" y="181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33020</xdr:rowOff>
    </xdr:from>
    <xdr:to>
      <xdr:col>107</xdr:col>
      <xdr:colOff>50800</xdr:colOff>
      <xdr:row>106</xdr:row>
      <xdr:rowOff>44450</xdr:rowOff>
    </xdr:to>
    <xdr:cxnSp macro="">
      <xdr:nvCxnSpPr>
        <xdr:cNvPr id="710" name="直線コネクタ 709"/>
        <xdr:cNvCxnSpPr/>
      </xdr:nvCxnSpPr>
      <xdr:spPr>
        <a:xfrm flipV="1">
          <a:off x="19545300" y="182067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67327</xdr:rowOff>
    </xdr:from>
    <xdr:ext cx="469744" cy="259045"/>
    <xdr:sp macro="" textlink="">
      <xdr:nvSpPr>
        <xdr:cNvPr id="711" name="n_1aveValue【庁舎】&#10;一人当たり面積"/>
        <xdr:cNvSpPr txBox="1"/>
      </xdr:nvSpPr>
      <xdr:spPr>
        <a:xfrm>
          <a:off x="21075727" y="1772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54627</xdr:rowOff>
    </xdr:from>
    <xdr:ext cx="469744" cy="259045"/>
    <xdr:sp macro="" textlink="">
      <xdr:nvSpPr>
        <xdr:cNvPr id="712" name="n_2aveValue【庁舎】&#10;一人当たり面積"/>
        <xdr:cNvSpPr txBox="1"/>
      </xdr:nvSpPr>
      <xdr:spPr>
        <a:xfrm>
          <a:off x="20199427" y="1754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93997</xdr:rowOff>
    </xdr:from>
    <xdr:ext cx="469744" cy="259045"/>
    <xdr:sp macro="" textlink="">
      <xdr:nvSpPr>
        <xdr:cNvPr id="713" name="n_3aveValue【庁舎】&#10;一人当たり面積"/>
        <xdr:cNvSpPr txBox="1"/>
      </xdr:nvSpPr>
      <xdr:spPr>
        <a:xfrm>
          <a:off x="19310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115588</xdr:rowOff>
    </xdr:from>
    <xdr:ext cx="469744" cy="259045"/>
    <xdr:sp macro="" textlink="">
      <xdr:nvSpPr>
        <xdr:cNvPr id="714" name="n_4aveValue【庁舎】&#10;一人当たり面積"/>
        <xdr:cNvSpPr txBox="1"/>
      </xdr:nvSpPr>
      <xdr:spPr>
        <a:xfrm>
          <a:off x="18421427" y="17774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66057</xdr:rowOff>
    </xdr:from>
    <xdr:ext cx="469744" cy="259045"/>
    <xdr:sp macro="" textlink="">
      <xdr:nvSpPr>
        <xdr:cNvPr id="715" name="n_1mainValue【庁舎】&#10;一人当たり面積"/>
        <xdr:cNvSpPr txBox="1"/>
      </xdr:nvSpPr>
      <xdr:spPr>
        <a:xfrm>
          <a:off x="21075727" y="1823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74947</xdr:rowOff>
    </xdr:from>
    <xdr:ext cx="469744" cy="259045"/>
    <xdr:sp macro="" textlink="">
      <xdr:nvSpPr>
        <xdr:cNvPr id="716" name="n_2mainValue【庁舎】&#10;一人当たり面積"/>
        <xdr:cNvSpPr txBox="1"/>
      </xdr:nvSpPr>
      <xdr:spPr>
        <a:xfrm>
          <a:off x="20199427" y="1824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86377</xdr:rowOff>
    </xdr:from>
    <xdr:ext cx="469744" cy="259045"/>
    <xdr:sp macro="" textlink="">
      <xdr:nvSpPr>
        <xdr:cNvPr id="717" name="n_3mainValue【庁舎】&#10;一人当たり面積"/>
        <xdr:cNvSpPr txBox="1"/>
      </xdr:nvSpPr>
      <xdr:spPr>
        <a:xfrm>
          <a:off x="19310427" y="1826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庁舎、消防施設を除く各施設の有形固定資産減価償却率は、類似団体内平均値と大きな乖離はないが、</a:t>
          </a:r>
          <a:r>
            <a:rPr kumimoji="1" lang="ja-JP" altLang="en-US" sz="1100">
              <a:solidFill>
                <a:schemeClr val="dk1"/>
              </a:solidFill>
              <a:effectLst/>
              <a:latin typeface="+mn-lt"/>
              <a:ea typeface="+mn-ea"/>
              <a:cs typeface="+mn-cs"/>
            </a:rPr>
            <a:t>一般廃棄物処理施設、体育館・プール、福祉施設については、有形固定資産減価償却率が７０</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前後となっており運用年数の経過による老朽化が心配される。</a:t>
          </a:r>
          <a:r>
            <a:rPr kumimoji="1" lang="ja-JP" altLang="ja-JP" sz="1100">
              <a:solidFill>
                <a:schemeClr val="dk1"/>
              </a:solidFill>
              <a:effectLst/>
              <a:latin typeface="+mn-lt"/>
              <a:ea typeface="+mn-ea"/>
              <a:cs typeface="+mn-cs"/>
            </a:rPr>
            <a:t>公共施設等総合管理計画</a:t>
          </a:r>
          <a:r>
            <a:rPr kumimoji="1" lang="ja-JP" altLang="en-US" sz="1100">
              <a:solidFill>
                <a:schemeClr val="dk1"/>
              </a:solidFill>
              <a:effectLst/>
              <a:latin typeface="+mn-lt"/>
              <a:ea typeface="+mn-ea"/>
              <a:cs typeface="+mn-cs"/>
            </a:rPr>
            <a:t>等に基づき、</a:t>
          </a:r>
          <a:r>
            <a:rPr kumimoji="1" lang="ja-JP" altLang="ja-JP" sz="1100">
              <a:solidFill>
                <a:schemeClr val="dk1"/>
              </a:solidFill>
              <a:effectLst/>
              <a:latin typeface="+mn-lt"/>
              <a:ea typeface="+mn-ea"/>
              <a:cs typeface="+mn-cs"/>
            </a:rPr>
            <a:t>長寿命化や統廃合の推進、</a:t>
          </a:r>
          <a:r>
            <a:rPr kumimoji="1" lang="ja-JP" altLang="en-US" sz="1100">
              <a:solidFill>
                <a:schemeClr val="dk1"/>
              </a:solidFill>
              <a:effectLst/>
              <a:latin typeface="+mn-lt"/>
              <a:ea typeface="+mn-ea"/>
              <a:cs typeface="+mn-cs"/>
            </a:rPr>
            <a:t>近隣市町との</a:t>
          </a:r>
          <a:r>
            <a:rPr kumimoji="1" lang="ja-JP" altLang="ja-JP" sz="1100">
              <a:solidFill>
                <a:schemeClr val="dk1"/>
              </a:solidFill>
              <a:effectLst/>
              <a:latin typeface="+mn-lt"/>
              <a:ea typeface="+mn-ea"/>
              <a:cs typeface="+mn-cs"/>
            </a:rPr>
            <a:t>広域化等の検討をしていく必要がある。庁舎と消防施設の有形固定資産減価償却率は、</a:t>
          </a:r>
          <a:r>
            <a:rPr kumimoji="1" lang="en-US" altLang="ja-JP" sz="1100">
              <a:solidFill>
                <a:schemeClr val="dk1"/>
              </a:solidFill>
              <a:effectLst/>
              <a:latin typeface="+mn-lt"/>
              <a:ea typeface="+mn-ea"/>
              <a:cs typeface="+mn-cs"/>
            </a:rPr>
            <a:t>80%</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85.4%</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類似団体内平均値を</a:t>
          </a:r>
          <a:r>
            <a:rPr kumimoji="1" lang="ja-JP" altLang="en-US" sz="1100">
              <a:solidFill>
                <a:schemeClr val="dk1"/>
              </a:solidFill>
              <a:effectLst/>
              <a:latin typeface="+mn-lt"/>
              <a:ea typeface="+mn-ea"/>
              <a:cs typeface="+mn-cs"/>
            </a:rPr>
            <a:t>高</a:t>
          </a:r>
          <a:r>
            <a:rPr kumimoji="1" lang="ja-JP" altLang="ja-JP" sz="1100">
              <a:solidFill>
                <a:schemeClr val="dk1"/>
              </a:solidFill>
              <a:effectLst/>
              <a:latin typeface="+mn-lt"/>
              <a:ea typeface="+mn-ea"/>
              <a:cs typeface="+mn-cs"/>
            </a:rPr>
            <a:t>く上</a:t>
          </a:r>
          <a:r>
            <a:rPr kumimoji="1" lang="ja-JP" altLang="en-US" sz="1100">
              <a:solidFill>
                <a:schemeClr val="dk1"/>
              </a:solidFill>
              <a:effectLst/>
              <a:latin typeface="+mn-lt"/>
              <a:ea typeface="+mn-ea"/>
              <a:cs typeface="+mn-cs"/>
            </a:rPr>
            <a:t>回る数値となっている</a:t>
          </a:r>
          <a:r>
            <a:rPr kumimoji="1" lang="ja-JP" altLang="ja-JP" sz="1100">
              <a:solidFill>
                <a:schemeClr val="dk1"/>
              </a:solidFill>
              <a:effectLst/>
              <a:latin typeface="+mn-lt"/>
              <a:ea typeface="+mn-ea"/>
              <a:cs typeface="+mn-cs"/>
            </a:rPr>
            <a:t>。庁舎については</a:t>
          </a:r>
          <a:r>
            <a:rPr kumimoji="1" lang="ja-JP" altLang="en-US" sz="1100">
              <a:solidFill>
                <a:schemeClr val="dk1"/>
              </a:solidFill>
              <a:effectLst/>
              <a:latin typeface="+mn-lt"/>
              <a:ea typeface="+mn-ea"/>
              <a:cs typeface="+mn-cs"/>
            </a:rPr>
            <a:t>、町有</a:t>
          </a:r>
          <a:r>
            <a:rPr kumimoji="1" lang="ja-JP" altLang="ja-JP" sz="1100">
              <a:solidFill>
                <a:schemeClr val="dk1"/>
              </a:solidFill>
              <a:effectLst/>
              <a:latin typeface="+mn-lt"/>
              <a:ea typeface="+mn-ea"/>
              <a:cs typeface="+mn-cs"/>
            </a:rPr>
            <a:t>資産の中でも大規模な施設であり、その更新、維持管理経費</a:t>
          </a:r>
          <a:r>
            <a:rPr kumimoji="1" lang="ja-JP" altLang="en-US" sz="1100">
              <a:solidFill>
                <a:schemeClr val="dk1"/>
              </a:solidFill>
              <a:effectLst/>
              <a:latin typeface="+mn-lt"/>
              <a:ea typeface="+mn-ea"/>
              <a:cs typeface="+mn-cs"/>
            </a:rPr>
            <a:t>等については、</a:t>
          </a:r>
          <a:r>
            <a:rPr kumimoji="1" lang="ja-JP" altLang="ja-JP" sz="1100">
              <a:solidFill>
                <a:schemeClr val="dk1"/>
              </a:solidFill>
              <a:effectLst/>
              <a:latin typeface="+mn-lt"/>
              <a:ea typeface="+mn-ea"/>
              <a:cs typeface="+mn-cs"/>
            </a:rPr>
            <a:t>町財政にとって大きな負担となることから、慎重な管理計画が必要となっている。</a:t>
          </a:r>
          <a:endParaRPr lang="ja-JP" altLang="ja-JP" sz="1400">
            <a:effectLst/>
          </a:endParaRPr>
        </a:p>
        <a:p>
          <a:r>
            <a:rPr kumimoji="1" lang="ja-JP" altLang="ja-JP" sz="1100">
              <a:solidFill>
                <a:schemeClr val="dk1"/>
              </a:solidFill>
              <a:effectLst/>
              <a:latin typeface="+mn-lt"/>
              <a:ea typeface="+mn-ea"/>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6,507
6,474
85.19
3,780,875
3,521,394
139,213
2,339,507
3,259,889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０．３１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０１低下し０．３０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となった。人口減少、少子高齢化（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年度末高齢化率４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％）に加え、町内の主要産業である観光業復調の明るい兆しも見えないため、町税等自主財源が乏しく、地方交付税や国県支出金に大きく依存していることから、類似団体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限られた財源を有効活用しながら、町税等の自主財源の確保に努め、財政基盤強化を図っていく。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30540</xdr:rowOff>
    </xdr:from>
    <xdr:to>
      <xdr:col>23</xdr:col>
      <xdr:colOff>133350</xdr:colOff>
      <xdr:row>44</xdr:row>
      <xdr:rowOff>119138</xdr:rowOff>
    </xdr:to>
    <xdr:cxnSp macro="">
      <xdr:nvCxnSpPr>
        <xdr:cNvPr id="65" name="直線コネクタ 64"/>
        <xdr:cNvCxnSpPr/>
      </xdr:nvCxnSpPr>
      <xdr:spPr>
        <a:xfrm flipV="1">
          <a:off x="4953000" y="6031290"/>
          <a:ext cx="0" cy="16316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116917</xdr:rowOff>
    </xdr:from>
    <xdr:ext cx="762000" cy="259045"/>
    <xdr:sp macro="" textlink="">
      <xdr:nvSpPr>
        <xdr:cNvPr id="68" name="財政力最大値テキスト"/>
        <xdr:cNvSpPr txBox="1"/>
      </xdr:nvSpPr>
      <xdr:spPr>
        <a:xfrm>
          <a:off x="5041900" y="577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30540</xdr:rowOff>
    </xdr:from>
    <xdr:to>
      <xdr:col>24</xdr:col>
      <xdr:colOff>12700</xdr:colOff>
      <xdr:row>35</xdr:row>
      <xdr:rowOff>30540</xdr:rowOff>
    </xdr:to>
    <xdr:cxnSp macro="">
      <xdr:nvCxnSpPr>
        <xdr:cNvPr id="69" name="直線コネクタ 68"/>
        <xdr:cNvCxnSpPr/>
      </xdr:nvCxnSpPr>
      <xdr:spPr>
        <a:xfrm>
          <a:off x="4864100" y="603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129722</xdr:rowOff>
    </xdr:to>
    <xdr:cxnSp macro="">
      <xdr:nvCxnSpPr>
        <xdr:cNvPr id="70" name="直線コネクタ 69"/>
        <xdr:cNvCxnSpPr/>
      </xdr:nvCxnSpPr>
      <xdr:spPr>
        <a:xfrm>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140503</xdr:rowOff>
    </xdr:from>
    <xdr:ext cx="762000" cy="259045"/>
    <xdr:sp macro="" textlink="">
      <xdr:nvSpPr>
        <xdr:cNvPr id="71" name="財政力平均値テキスト"/>
        <xdr:cNvSpPr txBox="1"/>
      </xdr:nvSpPr>
      <xdr:spPr>
        <a:xfrm>
          <a:off x="5041900" y="7169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72" name="フローチャート: 判断 71"/>
        <xdr:cNvSpPr/>
      </xdr:nvSpPr>
      <xdr:spPr>
        <a:xfrm>
          <a:off x="49022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118231</xdr:rowOff>
    </xdr:from>
    <xdr:to>
      <xdr:col>19</xdr:col>
      <xdr:colOff>133350</xdr:colOff>
      <xdr:row>43</xdr:row>
      <xdr:rowOff>118231</xdr:rowOff>
    </xdr:to>
    <xdr:cxnSp macro="">
      <xdr:nvCxnSpPr>
        <xdr:cNvPr id="73" name="直線コネクタ 72"/>
        <xdr:cNvCxnSpPr/>
      </xdr:nvCxnSpPr>
      <xdr:spPr>
        <a:xfrm>
          <a:off x="3225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118231</xdr:rowOff>
    </xdr:from>
    <xdr:to>
      <xdr:col>15</xdr:col>
      <xdr:colOff>82550</xdr:colOff>
      <xdr:row>43</xdr:row>
      <xdr:rowOff>118231</xdr:rowOff>
    </xdr:to>
    <xdr:cxnSp macro="">
      <xdr:nvCxnSpPr>
        <xdr:cNvPr id="76" name="直線コネクタ 75"/>
        <xdr:cNvCxnSpPr/>
      </xdr:nvCxnSpPr>
      <xdr:spPr>
        <a:xfrm>
          <a:off x="2336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118231</xdr:rowOff>
    </xdr:from>
    <xdr:to>
      <xdr:col>11</xdr:col>
      <xdr:colOff>31750</xdr:colOff>
      <xdr:row>43</xdr:row>
      <xdr:rowOff>118231</xdr:rowOff>
    </xdr:to>
    <xdr:cxnSp macro="">
      <xdr:nvCxnSpPr>
        <xdr:cNvPr id="79" name="直線コネクタ 78"/>
        <xdr:cNvCxnSpPr/>
      </xdr:nvCxnSpPr>
      <xdr:spPr>
        <a:xfrm>
          <a:off x="1447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87284</xdr:rowOff>
    </xdr:from>
    <xdr:ext cx="762000" cy="259045"/>
    <xdr:sp macro="" textlink="">
      <xdr:nvSpPr>
        <xdr:cNvPr id="81" name="テキスト ボックス 80"/>
        <xdr:cNvSpPr txBox="1"/>
      </xdr:nvSpPr>
      <xdr:spPr>
        <a:xfrm>
          <a:off x="1955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75794</xdr:rowOff>
    </xdr:from>
    <xdr:ext cx="762000" cy="259045"/>
    <xdr:sp macro="" textlink="">
      <xdr:nvSpPr>
        <xdr:cNvPr id="83" name="テキスト ボックス 82"/>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50999</xdr:rowOff>
    </xdr:from>
    <xdr:ext cx="762000" cy="259045"/>
    <xdr:sp macro="" textlink="">
      <xdr:nvSpPr>
        <xdr:cNvPr id="90" name="財政力該当値テキスト"/>
        <xdr:cNvSpPr txBox="1"/>
      </xdr:nvSpPr>
      <xdr:spPr>
        <a:xfrm>
          <a:off x="5041900" y="742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67431</xdr:rowOff>
    </xdr:from>
    <xdr:to>
      <xdr:col>15</xdr:col>
      <xdr:colOff>133350</xdr:colOff>
      <xdr:row>43</xdr:row>
      <xdr:rowOff>169031</xdr:rowOff>
    </xdr:to>
    <xdr:sp macro="" textlink="">
      <xdr:nvSpPr>
        <xdr:cNvPr id="93" name="楕円 92"/>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153808</xdr:rowOff>
    </xdr:from>
    <xdr:ext cx="762000" cy="259045"/>
    <xdr:sp macro="" textlink="">
      <xdr:nvSpPr>
        <xdr:cNvPr id="94" name="テキスト ボックス 93"/>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67431</xdr:rowOff>
    </xdr:from>
    <xdr:to>
      <xdr:col>11</xdr:col>
      <xdr:colOff>82550</xdr:colOff>
      <xdr:row>43</xdr:row>
      <xdr:rowOff>169031</xdr:rowOff>
    </xdr:to>
    <xdr:sp macro="" textlink="">
      <xdr:nvSpPr>
        <xdr:cNvPr id="95" name="楕円 94"/>
        <xdr:cNvSpPr/>
      </xdr:nvSpPr>
      <xdr:spPr>
        <a:xfrm>
          <a:off x="2286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153808</xdr:rowOff>
    </xdr:from>
    <xdr:ext cx="762000" cy="259045"/>
    <xdr:sp macro="" textlink="">
      <xdr:nvSpPr>
        <xdr:cNvPr id="96" name="テキスト ボックス 95"/>
        <xdr:cNvSpPr txBox="1"/>
      </xdr:nvSpPr>
      <xdr:spPr>
        <a:xfrm>
          <a:off x="1955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前年度の８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職員人件費や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公債費が前年度比減となったが、保険事業会計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への操出金が前年度比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１８百万円の大幅な増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ことに加え、町税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（固定資産税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、地方消費税交付金が９百万円の減と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類似団体内平均値を下回っているとは言え、その比率は毎年上昇している。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人口減少による税収の減、高齢化による介護保険会計等への操出金の増等、比率上昇の要因が多分にあるため、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財政構造の硬直化が懸念される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66</xdr:row>
      <xdr:rowOff>18204</xdr:rowOff>
    </xdr:to>
    <xdr:cxnSp macro="">
      <xdr:nvCxnSpPr>
        <xdr:cNvPr id="128" name="直線コネクタ 127"/>
        <xdr:cNvCxnSpPr/>
      </xdr:nvCxnSpPr>
      <xdr:spPr>
        <a:xfrm flipV="1">
          <a:off x="4953000" y="992632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161731</xdr:rowOff>
    </xdr:from>
    <xdr:ext cx="762000" cy="259045"/>
    <xdr:sp macro="" textlink="">
      <xdr:nvSpPr>
        <xdr:cNvPr id="129" name="財政構造の弾力性最小値テキスト"/>
        <xdr:cNvSpPr txBox="1"/>
      </xdr:nvSpPr>
      <xdr:spPr>
        <a:xfrm>
          <a:off x="5041900" y="113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18204</xdr:rowOff>
    </xdr:from>
    <xdr:to>
      <xdr:col>24</xdr:col>
      <xdr:colOff>12700</xdr:colOff>
      <xdr:row>66</xdr:row>
      <xdr:rowOff>18204</xdr:rowOff>
    </xdr:to>
    <xdr:cxnSp macro="">
      <xdr:nvCxnSpPr>
        <xdr:cNvPr id="130" name="直線コネクタ 129"/>
        <xdr:cNvCxnSpPr/>
      </xdr:nvCxnSpPr>
      <xdr:spPr>
        <a:xfrm>
          <a:off x="4864100" y="1133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31" name="財政構造の弾力性最大値テキスト"/>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2" name="直線コネクタ 131"/>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151554</xdr:rowOff>
    </xdr:from>
    <xdr:to>
      <xdr:col>23</xdr:col>
      <xdr:colOff>133350</xdr:colOff>
      <xdr:row>62</xdr:row>
      <xdr:rowOff>8255</xdr:rowOff>
    </xdr:to>
    <xdr:cxnSp macro="">
      <xdr:nvCxnSpPr>
        <xdr:cNvPr id="133" name="直線コネクタ 132"/>
        <xdr:cNvCxnSpPr/>
      </xdr:nvCxnSpPr>
      <xdr:spPr>
        <a:xfrm>
          <a:off x="4114800" y="10610004"/>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5" name="フローチャート: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127423</xdr:rowOff>
    </xdr:from>
    <xdr:to>
      <xdr:col>19</xdr:col>
      <xdr:colOff>133350</xdr:colOff>
      <xdr:row>61</xdr:row>
      <xdr:rowOff>151554</xdr:rowOff>
    </xdr:to>
    <xdr:cxnSp macro="">
      <xdr:nvCxnSpPr>
        <xdr:cNvPr id="136" name="直線コネクタ 135"/>
        <xdr:cNvCxnSpPr/>
      </xdr:nvCxnSpPr>
      <xdr:spPr>
        <a:xfrm>
          <a:off x="3225800" y="105858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146473</xdr:rowOff>
    </xdr:from>
    <xdr:to>
      <xdr:col>19</xdr:col>
      <xdr:colOff>184150</xdr:colOff>
      <xdr:row>63</xdr:row>
      <xdr:rowOff>76623</xdr:rowOff>
    </xdr:to>
    <xdr:sp macro="" textlink="">
      <xdr:nvSpPr>
        <xdr:cNvPr id="137" name="フローチャート: 判断 136"/>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61400</xdr:rowOff>
    </xdr:from>
    <xdr:ext cx="736600" cy="259045"/>
    <xdr:sp macro="" textlink="">
      <xdr:nvSpPr>
        <xdr:cNvPr id="138" name="テキスト ボックス 137"/>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26881</xdr:rowOff>
    </xdr:from>
    <xdr:to>
      <xdr:col>15</xdr:col>
      <xdr:colOff>82550</xdr:colOff>
      <xdr:row>61</xdr:row>
      <xdr:rowOff>127423</xdr:rowOff>
    </xdr:to>
    <xdr:cxnSp macro="">
      <xdr:nvCxnSpPr>
        <xdr:cNvPr id="139" name="直線コネクタ 138"/>
        <xdr:cNvCxnSpPr/>
      </xdr:nvCxnSpPr>
      <xdr:spPr>
        <a:xfrm>
          <a:off x="2336800" y="10485331"/>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33248</xdr:rowOff>
    </xdr:from>
    <xdr:ext cx="762000" cy="259045"/>
    <xdr:sp macro="" textlink="">
      <xdr:nvSpPr>
        <xdr:cNvPr id="141" name="テキスト ボックス 140"/>
        <xdr:cNvSpPr txBox="1"/>
      </xdr:nvSpPr>
      <xdr:spPr>
        <a:xfrm>
          <a:off x="2844800" y="10834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162137</xdr:rowOff>
    </xdr:from>
    <xdr:to>
      <xdr:col>11</xdr:col>
      <xdr:colOff>31750</xdr:colOff>
      <xdr:row>61</xdr:row>
      <xdr:rowOff>26881</xdr:rowOff>
    </xdr:to>
    <xdr:cxnSp macro="">
      <xdr:nvCxnSpPr>
        <xdr:cNvPr id="142" name="直線コネクタ 141"/>
        <xdr:cNvCxnSpPr/>
      </xdr:nvCxnSpPr>
      <xdr:spPr>
        <a:xfrm>
          <a:off x="1447800" y="10449137"/>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136331</xdr:rowOff>
    </xdr:from>
    <xdr:ext cx="762000" cy="259045"/>
    <xdr:sp macro="" textlink="">
      <xdr:nvSpPr>
        <xdr:cNvPr id="144" name="テキスト ボックス 143"/>
        <xdr:cNvSpPr txBox="1"/>
      </xdr:nvSpPr>
      <xdr:spPr>
        <a:xfrm>
          <a:off x="1955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5" name="フローチャート: 判断 144"/>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6" name="テキスト ボックス 145"/>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128905</xdr:rowOff>
    </xdr:from>
    <xdr:to>
      <xdr:col>23</xdr:col>
      <xdr:colOff>184150</xdr:colOff>
      <xdr:row>62</xdr:row>
      <xdr:rowOff>59055</xdr:rowOff>
    </xdr:to>
    <xdr:sp macro="" textlink="">
      <xdr:nvSpPr>
        <xdr:cNvPr id="152" name="楕円 151"/>
        <xdr:cNvSpPr/>
      </xdr:nvSpPr>
      <xdr:spPr>
        <a:xfrm>
          <a:off x="49022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145432</xdr:rowOff>
    </xdr:from>
    <xdr:ext cx="762000" cy="259045"/>
    <xdr:sp macro="" textlink="">
      <xdr:nvSpPr>
        <xdr:cNvPr id="153" name="財政構造の弾力性該当値テキスト"/>
        <xdr:cNvSpPr txBox="1"/>
      </xdr:nvSpPr>
      <xdr:spPr>
        <a:xfrm>
          <a:off x="50419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100754</xdr:rowOff>
    </xdr:from>
    <xdr:to>
      <xdr:col>19</xdr:col>
      <xdr:colOff>184150</xdr:colOff>
      <xdr:row>62</xdr:row>
      <xdr:rowOff>30904</xdr:rowOff>
    </xdr:to>
    <xdr:sp macro="" textlink="">
      <xdr:nvSpPr>
        <xdr:cNvPr id="154" name="楕円 153"/>
        <xdr:cNvSpPr/>
      </xdr:nvSpPr>
      <xdr:spPr>
        <a:xfrm>
          <a:off x="4064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41081</xdr:rowOff>
    </xdr:from>
    <xdr:ext cx="736600" cy="259045"/>
    <xdr:sp macro="" textlink="">
      <xdr:nvSpPr>
        <xdr:cNvPr id="155" name="テキスト ボックス 154"/>
        <xdr:cNvSpPr txBox="1"/>
      </xdr:nvSpPr>
      <xdr:spPr>
        <a:xfrm>
          <a:off x="3733800" y="10328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76623</xdr:rowOff>
    </xdr:from>
    <xdr:to>
      <xdr:col>15</xdr:col>
      <xdr:colOff>133350</xdr:colOff>
      <xdr:row>62</xdr:row>
      <xdr:rowOff>6773</xdr:rowOff>
    </xdr:to>
    <xdr:sp macro="" textlink="">
      <xdr:nvSpPr>
        <xdr:cNvPr id="156" name="楕円 155"/>
        <xdr:cNvSpPr/>
      </xdr:nvSpPr>
      <xdr:spPr>
        <a:xfrm>
          <a:off x="3175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16950</xdr:rowOff>
    </xdr:from>
    <xdr:ext cx="762000" cy="259045"/>
    <xdr:sp macro="" textlink="">
      <xdr:nvSpPr>
        <xdr:cNvPr id="157" name="テキスト ボックス 156"/>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147531</xdr:rowOff>
    </xdr:from>
    <xdr:to>
      <xdr:col>11</xdr:col>
      <xdr:colOff>82550</xdr:colOff>
      <xdr:row>61</xdr:row>
      <xdr:rowOff>77681</xdr:rowOff>
    </xdr:to>
    <xdr:sp macro="" textlink="">
      <xdr:nvSpPr>
        <xdr:cNvPr id="158" name="楕円 157"/>
        <xdr:cNvSpPr/>
      </xdr:nvSpPr>
      <xdr:spPr>
        <a:xfrm>
          <a:off x="22860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87858</xdr:rowOff>
    </xdr:from>
    <xdr:ext cx="762000" cy="259045"/>
    <xdr:sp macro="" textlink="">
      <xdr:nvSpPr>
        <xdr:cNvPr id="159" name="テキスト ボックス 158"/>
        <xdr:cNvSpPr txBox="1"/>
      </xdr:nvSpPr>
      <xdr:spPr>
        <a:xfrm>
          <a:off x="1955800" y="10203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111337</xdr:rowOff>
    </xdr:from>
    <xdr:to>
      <xdr:col>7</xdr:col>
      <xdr:colOff>31750</xdr:colOff>
      <xdr:row>61</xdr:row>
      <xdr:rowOff>41487</xdr:rowOff>
    </xdr:to>
    <xdr:sp macro="" textlink="">
      <xdr:nvSpPr>
        <xdr:cNvPr id="160" name="楕円 159"/>
        <xdr:cNvSpPr/>
      </xdr:nvSpPr>
      <xdr:spPr>
        <a:xfrm>
          <a:off x="1397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51664</xdr:rowOff>
    </xdr:from>
    <xdr:ext cx="762000" cy="259045"/>
    <xdr:sp macro="" textlink="">
      <xdr:nvSpPr>
        <xdr:cNvPr id="161" name="テキスト ボックス 160"/>
        <xdr:cNvSpPr txBox="1"/>
      </xdr:nvSpPr>
      <xdr:spPr>
        <a:xfrm>
          <a:off x="1066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[213,039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副町長の不在期間が継続している中、選挙関連経費の増があったものの、職員人件費の減が大きく、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前年度比６百万円</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の減となった。職員人件費については、大雨災害における出務手当等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が、職員数</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２名</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減による基本給及び退職手当特別負担金の減が大きく前年度比</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頻発する自然災害への対応（町道・河川等）による維持修繕費が前年度比１０百万円増、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物件費については、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各種計画策定業務等による委託料が前年度比３４百万円増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、全体として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値</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を下回った。</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引き続き、適正かつ計画的な対応により、人件費、物件費等の適正化を図っていく。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76315</xdr:rowOff>
    </xdr:from>
    <xdr:to>
      <xdr:col>23</xdr:col>
      <xdr:colOff>133350</xdr:colOff>
      <xdr:row>90</xdr:row>
      <xdr:rowOff>27073</xdr:rowOff>
    </xdr:to>
    <xdr:cxnSp macro="">
      <xdr:nvCxnSpPr>
        <xdr:cNvPr id="191" name="直線コネクタ 190"/>
        <xdr:cNvCxnSpPr/>
      </xdr:nvCxnSpPr>
      <xdr:spPr>
        <a:xfrm flipV="1">
          <a:off x="4953000" y="13963765"/>
          <a:ext cx="0" cy="1493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170600</xdr:rowOff>
    </xdr:from>
    <xdr:ext cx="762000" cy="259045"/>
    <xdr:sp macro="" textlink="">
      <xdr:nvSpPr>
        <xdr:cNvPr id="192" name="人件費・物件費等の状況最小値テキスト"/>
        <xdr:cNvSpPr txBox="1"/>
      </xdr:nvSpPr>
      <xdr:spPr>
        <a:xfrm>
          <a:off x="5041900" y="1542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27073</xdr:rowOff>
    </xdr:from>
    <xdr:to>
      <xdr:col>24</xdr:col>
      <xdr:colOff>12700</xdr:colOff>
      <xdr:row>90</xdr:row>
      <xdr:rowOff>27073</xdr:rowOff>
    </xdr:to>
    <xdr:cxnSp macro="">
      <xdr:nvCxnSpPr>
        <xdr:cNvPr id="193" name="直線コネクタ 192"/>
        <xdr:cNvCxnSpPr/>
      </xdr:nvCxnSpPr>
      <xdr:spPr>
        <a:xfrm>
          <a:off x="4864100" y="1545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162692</xdr:rowOff>
    </xdr:from>
    <xdr:ext cx="762000" cy="259045"/>
    <xdr:sp macro="" textlink="">
      <xdr:nvSpPr>
        <xdr:cNvPr id="194" name="人件費・物件費等の状況最大値テキスト"/>
        <xdr:cNvSpPr txBox="1"/>
      </xdr:nvSpPr>
      <xdr:spPr>
        <a:xfrm>
          <a:off x="5041900" y="13707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76315</xdr:rowOff>
    </xdr:from>
    <xdr:to>
      <xdr:col>24</xdr:col>
      <xdr:colOff>12700</xdr:colOff>
      <xdr:row>81</xdr:row>
      <xdr:rowOff>76315</xdr:rowOff>
    </xdr:to>
    <xdr:cxnSp macro="">
      <xdr:nvCxnSpPr>
        <xdr:cNvPr id="195" name="直線コネクタ 194"/>
        <xdr:cNvCxnSpPr/>
      </xdr:nvCxnSpPr>
      <xdr:spPr>
        <a:xfrm>
          <a:off x="4864100" y="1396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139232</xdr:rowOff>
    </xdr:from>
    <xdr:to>
      <xdr:col>23</xdr:col>
      <xdr:colOff>133350</xdr:colOff>
      <xdr:row>83</xdr:row>
      <xdr:rowOff>24923</xdr:rowOff>
    </xdr:to>
    <xdr:cxnSp macro="">
      <xdr:nvCxnSpPr>
        <xdr:cNvPr id="196" name="直線コネクタ 195"/>
        <xdr:cNvCxnSpPr/>
      </xdr:nvCxnSpPr>
      <xdr:spPr>
        <a:xfrm>
          <a:off x="4114800" y="14198132"/>
          <a:ext cx="838200" cy="5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83241</xdr:rowOff>
    </xdr:from>
    <xdr:ext cx="762000" cy="259045"/>
    <xdr:sp macro="" textlink="">
      <xdr:nvSpPr>
        <xdr:cNvPr id="197" name="人件費・物件費等の状況平均値テキスト"/>
        <xdr:cNvSpPr txBox="1"/>
      </xdr:nvSpPr>
      <xdr:spPr>
        <a:xfrm>
          <a:off x="5041900" y="143135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111164</xdr:rowOff>
    </xdr:from>
    <xdr:to>
      <xdr:col>23</xdr:col>
      <xdr:colOff>184150</xdr:colOff>
      <xdr:row>84</xdr:row>
      <xdr:rowOff>41314</xdr:rowOff>
    </xdr:to>
    <xdr:sp macro="" textlink="">
      <xdr:nvSpPr>
        <xdr:cNvPr id="198" name="フローチャート: 判断 197"/>
        <xdr:cNvSpPr/>
      </xdr:nvSpPr>
      <xdr:spPr>
        <a:xfrm>
          <a:off x="4902200" y="1434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139232</xdr:rowOff>
    </xdr:from>
    <xdr:to>
      <xdr:col>19</xdr:col>
      <xdr:colOff>133350</xdr:colOff>
      <xdr:row>82</xdr:row>
      <xdr:rowOff>170807</xdr:rowOff>
    </xdr:to>
    <xdr:cxnSp macro="">
      <xdr:nvCxnSpPr>
        <xdr:cNvPr id="199" name="直線コネクタ 198"/>
        <xdr:cNvCxnSpPr/>
      </xdr:nvCxnSpPr>
      <xdr:spPr>
        <a:xfrm flipV="1">
          <a:off x="3225800" y="14198132"/>
          <a:ext cx="889000" cy="3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81248</xdr:rowOff>
    </xdr:from>
    <xdr:to>
      <xdr:col>19</xdr:col>
      <xdr:colOff>184150</xdr:colOff>
      <xdr:row>84</xdr:row>
      <xdr:rowOff>11398</xdr:rowOff>
    </xdr:to>
    <xdr:sp macro="" textlink="">
      <xdr:nvSpPr>
        <xdr:cNvPr id="200" name="フローチャート: 判断 199"/>
        <xdr:cNvSpPr/>
      </xdr:nvSpPr>
      <xdr:spPr>
        <a:xfrm>
          <a:off x="4064000" y="1431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167625</xdr:rowOff>
    </xdr:from>
    <xdr:ext cx="736600" cy="259045"/>
    <xdr:sp macro="" textlink="">
      <xdr:nvSpPr>
        <xdr:cNvPr id="201" name="テキスト ボックス 200"/>
        <xdr:cNvSpPr txBox="1"/>
      </xdr:nvSpPr>
      <xdr:spPr>
        <a:xfrm>
          <a:off x="3733800" y="14397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152716</xdr:rowOff>
    </xdr:from>
    <xdr:to>
      <xdr:col>15</xdr:col>
      <xdr:colOff>82550</xdr:colOff>
      <xdr:row>82</xdr:row>
      <xdr:rowOff>170807</xdr:rowOff>
    </xdr:to>
    <xdr:cxnSp macro="">
      <xdr:nvCxnSpPr>
        <xdr:cNvPr id="202" name="直線コネクタ 201"/>
        <xdr:cNvCxnSpPr/>
      </xdr:nvCxnSpPr>
      <xdr:spPr>
        <a:xfrm>
          <a:off x="2336800" y="14211616"/>
          <a:ext cx="889000" cy="1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82575</xdr:rowOff>
    </xdr:from>
    <xdr:to>
      <xdr:col>15</xdr:col>
      <xdr:colOff>133350</xdr:colOff>
      <xdr:row>84</xdr:row>
      <xdr:rowOff>12725</xdr:rowOff>
    </xdr:to>
    <xdr:sp macro="" textlink="">
      <xdr:nvSpPr>
        <xdr:cNvPr id="203" name="フローチャート: 判断 202"/>
        <xdr:cNvSpPr/>
      </xdr:nvSpPr>
      <xdr:spPr>
        <a:xfrm>
          <a:off x="31750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168952</xdr:rowOff>
    </xdr:from>
    <xdr:ext cx="762000" cy="259045"/>
    <xdr:sp macro="" textlink="">
      <xdr:nvSpPr>
        <xdr:cNvPr id="204" name="テキスト ボックス 203"/>
        <xdr:cNvSpPr txBox="1"/>
      </xdr:nvSpPr>
      <xdr:spPr>
        <a:xfrm>
          <a:off x="2844800" y="14399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127445</xdr:rowOff>
    </xdr:from>
    <xdr:to>
      <xdr:col>11</xdr:col>
      <xdr:colOff>31750</xdr:colOff>
      <xdr:row>82</xdr:row>
      <xdr:rowOff>152716</xdr:rowOff>
    </xdr:to>
    <xdr:cxnSp macro="">
      <xdr:nvCxnSpPr>
        <xdr:cNvPr id="205" name="直線コネクタ 204"/>
        <xdr:cNvCxnSpPr/>
      </xdr:nvCxnSpPr>
      <xdr:spPr>
        <a:xfrm>
          <a:off x="1447800" y="14186345"/>
          <a:ext cx="889000" cy="2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52471</xdr:rowOff>
    </xdr:from>
    <xdr:to>
      <xdr:col>11</xdr:col>
      <xdr:colOff>82550</xdr:colOff>
      <xdr:row>83</xdr:row>
      <xdr:rowOff>154071</xdr:rowOff>
    </xdr:to>
    <xdr:sp macro="" textlink="">
      <xdr:nvSpPr>
        <xdr:cNvPr id="206" name="フローチャート: 判断 205"/>
        <xdr:cNvSpPr/>
      </xdr:nvSpPr>
      <xdr:spPr>
        <a:xfrm>
          <a:off x="2286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138848</xdr:rowOff>
    </xdr:from>
    <xdr:ext cx="762000" cy="259045"/>
    <xdr:sp macro="" textlink="">
      <xdr:nvSpPr>
        <xdr:cNvPr id="207" name="テキスト ボックス 206"/>
        <xdr:cNvSpPr txBox="1"/>
      </xdr:nvSpPr>
      <xdr:spPr>
        <a:xfrm>
          <a:off x="1955800" y="14369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169875</xdr:rowOff>
    </xdr:from>
    <xdr:to>
      <xdr:col>7</xdr:col>
      <xdr:colOff>31750</xdr:colOff>
      <xdr:row>83</xdr:row>
      <xdr:rowOff>100025</xdr:rowOff>
    </xdr:to>
    <xdr:sp macro="" textlink="">
      <xdr:nvSpPr>
        <xdr:cNvPr id="208" name="フローチャート: 判断 207"/>
        <xdr:cNvSpPr/>
      </xdr:nvSpPr>
      <xdr:spPr>
        <a:xfrm>
          <a:off x="1397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84802</xdr:rowOff>
    </xdr:from>
    <xdr:ext cx="762000" cy="259045"/>
    <xdr:sp macro="" textlink="">
      <xdr:nvSpPr>
        <xdr:cNvPr id="209" name="テキスト ボックス 208"/>
        <xdr:cNvSpPr txBox="1"/>
      </xdr:nvSpPr>
      <xdr:spPr>
        <a:xfrm>
          <a:off x="1066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145573</xdr:rowOff>
    </xdr:from>
    <xdr:to>
      <xdr:col>23</xdr:col>
      <xdr:colOff>184150</xdr:colOff>
      <xdr:row>83</xdr:row>
      <xdr:rowOff>75723</xdr:rowOff>
    </xdr:to>
    <xdr:sp macro="" textlink="">
      <xdr:nvSpPr>
        <xdr:cNvPr id="215" name="楕円 214"/>
        <xdr:cNvSpPr/>
      </xdr:nvSpPr>
      <xdr:spPr>
        <a:xfrm>
          <a:off x="4902200" y="1420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162100</xdr:rowOff>
    </xdr:from>
    <xdr:ext cx="762000" cy="259045"/>
    <xdr:sp macro="" textlink="">
      <xdr:nvSpPr>
        <xdr:cNvPr id="216" name="人件費・物件費等の状況該当値テキスト"/>
        <xdr:cNvSpPr txBox="1"/>
      </xdr:nvSpPr>
      <xdr:spPr>
        <a:xfrm>
          <a:off x="5041900" y="14049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88432</xdr:rowOff>
    </xdr:from>
    <xdr:to>
      <xdr:col>19</xdr:col>
      <xdr:colOff>184150</xdr:colOff>
      <xdr:row>83</xdr:row>
      <xdr:rowOff>18582</xdr:rowOff>
    </xdr:to>
    <xdr:sp macro="" textlink="">
      <xdr:nvSpPr>
        <xdr:cNvPr id="217" name="楕円 216"/>
        <xdr:cNvSpPr/>
      </xdr:nvSpPr>
      <xdr:spPr>
        <a:xfrm>
          <a:off x="4064000" y="141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28759</xdr:rowOff>
    </xdr:from>
    <xdr:ext cx="736600" cy="259045"/>
    <xdr:sp macro="" textlink="">
      <xdr:nvSpPr>
        <xdr:cNvPr id="218" name="テキスト ボックス 217"/>
        <xdr:cNvSpPr txBox="1"/>
      </xdr:nvSpPr>
      <xdr:spPr>
        <a:xfrm>
          <a:off x="3733800" y="139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120007</xdr:rowOff>
    </xdr:from>
    <xdr:to>
      <xdr:col>15</xdr:col>
      <xdr:colOff>133350</xdr:colOff>
      <xdr:row>83</xdr:row>
      <xdr:rowOff>50157</xdr:rowOff>
    </xdr:to>
    <xdr:sp macro="" textlink="">
      <xdr:nvSpPr>
        <xdr:cNvPr id="219" name="楕円 218"/>
        <xdr:cNvSpPr/>
      </xdr:nvSpPr>
      <xdr:spPr>
        <a:xfrm>
          <a:off x="3175000" y="141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60334</xdr:rowOff>
    </xdr:from>
    <xdr:ext cx="762000" cy="259045"/>
    <xdr:sp macro="" textlink="">
      <xdr:nvSpPr>
        <xdr:cNvPr id="220" name="テキスト ボックス 219"/>
        <xdr:cNvSpPr txBox="1"/>
      </xdr:nvSpPr>
      <xdr:spPr>
        <a:xfrm>
          <a:off x="2844800" y="1394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101916</xdr:rowOff>
    </xdr:from>
    <xdr:to>
      <xdr:col>11</xdr:col>
      <xdr:colOff>82550</xdr:colOff>
      <xdr:row>83</xdr:row>
      <xdr:rowOff>32066</xdr:rowOff>
    </xdr:to>
    <xdr:sp macro="" textlink="">
      <xdr:nvSpPr>
        <xdr:cNvPr id="221" name="楕円 220"/>
        <xdr:cNvSpPr/>
      </xdr:nvSpPr>
      <xdr:spPr>
        <a:xfrm>
          <a:off x="2286000" y="1416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42243</xdr:rowOff>
    </xdr:from>
    <xdr:ext cx="762000" cy="259045"/>
    <xdr:sp macro="" textlink="">
      <xdr:nvSpPr>
        <xdr:cNvPr id="222" name="テキスト ボックス 221"/>
        <xdr:cNvSpPr txBox="1"/>
      </xdr:nvSpPr>
      <xdr:spPr>
        <a:xfrm>
          <a:off x="1955800" y="1392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76645</xdr:rowOff>
    </xdr:from>
    <xdr:to>
      <xdr:col>7</xdr:col>
      <xdr:colOff>31750</xdr:colOff>
      <xdr:row>83</xdr:row>
      <xdr:rowOff>6795</xdr:rowOff>
    </xdr:to>
    <xdr:sp macro="" textlink="">
      <xdr:nvSpPr>
        <xdr:cNvPr id="223" name="楕円 222"/>
        <xdr:cNvSpPr/>
      </xdr:nvSpPr>
      <xdr:spPr>
        <a:xfrm>
          <a:off x="1397000" y="1413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16972</xdr:rowOff>
    </xdr:from>
    <xdr:ext cx="762000" cy="259045"/>
    <xdr:sp macro="" textlink="">
      <xdr:nvSpPr>
        <xdr:cNvPr id="224" name="テキスト ボックス 223"/>
        <xdr:cNvSpPr txBox="1"/>
      </xdr:nvSpPr>
      <xdr:spPr>
        <a:xfrm>
          <a:off x="1066800" y="1390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ラスパイレス指数は、前年度比０．５減少しているものの、類似団体内平均値より１．４上回っている。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理由としては、高卒、短大卒の初任給の設定が高い時期があったこと、また、定員管理計画において職員削減を実施したものの、組織編成の改革まで進まず、昇任が早まったこと等によるものと考えられる。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今後、５５歳以上の昇給抑制等、給与を含め組織全体の適正化に努めていく。</a:t>
          </a:r>
          <a:endParaRPr lang="ja-JP" altLang="ja-JP" sz="1300">
            <a:solidFill>
              <a:srgbClr val="00206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51102</xdr:rowOff>
    </xdr:from>
    <xdr:to>
      <xdr:col>81</xdr:col>
      <xdr:colOff>44450</xdr:colOff>
      <xdr:row>89</xdr:row>
      <xdr:rowOff>35379</xdr:rowOff>
    </xdr:to>
    <xdr:cxnSp macro="">
      <xdr:nvCxnSpPr>
        <xdr:cNvPr id="255" name="直線コネクタ 254"/>
        <xdr:cNvCxnSpPr/>
      </xdr:nvCxnSpPr>
      <xdr:spPr>
        <a:xfrm flipV="1">
          <a:off x="17018000" y="13938552"/>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6"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7" name="直線コネクタ 256"/>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137479</xdr:rowOff>
    </xdr:from>
    <xdr:ext cx="762000" cy="259045"/>
    <xdr:sp macro="" textlink="">
      <xdr:nvSpPr>
        <xdr:cNvPr id="258" name="給与水準   （国との比較）最大値テキスト"/>
        <xdr:cNvSpPr txBox="1"/>
      </xdr:nvSpPr>
      <xdr:spPr>
        <a:xfrm>
          <a:off x="17106900" y="1368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51102</xdr:rowOff>
    </xdr:from>
    <xdr:to>
      <xdr:col>81</xdr:col>
      <xdr:colOff>133350</xdr:colOff>
      <xdr:row>81</xdr:row>
      <xdr:rowOff>51102</xdr:rowOff>
    </xdr:to>
    <xdr:cxnSp macro="">
      <xdr:nvCxnSpPr>
        <xdr:cNvPr id="259" name="直線コネクタ 258"/>
        <xdr:cNvCxnSpPr/>
      </xdr:nvCxnSpPr>
      <xdr:spPr>
        <a:xfrm>
          <a:off x="16929100" y="1393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159052</xdr:rowOff>
    </xdr:to>
    <xdr:cxnSp macro="">
      <xdr:nvCxnSpPr>
        <xdr:cNvPr id="260" name="直線コネクタ 259"/>
        <xdr:cNvCxnSpPr/>
      </xdr:nvCxnSpPr>
      <xdr:spPr>
        <a:xfrm flipV="1">
          <a:off x="16179800" y="14846300"/>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61"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62" name="フローチャート: 判断 261"/>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55638</xdr:rowOff>
    </xdr:from>
    <xdr:to>
      <xdr:col>77</xdr:col>
      <xdr:colOff>44450</xdr:colOff>
      <xdr:row>86</xdr:row>
      <xdr:rowOff>159052</xdr:rowOff>
    </xdr:to>
    <xdr:cxnSp macro="">
      <xdr:nvCxnSpPr>
        <xdr:cNvPr id="263" name="直線コネクタ 262"/>
        <xdr:cNvCxnSpPr/>
      </xdr:nvCxnSpPr>
      <xdr:spPr>
        <a:xfrm>
          <a:off x="15290800" y="14800338"/>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55638</xdr:rowOff>
    </xdr:from>
    <xdr:to>
      <xdr:col>72</xdr:col>
      <xdr:colOff>203200</xdr:colOff>
      <xdr:row>88</xdr:row>
      <xdr:rowOff>11491</xdr:rowOff>
    </xdr:to>
    <xdr:cxnSp macro="">
      <xdr:nvCxnSpPr>
        <xdr:cNvPr id="266" name="直線コネクタ 265"/>
        <xdr:cNvCxnSpPr/>
      </xdr:nvCxnSpPr>
      <xdr:spPr>
        <a:xfrm flipV="1">
          <a:off x="14401800" y="14800338"/>
          <a:ext cx="889000" cy="29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7" name="フローチャート: 判断 266"/>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8" name="テキスト ボックス 267"/>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0</xdr:rowOff>
    </xdr:from>
    <xdr:to>
      <xdr:col>68</xdr:col>
      <xdr:colOff>152400</xdr:colOff>
      <xdr:row>88</xdr:row>
      <xdr:rowOff>11491</xdr:rowOff>
    </xdr:to>
    <xdr:cxnSp macro="">
      <xdr:nvCxnSpPr>
        <xdr:cNvPr id="269" name="直線コネクタ 268"/>
        <xdr:cNvCxnSpPr/>
      </xdr:nvCxnSpPr>
      <xdr:spPr>
        <a:xfrm>
          <a:off x="13512800" y="1508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70" name="フローチャート: 判断 269"/>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71" name="テキスト ボックス 270"/>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38402</xdr:rowOff>
    </xdr:from>
    <xdr:to>
      <xdr:col>64</xdr:col>
      <xdr:colOff>152400</xdr:colOff>
      <xdr:row>85</xdr:row>
      <xdr:rowOff>140002</xdr:rowOff>
    </xdr:to>
    <xdr:sp macro="" textlink="">
      <xdr:nvSpPr>
        <xdr:cNvPr id="272" name="フローチャート: 判断 271"/>
        <xdr:cNvSpPr/>
      </xdr:nvSpPr>
      <xdr:spPr>
        <a:xfrm>
          <a:off x="13462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150179</xdr:rowOff>
    </xdr:from>
    <xdr:ext cx="762000" cy="259045"/>
    <xdr:sp macro="" textlink="">
      <xdr:nvSpPr>
        <xdr:cNvPr id="273" name="テキスト ボックス 272"/>
        <xdr:cNvSpPr txBox="1"/>
      </xdr:nvSpPr>
      <xdr:spPr>
        <a:xfrm>
          <a:off x="13131800" y="1438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9" name="楕円 278"/>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80"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108252</xdr:rowOff>
    </xdr:from>
    <xdr:to>
      <xdr:col>77</xdr:col>
      <xdr:colOff>95250</xdr:colOff>
      <xdr:row>87</xdr:row>
      <xdr:rowOff>38402</xdr:rowOff>
    </xdr:to>
    <xdr:sp macro="" textlink="">
      <xdr:nvSpPr>
        <xdr:cNvPr id="281" name="楕円 280"/>
        <xdr:cNvSpPr/>
      </xdr:nvSpPr>
      <xdr:spPr>
        <a:xfrm>
          <a:off x="16129000" y="1485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23179</xdr:rowOff>
    </xdr:from>
    <xdr:ext cx="736600" cy="259045"/>
    <xdr:sp macro="" textlink="">
      <xdr:nvSpPr>
        <xdr:cNvPr id="282" name="テキスト ボックス 281"/>
        <xdr:cNvSpPr txBox="1"/>
      </xdr:nvSpPr>
      <xdr:spPr>
        <a:xfrm>
          <a:off x="15798800" y="1493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4838</xdr:rowOff>
    </xdr:from>
    <xdr:to>
      <xdr:col>73</xdr:col>
      <xdr:colOff>44450</xdr:colOff>
      <xdr:row>86</xdr:row>
      <xdr:rowOff>106438</xdr:rowOff>
    </xdr:to>
    <xdr:sp macro="" textlink="">
      <xdr:nvSpPr>
        <xdr:cNvPr id="283" name="楕円 282"/>
        <xdr:cNvSpPr/>
      </xdr:nvSpPr>
      <xdr:spPr>
        <a:xfrm>
          <a:off x="15240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91215</xdr:rowOff>
    </xdr:from>
    <xdr:ext cx="762000" cy="259045"/>
    <xdr:sp macro="" textlink="">
      <xdr:nvSpPr>
        <xdr:cNvPr id="284" name="テキスト ボックス 283"/>
        <xdr:cNvSpPr txBox="1"/>
      </xdr:nvSpPr>
      <xdr:spPr>
        <a:xfrm>
          <a:off x="14909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132141</xdr:rowOff>
    </xdr:from>
    <xdr:to>
      <xdr:col>68</xdr:col>
      <xdr:colOff>203200</xdr:colOff>
      <xdr:row>88</xdr:row>
      <xdr:rowOff>62291</xdr:rowOff>
    </xdr:to>
    <xdr:sp macro="" textlink="">
      <xdr:nvSpPr>
        <xdr:cNvPr id="285" name="楕円 284"/>
        <xdr:cNvSpPr/>
      </xdr:nvSpPr>
      <xdr:spPr>
        <a:xfrm>
          <a:off x="14351000" y="150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47068</xdr:rowOff>
    </xdr:from>
    <xdr:ext cx="762000" cy="259045"/>
    <xdr:sp macro="" textlink="">
      <xdr:nvSpPr>
        <xdr:cNvPr id="286" name="テキスト ボックス 285"/>
        <xdr:cNvSpPr txBox="1"/>
      </xdr:nvSpPr>
      <xdr:spPr>
        <a:xfrm>
          <a:off x="14020800" y="1513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120650</xdr:rowOff>
    </xdr:from>
    <xdr:to>
      <xdr:col>64</xdr:col>
      <xdr:colOff>152400</xdr:colOff>
      <xdr:row>88</xdr:row>
      <xdr:rowOff>50800</xdr:rowOff>
    </xdr:to>
    <xdr:sp macro="" textlink="">
      <xdr:nvSpPr>
        <xdr:cNvPr id="287" name="楕円 286"/>
        <xdr:cNvSpPr/>
      </xdr:nvSpPr>
      <xdr:spPr>
        <a:xfrm>
          <a:off x="13462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35577</xdr:rowOff>
    </xdr:from>
    <xdr:ext cx="762000" cy="259045"/>
    <xdr:sp macro="" textlink="">
      <xdr:nvSpPr>
        <xdr:cNvPr id="288" name="テキスト ボックス 287"/>
        <xdr:cNvSpPr txBox="1"/>
      </xdr:nvSpPr>
      <xdr:spPr>
        <a:xfrm>
          <a:off x="13131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平成１７年度から始まった集中改革プランに基づく定員管理計画（計画期間：平成１７年度～平成２１年度）において、２１人（１９．３％）削減を目標とし、目標は達成できなかったものの職員数を抑えることとなった。</a:t>
          </a:r>
          <a:endParaRPr lang="ja-JP" altLang="ja-JP" sz="1100">
            <a:effectLst/>
            <a:latin typeface="ＭＳ Ｐゴシック" panose="020B0600070205080204" pitchFamily="50" charset="-128"/>
            <a:ea typeface="ＭＳ Ｐゴシック" panose="020B0600070205080204" pitchFamily="50" charset="-128"/>
          </a:endParaRPr>
        </a:p>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現在は職員採用における応募者の減少、中途退職等により定員管理計画数に満たない職員数となっており、類似団体内平均値より少ない状態である。計画上は、退職補充を原則としているため、この数値は大きく変わることはないが、近年の災害対応や感染症対策など突発的な事務量の増加もあるため、働き方改革も考慮しながら、適正な定員管理に努め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142156</xdr:rowOff>
    </xdr:from>
    <xdr:to>
      <xdr:col>81</xdr:col>
      <xdr:colOff>44450</xdr:colOff>
      <xdr:row>67</xdr:row>
      <xdr:rowOff>22902</xdr:rowOff>
    </xdr:to>
    <xdr:cxnSp macro="">
      <xdr:nvCxnSpPr>
        <xdr:cNvPr id="318" name="直線コネクタ 317"/>
        <xdr:cNvCxnSpPr/>
      </xdr:nvCxnSpPr>
      <xdr:spPr>
        <a:xfrm flipV="1">
          <a:off x="17018000" y="10257706"/>
          <a:ext cx="0" cy="1252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166429</xdr:rowOff>
    </xdr:from>
    <xdr:ext cx="762000" cy="259045"/>
    <xdr:sp macro="" textlink="">
      <xdr:nvSpPr>
        <xdr:cNvPr id="319" name="定員管理の状況最小値テキスト"/>
        <xdr:cNvSpPr txBox="1"/>
      </xdr:nvSpPr>
      <xdr:spPr>
        <a:xfrm>
          <a:off x="17106900" y="11482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22902</xdr:rowOff>
    </xdr:from>
    <xdr:to>
      <xdr:col>81</xdr:col>
      <xdr:colOff>133350</xdr:colOff>
      <xdr:row>67</xdr:row>
      <xdr:rowOff>22902</xdr:rowOff>
    </xdr:to>
    <xdr:cxnSp macro="">
      <xdr:nvCxnSpPr>
        <xdr:cNvPr id="320" name="直線コネクタ 319"/>
        <xdr:cNvCxnSpPr/>
      </xdr:nvCxnSpPr>
      <xdr:spPr>
        <a:xfrm>
          <a:off x="16929100" y="1151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57083</xdr:rowOff>
    </xdr:from>
    <xdr:ext cx="762000" cy="259045"/>
    <xdr:sp macro="" textlink="">
      <xdr:nvSpPr>
        <xdr:cNvPr id="321" name="定員管理の状況最大値テキスト"/>
        <xdr:cNvSpPr txBox="1"/>
      </xdr:nvSpPr>
      <xdr:spPr>
        <a:xfrm>
          <a:off x="17106900" y="10001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142156</xdr:rowOff>
    </xdr:from>
    <xdr:to>
      <xdr:col>81</xdr:col>
      <xdr:colOff>133350</xdr:colOff>
      <xdr:row>59</xdr:row>
      <xdr:rowOff>142156</xdr:rowOff>
    </xdr:to>
    <xdr:cxnSp macro="">
      <xdr:nvCxnSpPr>
        <xdr:cNvPr id="322" name="直線コネクタ 321"/>
        <xdr:cNvCxnSpPr/>
      </xdr:nvCxnSpPr>
      <xdr:spPr>
        <a:xfrm>
          <a:off x="16929100" y="1025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42969</xdr:rowOff>
    </xdr:from>
    <xdr:to>
      <xdr:col>81</xdr:col>
      <xdr:colOff>44450</xdr:colOff>
      <xdr:row>61</xdr:row>
      <xdr:rowOff>44577</xdr:rowOff>
    </xdr:to>
    <xdr:cxnSp macro="">
      <xdr:nvCxnSpPr>
        <xdr:cNvPr id="323" name="直線コネクタ 322"/>
        <xdr:cNvCxnSpPr/>
      </xdr:nvCxnSpPr>
      <xdr:spPr>
        <a:xfrm>
          <a:off x="16179800" y="10501419"/>
          <a:ext cx="8382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160503</xdr:rowOff>
    </xdr:from>
    <xdr:ext cx="762000" cy="259045"/>
    <xdr:sp macro="" textlink="">
      <xdr:nvSpPr>
        <xdr:cNvPr id="324" name="定員管理の状況平均値テキスト"/>
        <xdr:cNvSpPr txBox="1"/>
      </xdr:nvSpPr>
      <xdr:spPr>
        <a:xfrm>
          <a:off x="17106900" y="10618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16976</xdr:rowOff>
    </xdr:from>
    <xdr:to>
      <xdr:col>81</xdr:col>
      <xdr:colOff>95250</xdr:colOff>
      <xdr:row>62</xdr:row>
      <xdr:rowOff>118576</xdr:rowOff>
    </xdr:to>
    <xdr:sp macro="" textlink="">
      <xdr:nvSpPr>
        <xdr:cNvPr id="325" name="フローチャート: 判断 324"/>
        <xdr:cNvSpPr/>
      </xdr:nvSpPr>
      <xdr:spPr>
        <a:xfrm>
          <a:off x="169672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42969</xdr:rowOff>
    </xdr:from>
    <xdr:to>
      <xdr:col>77</xdr:col>
      <xdr:colOff>44450</xdr:colOff>
      <xdr:row>61</xdr:row>
      <xdr:rowOff>47794</xdr:rowOff>
    </xdr:to>
    <xdr:cxnSp macro="">
      <xdr:nvCxnSpPr>
        <xdr:cNvPr id="326" name="直線コネクタ 325"/>
        <xdr:cNvCxnSpPr/>
      </xdr:nvCxnSpPr>
      <xdr:spPr>
        <a:xfrm flipV="1">
          <a:off x="15290800" y="10501419"/>
          <a:ext cx="8890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14563</xdr:rowOff>
    </xdr:from>
    <xdr:to>
      <xdr:col>77</xdr:col>
      <xdr:colOff>95250</xdr:colOff>
      <xdr:row>62</xdr:row>
      <xdr:rowOff>116163</xdr:rowOff>
    </xdr:to>
    <xdr:sp macro="" textlink="">
      <xdr:nvSpPr>
        <xdr:cNvPr id="327" name="フローチャート: 判断 326"/>
        <xdr:cNvSpPr/>
      </xdr:nvSpPr>
      <xdr:spPr>
        <a:xfrm>
          <a:off x="16129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100940</xdr:rowOff>
    </xdr:from>
    <xdr:ext cx="736600" cy="259045"/>
    <xdr:sp macro="" textlink="">
      <xdr:nvSpPr>
        <xdr:cNvPr id="328" name="テキスト ボックス 327"/>
        <xdr:cNvSpPr txBox="1"/>
      </xdr:nvSpPr>
      <xdr:spPr>
        <a:xfrm>
          <a:off x="15798800" y="1073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14012</xdr:rowOff>
    </xdr:from>
    <xdr:to>
      <xdr:col>72</xdr:col>
      <xdr:colOff>203200</xdr:colOff>
      <xdr:row>61</xdr:row>
      <xdr:rowOff>47794</xdr:rowOff>
    </xdr:to>
    <xdr:cxnSp macro="">
      <xdr:nvCxnSpPr>
        <xdr:cNvPr id="329" name="直線コネクタ 328"/>
        <xdr:cNvCxnSpPr/>
      </xdr:nvCxnSpPr>
      <xdr:spPr>
        <a:xfrm>
          <a:off x="14401800" y="1047246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19389</xdr:rowOff>
    </xdr:from>
    <xdr:to>
      <xdr:col>73</xdr:col>
      <xdr:colOff>44450</xdr:colOff>
      <xdr:row>62</xdr:row>
      <xdr:rowOff>120989</xdr:rowOff>
    </xdr:to>
    <xdr:sp macro="" textlink="">
      <xdr:nvSpPr>
        <xdr:cNvPr id="330" name="フローチャート: 判断 329"/>
        <xdr:cNvSpPr/>
      </xdr:nvSpPr>
      <xdr:spPr>
        <a:xfrm>
          <a:off x="15240000" y="1064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105766</xdr:rowOff>
    </xdr:from>
    <xdr:ext cx="762000" cy="259045"/>
    <xdr:sp macro="" textlink="">
      <xdr:nvSpPr>
        <xdr:cNvPr id="331" name="テキスト ボックス 330"/>
        <xdr:cNvSpPr txBox="1"/>
      </xdr:nvSpPr>
      <xdr:spPr>
        <a:xfrm>
          <a:off x="14909800" y="107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14012</xdr:rowOff>
    </xdr:from>
    <xdr:to>
      <xdr:col>68</xdr:col>
      <xdr:colOff>152400</xdr:colOff>
      <xdr:row>61</xdr:row>
      <xdr:rowOff>16425</xdr:rowOff>
    </xdr:to>
    <xdr:cxnSp macro="">
      <xdr:nvCxnSpPr>
        <xdr:cNvPr id="332" name="直線コネクタ 331"/>
        <xdr:cNvCxnSpPr/>
      </xdr:nvCxnSpPr>
      <xdr:spPr>
        <a:xfrm flipV="1">
          <a:off x="13512800" y="1047246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160274</xdr:rowOff>
    </xdr:from>
    <xdr:to>
      <xdr:col>68</xdr:col>
      <xdr:colOff>203200</xdr:colOff>
      <xdr:row>62</xdr:row>
      <xdr:rowOff>90424</xdr:rowOff>
    </xdr:to>
    <xdr:sp macro="" textlink="">
      <xdr:nvSpPr>
        <xdr:cNvPr id="333" name="フローチャート: 判断 332"/>
        <xdr:cNvSpPr/>
      </xdr:nvSpPr>
      <xdr:spPr>
        <a:xfrm>
          <a:off x="14351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75201</xdr:rowOff>
    </xdr:from>
    <xdr:ext cx="762000" cy="259045"/>
    <xdr:sp macro="" textlink="">
      <xdr:nvSpPr>
        <xdr:cNvPr id="334" name="テキスト ボックス 333"/>
        <xdr:cNvSpPr txBox="1"/>
      </xdr:nvSpPr>
      <xdr:spPr>
        <a:xfrm>
          <a:off x="14020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130514</xdr:rowOff>
    </xdr:from>
    <xdr:to>
      <xdr:col>64</xdr:col>
      <xdr:colOff>152400</xdr:colOff>
      <xdr:row>62</xdr:row>
      <xdr:rowOff>60664</xdr:rowOff>
    </xdr:to>
    <xdr:sp macro="" textlink="">
      <xdr:nvSpPr>
        <xdr:cNvPr id="335" name="フローチャート: 判断 334"/>
        <xdr:cNvSpPr/>
      </xdr:nvSpPr>
      <xdr:spPr>
        <a:xfrm>
          <a:off x="13462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45441</xdr:rowOff>
    </xdr:from>
    <xdr:ext cx="762000" cy="259045"/>
    <xdr:sp macro="" textlink="">
      <xdr:nvSpPr>
        <xdr:cNvPr id="336" name="テキスト ボックス 335"/>
        <xdr:cNvSpPr txBox="1"/>
      </xdr:nvSpPr>
      <xdr:spPr>
        <a:xfrm>
          <a:off x="13131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165227</xdr:rowOff>
    </xdr:from>
    <xdr:to>
      <xdr:col>81</xdr:col>
      <xdr:colOff>95250</xdr:colOff>
      <xdr:row>61</xdr:row>
      <xdr:rowOff>95377</xdr:rowOff>
    </xdr:to>
    <xdr:sp macro="" textlink="">
      <xdr:nvSpPr>
        <xdr:cNvPr id="342" name="楕円 341"/>
        <xdr:cNvSpPr/>
      </xdr:nvSpPr>
      <xdr:spPr>
        <a:xfrm>
          <a:off x="16967200" y="1045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10304</xdr:rowOff>
    </xdr:from>
    <xdr:ext cx="762000" cy="259045"/>
    <xdr:sp macro="" textlink="">
      <xdr:nvSpPr>
        <xdr:cNvPr id="343" name="定員管理の状況該当値テキスト"/>
        <xdr:cNvSpPr txBox="1"/>
      </xdr:nvSpPr>
      <xdr:spPr>
        <a:xfrm>
          <a:off x="17106900" y="10297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163619</xdr:rowOff>
    </xdr:from>
    <xdr:to>
      <xdr:col>77</xdr:col>
      <xdr:colOff>95250</xdr:colOff>
      <xdr:row>61</xdr:row>
      <xdr:rowOff>93769</xdr:rowOff>
    </xdr:to>
    <xdr:sp macro="" textlink="">
      <xdr:nvSpPr>
        <xdr:cNvPr id="344" name="楕円 343"/>
        <xdr:cNvSpPr/>
      </xdr:nvSpPr>
      <xdr:spPr>
        <a:xfrm>
          <a:off x="16129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103946</xdr:rowOff>
    </xdr:from>
    <xdr:ext cx="736600" cy="259045"/>
    <xdr:sp macro="" textlink="">
      <xdr:nvSpPr>
        <xdr:cNvPr id="345" name="テキスト ボックス 344"/>
        <xdr:cNvSpPr txBox="1"/>
      </xdr:nvSpPr>
      <xdr:spPr>
        <a:xfrm>
          <a:off x="15798800" y="10219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168444</xdr:rowOff>
    </xdr:from>
    <xdr:to>
      <xdr:col>73</xdr:col>
      <xdr:colOff>44450</xdr:colOff>
      <xdr:row>61</xdr:row>
      <xdr:rowOff>98594</xdr:rowOff>
    </xdr:to>
    <xdr:sp macro="" textlink="">
      <xdr:nvSpPr>
        <xdr:cNvPr id="346" name="楕円 345"/>
        <xdr:cNvSpPr/>
      </xdr:nvSpPr>
      <xdr:spPr>
        <a:xfrm>
          <a:off x="15240000" y="1045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108771</xdr:rowOff>
    </xdr:from>
    <xdr:ext cx="762000" cy="259045"/>
    <xdr:sp macro="" textlink="">
      <xdr:nvSpPr>
        <xdr:cNvPr id="347" name="テキスト ボックス 346"/>
        <xdr:cNvSpPr txBox="1"/>
      </xdr:nvSpPr>
      <xdr:spPr>
        <a:xfrm>
          <a:off x="14909800" y="10224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134662</xdr:rowOff>
    </xdr:from>
    <xdr:to>
      <xdr:col>68</xdr:col>
      <xdr:colOff>203200</xdr:colOff>
      <xdr:row>61</xdr:row>
      <xdr:rowOff>64812</xdr:rowOff>
    </xdr:to>
    <xdr:sp macro="" textlink="">
      <xdr:nvSpPr>
        <xdr:cNvPr id="348" name="楕円 347"/>
        <xdr:cNvSpPr/>
      </xdr:nvSpPr>
      <xdr:spPr>
        <a:xfrm>
          <a:off x="14351000" y="1042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74989</xdr:rowOff>
    </xdr:from>
    <xdr:ext cx="762000" cy="259045"/>
    <xdr:sp macro="" textlink="">
      <xdr:nvSpPr>
        <xdr:cNvPr id="349" name="テキスト ボックス 348"/>
        <xdr:cNvSpPr txBox="1"/>
      </xdr:nvSpPr>
      <xdr:spPr>
        <a:xfrm>
          <a:off x="14020800" y="1019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137075</xdr:rowOff>
    </xdr:from>
    <xdr:to>
      <xdr:col>64</xdr:col>
      <xdr:colOff>152400</xdr:colOff>
      <xdr:row>61</xdr:row>
      <xdr:rowOff>67225</xdr:rowOff>
    </xdr:to>
    <xdr:sp macro="" textlink="">
      <xdr:nvSpPr>
        <xdr:cNvPr id="350" name="楕円 349"/>
        <xdr:cNvSpPr/>
      </xdr:nvSpPr>
      <xdr:spPr>
        <a:xfrm>
          <a:off x="13462000" y="1042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77402</xdr:rowOff>
    </xdr:from>
    <xdr:ext cx="762000" cy="259045"/>
    <xdr:sp macro="" textlink="">
      <xdr:nvSpPr>
        <xdr:cNvPr id="351" name="テキスト ボックス 350"/>
        <xdr:cNvSpPr txBox="1"/>
      </xdr:nvSpPr>
      <xdr:spPr>
        <a:xfrm>
          <a:off x="13131800" y="1019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実質公債費比率は３．</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と類似団体</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内平均値</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を大きく下回っているものの、前年度比０．５％上昇した。公債費支出</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は前年度比１０百万円減となったが、標準税収入額や</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普通交付税等の償還財源</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が前年度比１９百万円減、比率の算出過程において計算される算入公債費が２２百万円と</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大きな</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減になったことが主な要因である。</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令和２年度は、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平成２８年度</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借入の過疎</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債</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（３４５百万円）</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の償還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（３９百万円）</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が始まること、平成３０・令和元年度において同報無線デジタル化整備事業実施によ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り緊防債（２３５百万円）を借入れた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こと等から、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公債費の増加</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数値の悪化が懸念される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ため、今後予定されている大型起債事業において、計画的な財政運営を図っていく必要がある。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104987</xdr:rowOff>
    </xdr:from>
    <xdr:to>
      <xdr:col>81</xdr:col>
      <xdr:colOff>44450</xdr:colOff>
      <xdr:row>44</xdr:row>
      <xdr:rowOff>60537</xdr:rowOff>
    </xdr:to>
    <xdr:cxnSp macro="">
      <xdr:nvCxnSpPr>
        <xdr:cNvPr id="380" name="直線コネクタ 379"/>
        <xdr:cNvCxnSpPr/>
      </xdr:nvCxnSpPr>
      <xdr:spPr>
        <a:xfrm flipV="1">
          <a:off x="17018000" y="627718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32614</xdr:rowOff>
    </xdr:from>
    <xdr:ext cx="762000" cy="259045"/>
    <xdr:sp macro="" textlink="">
      <xdr:nvSpPr>
        <xdr:cNvPr id="381" name="公債費負担の状況最小値テキスト"/>
        <xdr:cNvSpPr txBox="1"/>
      </xdr:nvSpPr>
      <xdr:spPr>
        <a:xfrm>
          <a:off x="17106900" y="757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60537</xdr:rowOff>
    </xdr:from>
    <xdr:to>
      <xdr:col>81</xdr:col>
      <xdr:colOff>133350</xdr:colOff>
      <xdr:row>44</xdr:row>
      <xdr:rowOff>60537</xdr:rowOff>
    </xdr:to>
    <xdr:cxnSp macro="">
      <xdr:nvCxnSpPr>
        <xdr:cNvPr id="382" name="直線コネクタ 381"/>
        <xdr:cNvCxnSpPr/>
      </xdr:nvCxnSpPr>
      <xdr:spPr>
        <a:xfrm>
          <a:off x="16929100" y="7604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19914</xdr:rowOff>
    </xdr:from>
    <xdr:ext cx="762000" cy="259045"/>
    <xdr:sp macro="" textlink="">
      <xdr:nvSpPr>
        <xdr:cNvPr id="383" name="公債費負担の状況最大値テキスト"/>
        <xdr:cNvSpPr txBox="1"/>
      </xdr:nvSpPr>
      <xdr:spPr>
        <a:xfrm>
          <a:off x="17106900" y="602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104987</xdr:rowOff>
    </xdr:from>
    <xdr:to>
      <xdr:col>81</xdr:col>
      <xdr:colOff>133350</xdr:colOff>
      <xdr:row>36</xdr:row>
      <xdr:rowOff>104987</xdr:rowOff>
    </xdr:to>
    <xdr:cxnSp macro="">
      <xdr:nvCxnSpPr>
        <xdr:cNvPr id="384" name="直線コネクタ 383"/>
        <xdr:cNvCxnSpPr/>
      </xdr:nvCxnSpPr>
      <xdr:spPr>
        <a:xfrm>
          <a:off x="16929100" y="627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94403</xdr:rowOff>
    </xdr:from>
    <xdr:to>
      <xdr:col>81</xdr:col>
      <xdr:colOff>44450</xdr:colOff>
      <xdr:row>37</xdr:row>
      <xdr:rowOff>134620</xdr:rowOff>
    </xdr:to>
    <xdr:cxnSp macro="">
      <xdr:nvCxnSpPr>
        <xdr:cNvPr id="385" name="直線コネクタ 384"/>
        <xdr:cNvCxnSpPr/>
      </xdr:nvCxnSpPr>
      <xdr:spPr>
        <a:xfrm>
          <a:off x="16179800" y="643805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123207</xdr:rowOff>
    </xdr:from>
    <xdr:ext cx="762000" cy="259045"/>
    <xdr:sp macro="" textlink="">
      <xdr:nvSpPr>
        <xdr:cNvPr id="386" name="公債費負担の状況平均値テキスト"/>
        <xdr:cNvSpPr txBox="1"/>
      </xdr:nvSpPr>
      <xdr:spPr>
        <a:xfrm>
          <a:off x="17106900" y="680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151130</xdr:rowOff>
    </xdr:from>
    <xdr:to>
      <xdr:col>81</xdr:col>
      <xdr:colOff>95250</xdr:colOff>
      <xdr:row>40</xdr:row>
      <xdr:rowOff>81280</xdr:rowOff>
    </xdr:to>
    <xdr:sp macro="" textlink="">
      <xdr:nvSpPr>
        <xdr:cNvPr id="387" name="フローチャート: 判断 386"/>
        <xdr:cNvSpPr/>
      </xdr:nvSpPr>
      <xdr:spPr>
        <a:xfrm>
          <a:off x="16967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54187</xdr:rowOff>
    </xdr:from>
    <xdr:to>
      <xdr:col>77</xdr:col>
      <xdr:colOff>44450</xdr:colOff>
      <xdr:row>37</xdr:row>
      <xdr:rowOff>94403</xdr:rowOff>
    </xdr:to>
    <xdr:cxnSp macro="">
      <xdr:nvCxnSpPr>
        <xdr:cNvPr id="388" name="直線コネクタ 387"/>
        <xdr:cNvCxnSpPr/>
      </xdr:nvCxnSpPr>
      <xdr:spPr>
        <a:xfrm>
          <a:off x="15290800" y="639783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30057</xdr:rowOff>
    </xdr:from>
    <xdr:to>
      <xdr:col>72</xdr:col>
      <xdr:colOff>203200</xdr:colOff>
      <xdr:row>37</xdr:row>
      <xdr:rowOff>54187</xdr:rowOff>
    </xdr:to>
    <xdr:cxnSp macro="">
      <xdr:nvCxnSpPr>
        <xdr:cNvPr id="391" name="直線コネクタ 390"/>
        <xdr:cNvCxnSpPr/>
      </xdr:nvCxnSpPr>
      <xdr:spPr>
        <a:xfrm>
          <a:off x="14401800" y="63737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92" name="フローチャート: 判断 391"/>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41927</xdr:rowOff>
    </xdr:from>
    <xdr:ext cx="762000" cy="259045"/>
    <xdr:sp macro="" textlink="">
      <xdr:nvSpPr>
        <xdr:cNvPr id="393" name="テキスト ボックス 392"/>
        <xdr:cNvSpPr txBox="1"/>
      </xdr:nvSpPr>
      <xdr:spPr>
        <a:xfrm>
          <a:off x="14909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30057</xdr:rowOff>
    </xdr:from>
    <xdr:to>
      <xdr:col>68</xdr:col>
      <xdr:colOff>152400</xdr:colOff>
      <xdr:row>37</xdr:row>
      <xdr:rowOff>86360</xdr:rowOff>
    </xdr:to>
    <xdr:cxnSp macro="">
      <xdr:nvCxnSpPr>
        <xdr:cNvPr id="394" name="直線コネクタ 393"/>
        <xdr:cNvCxnSpPr/>
      </xdr:nvCxnSpPr>
      <xdr:spPr>
        <a:xfrm flipV="1">
          <a:off x="13512800" y="637370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95" name="フローチャート: 判断 394"/>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49971</xdr:rowOff>
    </xdr:from>
    <xdr:ext cx="762000" cy="259045"/>
    <xdr:sp macro="" textlink="">
      <xdr:nvSpPr>
        <xdr:cNvPr id="396" name="テキスト ボックス 395"/>
        <xdr:cNvSpPr txBox="1"/>
      </xdr:nvSpPr>
      <xdr:spPr>
        <a:xfrm>
          <a:off x="14020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143087</xdr:rowOff>
    </xdr:from>
    <xdr:to>
      <xdr:col>64</xdr:col>
      <xdr:colOff>152400</xdr:colOff>
      <xdr:row>40</xdr:row>
      <xdr:rowOff>73237</xdr:rowOff>
    </xdr:to>
    <xdr:sp macro="" textlink="">
      <xdr:nvSpPr>
        <xdr:cNvPr id="397" name="フローチャート: 判断 396"/>
        <xdr:cNvSpPr/>
      </xdr:nvSpPr>
      <xdr:spPr>
        <a:xfrm>
          <a:off x="13462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58014</xdr:rowOff>
    </xdr:from>
    <xdr:ext cx="762000" cy="259045"/>
    <xdr:sp macro="" textlink="">
      <xdr:nvSpPr>
        <xdr:cNvPr id="398" name="テキスト ボックス 397"/>
        <xdr:cNvSpPr txBox="1"/>
      </xdr:nvSpPr>
      <xdr:spPr>
        <a:xfrm>
          <a:off x="13131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83820</xdr:rowOff>
    </xdr:from>
    <xdr:to>
      <xdr:col>81</xdr:col>
      <xdr:colOff>95250</xdr:colOff>
      <xdr:row>38</xdr:row>
      <xdr:rowOff>13970</xdr:rowOff>
    </xdr:to>
    <xdr:sp macro="" textlink="">
      <xdr:nvSpPr>
        <xdr:cNvPr id="404" name="楕円 403"/>
        <xdr:cNvSpPr/>
      </xdr:nvSpPr>
      <xdr:spPr>
        <a:xfrm>
          <a:off x="169672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100347</xdr:rowOff>
    </xdr:from>
    <xdr:ext cx="762000" cy="259045"/>
    <xdr:sp macro="" textlink="">
      <xdr:nvSpPr>
        <xdr:cNvPr id="405" name="公債費負担の状況該当値テキスト"/>
        <xdr:cNvSpPr txBox="1"/>
      </xdr:nvSpPr>
      <xdr:spPr>
        <a:xfrm>
          <a:off x="17106900" y="627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43603</xdr:rowOff>
    </xdr:from>
    <xdr:to>
      <xdr:col>77</xdr:col>
      <xdr:colOff>95250</xdr:colOff>
      <xdr:row>37</xdr:row>
      <xdr:rowOff>145203</xdr:rowOff>
    </xdr:to>
    <xdr:sp macro="" textlink="">
      <xdr:nvSpPr>
        <xdr:cNvPr id="406" name="楕円 405"/>
        <xdr:cNvSpPr/>
      </xdr:nvSpPr>
      <xdr:spPr>
        <a:xfrm>
          <a:off x="161290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155380</xdr:rowOff>
    </xdr:from>
    <xdr:ext cx="736600" cy="259045"/>
    <xdr:sp macro="" textlink="">
      <xdr:nvSpPr>
        <xdr:cNvPr id="407" name="テキスト ボックス 406"/>
        <xdr:cNvSpPr txBox="1"/>
      </xdr:nvSpPr>
      <xdr:spPr>
        <a:xfrm>
          <a:off x="15798800" y="6156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3387</xdr:rowOff>
    </xdr:from>
    <xdr:to>
      <xdr:col>73</xdr:col>
      <xdr:colOff>44450</xdr:colOff>
      <xdr:row>37</xdr:row>
      <xdr:rowOff>104987</xdr:rowOff>
    </xdr:to>
    <xdr:sp macro="" textlink="">
      <xdr:nvSpPr>
        <xdr:cNvPr id="408" name="楕円 407"/>
        <xdr:cNvSpPr/>
      </xdr:nvSpPr>
      <xdr:spPr>
        <a:xfrm>
          <a:off x="15240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115164</xdr:rowOff>
    </xdr:from>
    <xdr:ext cx="762000" cy="259045"/>
    <xdr:sp macro="" textlink="">
      <xdr:nvSpPr>
        <xdr:cNvPr id="409" name="テキスト ボックス 408"/>
        <xdr:cNvSpPr txBox="1"/>
      </xdr:nvSpPr>
      <xdr:spPr>
        <a:xfrm>
          <a:off x="14909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150707</xdr:rowOff>
    </xdr:from>
    <xdr:to>
      <xdr:col>68</xdr:col>
      <xdr:colOff>203200</xdr:colOff>
      <xdr:row>37</xdr:row>
      <xdr:rowOff>80857</xdr:rowOff>
    </xdr:to>
    <xdr:sp macro="" textlink="">
      <xdr:nvSpPr>
        <xdr:cNvPr id="410" name="楕円 409"/>
        <xdr:cNvSpPr/>
      </xdr:nvSpPr>
      <xdr:spPr>
        <a:xfrm>
          <a:off x="14351000" y="632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91034</xdr:rowOff>
    </xdr:from>
    <xdr:ext cx="762000" cy="259045"/>
    <xdr:sp macro="" textlink="">
      <xdr:nvSpPr>
        <xdr:cNvPr id="411" name="テキスト ボックス 410"/>
        <xdr:cNvSpPr txBox="1"/>
      </xdr:nvSpPr>
      <xdr:spPr>
        <a:xfrm>
          <a:off x="14020800" y="609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35560</xdr:rowOff>
    </xdr:from>
    <xdr:to>
      <xdr:col>64</xdr:col>
      <xdr:colOff>152400</xdr:colOff>
      <xdr:row>37</xdr:row>
      <xdr:rowOff>137160</xdr:rowOff>
    </xdr:to>
    <xdr:sp macro="" textlink="">
      <xdr:nvSpPr>
        <xdr:cNvPr id="412" name="楕円 411"/>
        <xdr:cNvSpPr/>
      </xdr:nvSpPr>
      <xdr:spPr>
        <a:xfrm>
          <a:off x="13462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147337</xdr:rowOff>
    </xdr:from>
    <xdr:ext cx="762000" cy="259045"/>
    <xdr:sp macro="" textlink="">
      <xdr:nvSpPr>
        <xdr:cNvPr id="413" name="テキスト ボックス 412"/>
        <xdr:cNvSpPr txBox="1"/>
      </xdr:nvSpPr>
      <xdr:spPr>
        <a:xfrm>
          <a:off x="13131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一般会計においては、</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同報無線デジタル化整備事業（</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２年目（最終年）</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旧依田邸温泉施設改修事業等を</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実施したことで、新たに</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２４９</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百万円を借入れた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地方債残高は前年度比３</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財政調整基金をはじめとする充当可能基金残高</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が９４</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基準財政需要額算入</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見込額が７８百万円減となり、充当可能財源も大きく減少したが、</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前年度同様、数値のマイナス</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維持されている。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　当町の財政規模を考慮すると、数億円規模の事業実施（起債）により、数値が悪化する懸念があり、引き続き適正な財政運営を図っていく必要がある。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148234</xdr:rowOff>
    </xdr:to>
    <xdr:cxnSp macro="">
      <xdr:nvCxnSpPr>
        <xdr:cNvPr id="440" name="直線コネクタ 439"/>
        <xdr:cNvCxnSpPr/>
      </xdr:nvCxnSpPr>
      <xdr:spPr>
        <a:xfrm flipV="1">
          <a:off x="17018000" y="2451100"/>
          <a:ext cx="0" cy="14690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120311</xdr:rowOff>
    </xdr:from>
    <xdr:ext cx="762000" cy="259045"/>
    <xdr:sp macro="" textlink="">
      <xdr:nvSpPr>
        <xdr:cNvPr id="441" name="将来負担の状況最小値テキスト"/>
        <xdr:cNvSpPr txBox="1"/>
      </xdr:nvSpPr>
      <xdr:spPr>
        <a:xfrm>
          <a:off x="17106900" y="389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148234</xdr:rowOff>
    </xdr:from>
    <xdr:to>
      <xdr:col>81</xdr:col>
      <xdr:colOff>133350</xdr:colOff>
      <xdr:row>22</xdr:row>
      <xdr:rowOff>148234</xdr:rowOff>
    </xdr:to>
    <xdr:cxnSp macro="">
      <xdr:nvCxnSpPr>
        <xdr:cNvPr id="442" name="直線コネクタ 441"/>
        <xdr:cNvCxnSpPr/>
      </xdr:nvCxnSpPr>
      <xdr:spPr>
        <a:xfrm>
          <a:off x="16929100" y="392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2963</xdr:rowOff>
    </xdr:from>
    <xdr:ext cx="762000" cy="259045"/>
    <xdr:sp macro="" textlink="">
      <xdr:nvSpPr>
        <xdr:cNvPr id="445" name="将来負担の状況平均値テキスト"/>
        <xdr:cNvSpPr txBox="1"/>
      </xdr:nvSpPr>
      <xdr:spPr>
        <a:xfrm>
          <a:off x="17106900" y="2403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30886</xdr:rowOff>
    </xdr:from>
    <xdr:to>
      <xdr:col>81</xdr:col>
      <xdr:colOff>95250</xdr:colOff>
      <xdr:row>14</xdr:row>
      <xdr:rowOff>132486</xdr:rowOff>
    </xdr:to>
    <xdr:sp macro="" textlink="">
      <xdr:nvSpPr>
        <xdr:cNvPr id="446" name="フローチャート: 判断 445"/>
        <xdr:cNvSpPr/>
      </xdr:nvSpPr>
      <xdr:spPr>
        <a:xfrm>
          <a:off x="16967200" y="243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74320</xdr:rowOff>
    </xdr:from>
    <xdr:to>
      <xdr:col>77</xdr:col>
      <xdr:colOff>95250</xdr:colOff>
      <xdr:row>15</xdr:row>
      <xdr:rowOff>4470</xdr:rowOff>
    </xdr:to>
    <xdr:sp macro="" textlink="">
      <xdr:nvSpPr>
        <xdr:cNvPr id="447" name="フローチャート: 判断 446"/>
        <xdr:cNvSpPr/>
      </xdr:nvSpPr>
      <xdr:spPr>
        <a:xfrm>
          <a:off x="16129000" y="247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14647</xdr:rowOff>
    </xdr:from>
    <xdr:ext cx="736600" cy="259045"/>
    <xdr:sp macro="" textlink="">
      <xdr:nvSpPr>
        <xdr:cNvPr id="448" name="テキスト ボックス 447"/>
        <xdr:cNvSpPr txBox="1"/>
      </xdr:nvSpPr>
      <xdr:spPr>
        <a:xfrm>
          <a:off x="15798800" y="22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54407</xdr:rowOff>
    </xdr:from>
    <xdr:to>
      <xdr:col>73</xdr:col>
      <xdr:colOff>44450</xdr:colOff>
      <xdr:row>15</xdr:row>
      <xdr:rowOff>156007</xdr:rowOff>
    </xdr:to>
    <xdr:sp macro="" textlink="">
      <xdr:nvSpPr>
        <xdr:cNvPr id="449" name="フローチャート: 判断 448"/>
        <xdr:cNvSpPr/>
      </xdr:nvSpPr>
      <xdr:spPr>
        <a:xfrm>
          <a:off x="15240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166184</xdr:rowOff>
    </xdr:from>
    <xdr:ext cx="762000" cy="259045"/>
    <xdr:sp macro="" textlink="">
      <xdr:nvSpPr>
        <xdr:cNvPr id="450" name="テキスト ボックス 449"/>
        <xdr:cNvSpPr txBox="1"/>
      </xdr:nvSpPr>
      <xdr:spPr>
        <a:xfrm>
          <a:off x="14909800" y="239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73711</xdr:rowOff>
    </xdr:from>
    <xdr:to>
      <xdr:col>68</xdr:col>
      <xdr:colOff>203200</xdr:colOff>
      <xdr:row>16</xdr:row>
      <xdr:rowOff>3861</xdr:rowOff>
    </xdr:to>
    <xdr:sp macro="" textlink="">
      <xdr:nvSpPr>
        <xdr:cNvPr id="451" name="フローチャート: 判断 450"/>
        <xdr:cNvSpPr/>
      </xdr:nvSpPr>
      <xdr:spPr>
        <a:xfrm>
          <a:off x="14351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14038</xdr:rowOff>
    </xdr:from>
    <xdr:ext cx="762000" cy="259045"/>
    <xdr:sp macro="" textlink="">
      <xdr:nvSpPr>
        <xdr:cNvPr id="452" name="テキスト ボックス 451"/>
        <xdr:cNvSpPr txBox="1"/>
      </xdr:nvSpPr>
      <xdr:spPr>
        <a:xfrm>
          <a:off x="14020800" y="241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89154</xdr:rowOff>
    </xdr:from>
    <xdr:to>
      <xdr:col>64</xdr:col>
      <xdr:colOff>152400</xdr:colOff>
      <xdr:row>16</xdr:row>
      <xdr:rowOff>19304</xdr:rowOff>
    </xdr:to>
    <xdr:sp macro="" textlink="">
      <xdr:nvSpPr>
        <xdr:cNvPr id="453" name="フローチャート: 判断 452"/>
        <xdr:cNvSpPr/>
      </xdr:nvSpPr>
      <xdr:spPr>
        <a:xfrm>
          <a:off x="13462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29481</xdr:rowOff>
    </xdr:from>
    <xdr:ext cx="762000" cy="259045"/>
    <xdr:sp macro="" textlink="">
      <xdr:nvSpPr>
        <xdr:cNvPr id="454" name="テキスト ボックス 453"/>
        <xdr:cNvSpPr txBox="1"/>
      </xdr:nvSpPr>
      <xdr:spPr>
        <a:xfrm>
          <a:off x="13131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6,507
6,474
85.19
3,780,875
3,521,394
139,213
2,339,507
3,259,889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人件費は、定員管理計画（計画期間：平成１７年度～平成２１年度　２０人１８．３％減）の実施以降、現在も</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職員数を抑えた状況を維持</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（前年度比▲２人）</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していることによる職員給の減や副町長不在による特別職給の減等により、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百万円減、割合として０．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127000</xdr:rowOff>
    </xdr:from>
    <xdr:to>
      <xdr:col>24</xdr:col>
      <xdr:colOff>25400</xdr:colOff>
      <xdr:row>40</xdr:row>
      <xdr:rowOff>76708</xdr:rowOff>
    </xdr:to>
    <xdr:cxnSp macro="">
      <xdr:nvCxnSpPr>
        <xdr:cNvPr id="59" name="直線コネクタ 58"/>
        <xdr:cNvCxnSpPr/>
      </xdr:nvCxnSpPr>
      <xdr:spPr>
        <a:xfrm flipV="1">
          <a:off x="4826000" y="5956300"/>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48785</xdr:rowOff>
    </xdr:from>
    <xdr:ext cx="762000" cy="259045"/>
    <xdr:sp macro="" textlink="">
      <xdr:nvSpPr>
        <xdr:cNvPr id="60" name="人件費最小値テキスト"/>
        <xdr:cNvSpPr txBox="1"/>
      </xdr:nvSpPr>
      <xdr:spPr>
        <a:xfrm>
          <a:off x="4914900" y="690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76708</xdr:rowOff>
    </xdr:from>
    <xdr:to>
      <xdr:col>24</xdr:col>
      <xdr:colOff>114300</xdr:colOff>
      <xdr:row>40</xdr:row>
      <xdr:rowOff>76708</xdr:rowOff>
    </xdr:to>
    <xdr:cxnSp macro="">
      <xdr:nvCxnSpPr>
        <xdr:cNvPr id="61" name="直線コネクタ 60"/>
        <xdr:cNvCxnSpPr/>
      </xdr:nvCxnSpPr>
      <xdr:spPr>
        <a:xfrm>
          <a:off x="4737100" y="693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41927</xdr:rowOff>
    </xdr:from>
    <xdr:ext cx="762000" cy="259045"/>
    <xdr:sp macro="" textlink="">
      <xdr:nvSpPr>
        <xdr:cNvPr id="62" name="人件費最大値テキスト"/>
        <xdr:cNvSpPr txBox="1"/>
      </xdr:nvSpPr>
      <xdr:spPr>
        <a:xfrm>
          <a:off x="4914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127000</xdr:rowOff>
    </xdr:from>
    <xdr:to>
      <xdr:col>24</xdr:col>
      <xdr:colOff>114300</xdr:colOff>
      <xdr:row>34</xdr:row>
      <xdr:rowOff>127000</xdr:rowOff>
    </xdr:to>
    <xdr:cxnSp macro="">
      <xdr:nvCxnSpPr>
        <xdr:cNvPr id="63" name="直線コネクタ 62"/>
        <xdr:cNvCxnSpPr/>
      </xdr:nvCxnSpPr>
      <xdr:spPr>
        <a:xfrm>
          <a:off x="4737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37</xdr:row>
      <xdr:rowOff>1270</xdr:rowOff>
    </xdr:to>
    <xdr:cxnSp macro="">
      <xdr:nvCxnSpPr>
        <xdr:cNvPr id="64" name="直線コネクタ 63"/>
        <xdr:cNvCxnSpPr/>
      </xdr:nvCxnSpPr>
      <xdr:spPr>
        <a:xfrm flipV="1">
          <a:off x="3987800" y="63312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18559</xdr:rowOff>
    </xdr:from>
    <xdr:ext cx="762000" cy="259045"/>
    <xdr:sp macro="" textlink="">
      <xdr:nvSpPr>
        <xdr:cNvPr id="65" name="人件費平均値テキスト"/>
        <xdr:cNvSpPr txBox="1"/>
      </xdr:nvSpPr>
      <xdr:spPr>
        <a:xfrm>
          <a:off x="4914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66" name="フローチャート: 判断 65"/>
        <xdr:cNvSpPr/>
      </xdr:nvSpPr>
      <xdr:spPr>
        <a:xfrm>
          <a:off x="4775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1270</xdr:rowOff>
    </xdr:from>
    <xdr:to>
      <xdr:col>19</xdr:col>
      <xdr:colOff>187325</xdr:colOff>
      <xdr:row>37</xdr:row>
      <xdr:rowOff>5842</xdr:rowOff>
    </xdr:to>
    <xdr:cxnSp macro="">
      <xdr:nvCxnSpPr>
        <xdr:cNvPr id="67" name="直線コネクタ 66"/>
        <xdr:cNvCxnSpPr/>
      </xdr:nvCxnSpPr>
      <xdr:spPr>
        <a:xfrm flipV="1">
          <a:off x="3098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123715</xdr:rowOff>
    </xdr:from>
    <xdr:ext cx="736600" cy="259045"/>
    <xdr:sp macro="" textlink="">
      <xdr:nvSpPr>
        <xdr:cNvPr id="69" name="テキスト ボックス 68"/>
        <xdr:cNvSpPr txBox="1"/>
      </xdr:nvSpPr>
      <xdr:spPr>
        <a:xfrm>
          <a:off x="3606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5842</xdr:rowOff>
    </xdr:to>
    <xdr:cxnSp macro="">
      <xdr:nvCxnSpPr>
        <xdr:cNvPr id="70" name="直線コネクタ 69"/>
        <xdr:cNvCxnSpPr/>
      </xdr:nvCxnSpPr>
      <xdr:spPr>
        <a:xfrm>
          <a:off x="2209800" y="63403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36</xdr:row>
      <xdr:rowOff>168148</xdr:rowOff>
    </xdr:to>
    <xdr:cxnSp macro="">
      <xdr:nvCxnSpPr>
        <xdr:cNvPr id="73" name="直線コネクタ 72"/>
        <xdr:cNvCxnSpPr/>
      </xdr:nvCxnSpPr>
      <xdr:spPr>
        <a:xfrm>
          <a:off x="1320800" y="6326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41910</xdr:rowOff>
    </xdr:from>
    <xdr:to>
      <xdr:col>11</xdr:col>
      <xdr:colOff>60325</xdr:colOff>
      <xdr:row>37</xdr:row>
      <xdr:rowOff>143510</xdr:rowOff>
    </xdr:to>
    <xdr:sp macro="" textlink="">
      <xdr:nvSpPr>
        <xdr:cNvPr id="74" name="フローチャート: 判断 73"/>
        <xdr:cNvSpPr/>
      </xdr:nvSpPr>
      <xdr:spPr>
        <a:xfrm>
          <a:off x="2159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75" name="テキスト ボックス 74"/>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28194</xdr:rowOff>
    </xdr:from>
    <xdr:to>
      <xdr:col>6</xdr:col>
      <xdr:colOff>171450</xdr:colOff>
      <xdr:row>37</xdr:row>
      <xdr:rowOff>129794</xdr:rowOff>
    </xdr:to>
    <xdr:sp macro="" textlink="">
      <xdr:nvSpPr>
        <xdr:cNvPr id="76" name="フローチャート: 判断 75"/>
        <xdr:cNvSpPr/>
      </xdr:nvSpPr>
      <xdr:spPr>
        <a:xfrm>
          <a:off x="1270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114571</xdr:rowOff>
    </xdr:from>
    <xdr:ext cx="762000" cy="259045"/>
    <xdr:sp macro="" textlink="">
      <xdr:nvSpPr>
        <xdr:cNvPr id="77" name="テキスト ボックス 76"/>
        <xdr:cNvSpPr txBox="1"/>
      </xdr:nvSpPr>
      <xdr:spPr>
        <a:xfrm>
          <a:off x="939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83" name="楕円 82"/>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124731</xdr:rowOff>
    </xdr:from>
    <xdr:ext cx="762000" cy="259045"/>
    <xdr:sp macro="" textlink="">
      <xdr:nvSpPr>
        <xdr:cNvPr id="84" name="人件費該当値テキスト"/>
        <xdr:cNvSpPr txBox="1"/>
      </xdr:nvSpPr>
      <xdr:spPr>
        <a:xfrm>
          <a:off x="4914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5" name="楕円 84"/>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86" name="テキスト ボックス 85"/>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126492</xdr:rowOff>
    </xdr:from>
    <xdr:to>
      <xdr:col>15</xdr:col>
      <xdr:colOff>149225</xdr:colOff>
      <xdr:row>37</xdr:row>
      <xdr:rowOff>56642</xdr:rowOff>
    </xdr:to>
    <xdr:sp macro="" textlink="">
      <xdr:nvSpPr>
        <xdr:cNvPr id="87" name="楕円 86"/>
        <xdr:cNvSpPr/>
      </xdr:nvSpPr>
      <xdr:spPr>
        <a:xfrm>
          <a:off x="3048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88" name="テキスト ボックス 87"/>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117348</xdr:rowOff>
    </xdr:from>
    <xdr:to>
      <xdr:col>11</xdr:col>
      <xdr:colOff>60325</xdr:colOff>
      <xdr:row>37</xdr:row>
      <xdr:rowOff>47498</xdr:rowOff>
    </xdr:to>
    <xdr:sp macro="" textlink="">
      <xdr:nvSpPr>
        <xdr:cNvPr id="89" name="楕円 88"/>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90" name="テキスト ボックス 89"/>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91" name="楕円 90"/>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92" name="テキスト ボックス 91"/>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物件費は、前年度比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、割合としては０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た結果</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１６．２％となり、依然として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を上回っている。</a:t>
          </a:r>
          <a:endParaRPr lang="ja-JP" altLang="ja-JP" sz="12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臨時職員賃金増の他、測量設計・各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種計画策定業務等による委託料が前年度比３４百万円増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となったことが主な要因である。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職員数を抑えた中で、各分野における事務委託経費等の増加が見込まれるところではあるが、各経費の変動を注視しつつ、適切な行政運営に当たらなければならない。</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35560</xdr:rowOff>
    </xdr:from>
    <xdr:to>
      <xdr:col>82</xdr:col>
      <xdr:colOff>107950</xdr:colOff>
      <xdr:row>20</xdr:row>
      <xdr:rowOff>144145</xdr:rowOff>
    </xdr:to>
    <xdr:cxnSp macro="">
      <xdr:nvCxnSpPr>
        <xdr:cNvPr id="116" name="直線コネクタ 115"/>
        <xdr:cNvCxnSpPr/>
      </xdr:nvCxnSpPr>
      <xdr:spPr>
        <a:xfrm flipV="1">
          <a:off x="16510000" y="2264410"/>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121937</xdr:rowOff>
    </xdr:from>
    <xdr:ext cx="762000" cy="259045"/>
    <xdr:sp macro="" textlink="">
      <xdr:nvSpPr>
        <xdr:cNvPr id="119" name="物件費最大値テキスト"/>
        <xdr:cNvSpPr txBox="1"/>
      </xdr:nvSpPr>
      <xdr:spPr>
        <a:xfrm>
          <a:off x="16598900" y="2007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35560</xdr:rowOff>
    </xdr:from>
    <xdr:to>
      <xdr:col>82</xdr:col>
      <xdr:colOff>196850</xdr:colOff>
      <xdr:row>13</xdr:row>
      <xdr:rowOff>35560</xdr:rowOff>
    </xdr:to>
    <xdr:cxnSp macro="">
      <xdr:nvCxnSpPr>
        <xdr:cNvPr id="120" name="直線コネクタ 119"/>
        <xdr:cNvCxnSpPr/>
      </xdr:nvCxnSpPr>
      <xdr:spPr>
        <a:xfrm>
          <a:off x="16421100" y="226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24130</xdr:rowOff>
    </xdr:to>
    <xdr:cxnSp macro="">
      <xdr:nvCxnSpPr>
        <xdr:cNvPr id="121" name="直線コネクタ 120"/>
        <xdr:cNvCxnSpPr/>
      </xdr:nvCxnSpPr>
      <xdr:spPr>
        <a:xfrm>
          <a:off x="15671800" y="27559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75582</xdr:rowOff>
    </xdr:from>
    <xdr:ext cx="762000" cy="259045"/>
    <xdr:sp macro="" textlink="">
      <xdr:nvSpPr>
        <xdr:cNvPr id="122" name="物件費平均値テキスト"/>
        <xdr:cNvSpPr txBox="1"/>
      </xdr:nvSpPr>
      <xdr:spPr>
        <a:xfrm>
          <a:off x="16598900" y="247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59055</xdr:rowOff>
    </xdr:from>
    <xdr:to>
      <xdr:col>82</xdr:col>
      <xdr:colOff>158750</xdr:colOff>
      <xdr:row>15</xdr:row>
      <xdr:rowOff>160655</xdr:rowOff>
    </xdr:to>
    <xdr:sp macro="" textlink="">
      <xdr:nvSpPr>
        <xdr:cNvPr id="123" name="フローチャート: 判断 122"/>
        <xdr:cNvSpPr/>
      </xdr:nvSpPr>
      <xdr:spPr>
        <a:xfrm>
          <a:off x="16459200" y="263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167005</xdr:rowOff>
    </xdr:from>
    <xdr:to>
      <xdr:col>78</xdr:col>
      <xdr:colOff>69850</xdr:colOff>
      <xdr:row>16</xdr:row>
      <xdr:rowOff>12700</xdr:rowOff>
    </xdr:to>
    <xdr:cxnSp macro="">
      <xdr:nvCxnSpPr>
        <xdr:cNvPr id="124" name="直線コネクタ 123"/>
        <xdr:cNvCxnSpPr/>
      </xdr:nvCxnSpPr>
      <xdr:spPr>
        <a:xfrm>
          <a:off x="14782800" y="27387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149225</xdr:rowOff>
    </xdr:to>
    <xdr:sp macro="" textlink="">
      <xdr:nvSpPr>
        <xdr:cNvPr id="125" name="フローチャート: 判断 124"/>
        <xdr:cNvSpPr/>
      </xdr:nvSpPr>
      <xdr:spPr>
        <a:xfrm>
          <a:off x="15621000" y="261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159402</xdr:rowOff>
    </xdr:from>
    <xdr:ext cx="736600" cy="259045"/>
    <xdr:sp macro="" textlink="">
      <xdr:nvSpPr>
        <xdr:cNvPr id="126" name="テキスト ボックス 125"/>
        <xdr:cNvSpPr txBox="1"/>
      </xdr:nvSpPr>
      <xdr:spPr>
        <a:xfrm>
          <a:off x="15290800" y="2388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132715</xdr:rowOff>
    </xdr:from>
    <xdr:to>
      <xdr:col>73</xdr:col>
      <xdr:colOff>180975</xdr:colOff>
      <xdr:row>15</xdr:row>
      <xdr:rowOff>167005</xdr:rowOff>
    </xdr:to>
    <xdr:cxnSp macro="">
      <xdr:nvCxnSpPr>
        <xdr:cNvPr id="127" name="直線コネクタ 126"/>
        <xdr:cNvCxnSpPr/>
      </xdr:nvCxnSpPr>
      <xdr:spPr>
        <a:xfrm>
          <a:off x="13893800" y="27044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36195</xdr:rowOff>
    </xdr:from>
    <xdr:to>
      <xdr:col>74</xdr:col>
      <xdr:colOff>31750</xdr:colOff>
      <xdr:row>15</xdr:row>
      <xdr:rowOff>137795</xdr:rowOff>
    </xdr:to>
    <xdr:sp macro="" textlink="">
      <xdr:nvSpPr>
        <xdr:cNvPr id="128" name="フローチャート: 判断 127"/>
        <xdr:cNvSpPr/>
      </xdr:nvSpPr>
      <xdr:spPr>
        <a:xfrm>
          <a:off x="14732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147972</xdr:rowOff>
    </xdr:from>
    <xdr:ext cx="762000" cy="259045"/>
    <xdr:sp macro="" textlink="">
      <xdr:nvSpPr>
        <xdr:cNvPr id="129" name="テキスト ボックス 128"/>
        <xdr:cNvSpPr txBox="1"/>
      </xdr:nvSpPr>
      <xdr:spPr>
        <a:xfrm>
          <a:off x="14401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132715</xdr:rowOff>
    </xdr:from>
    <xdr:to>
      <xdr:col>69</xdr:col>
      <xdr:colOff>92075</xdr:colOff>
      <xdr:row>16</xdr:row>
      <xdr:rowOff>18415</xdr:rowOff>
    </xdr:to>
    <xdr:cxnSp macro="">
      <xdr:nvCxnSpPr>
        <xdr:cNvPr id="130" name="直線コネクタ 129"/>
        <xdr:cNvCxnSpPr/>
      </xdr:nvCxnSpPr>
      <xdr:spPr>
        <a:xfrm flipV="1">
          <a:off x="13004800" y="27044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96537</xdr:rowOff>
    </xdr:from>
    <xdr:ext cx="762000" cy="259045"/>
    <xdr:sp macro="" textlink="">
      <xdr:nvSpPr>
        <xdr:cNvPr id="132" name="テキスト ボックス 131"/>
        <xdr:cNvSpPr txBox="1"/>
      </xdr:nvSpPr>
      <xdr:spPr>
        <a:xfrm>
          <a:off x="13512800" y="232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33" name="フローチャート: 判断 132"/>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102252</xdr:rowOff>
    </xdr:from>
    <xdr:ext cx="762000" cy="259045"/>
    <xdr:sp macro="" textlink="">
      <xdr:nvSpPr>
        <xdr:cNvPr id="134" name="テキスト ボックス 133"/>
        <xdr:cNvSpPr txBox="1"/>
      </xdr:nvSpPr>
      <xdr:spPr>
        <a:xfrm>
          <a:off x="12623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40" name="楕円 139"/>
        <xdr:cNvSpPr/>
      </xdr:nvSpPr>
      <xdr:spPr>
        <a:xfrm>
          <a:off x="164592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116857</xdr:rowOff>
    </xdr:from>
    <xdr:ext cx="762000" cy="259045"/>
    <xdr:sp macro="" textlink="">
      <xdr:nvSpPr>
        <xdr:cNvPr id="141" name="物件費該当値テキスト"/>
        <xdr:cNvSpPr txBox="1"/>
      </xdr:nvSpPr>
      <xdr:spPr>
        <a:xfrm>
          <a:off x="16598900" y="26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2" name="楕円 141"/>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43" name="テキスト ボックス 142"/>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116205</xdr:rowOff>
    </xdr:from>
    <xdr:to>
      <xdr:col>74</xdr:col>
      <xdr:colOff>31750</xdr:colOff>
      <xdr:row>16</xdr:row>
      <xdr:rowOff>46355</xdr:rowOff>
    </xdr:to>
    <xdr:sp macro="" textlink="">
      <xdr:nvSpPr>
        <xdr:cNvPr id="144" name="楕円 143"/>
        <xdr:cNvSpPr/>
      </xdr:nvSpPr>
      <xdr:spPr>
        <a:xfrm>
          <a:off x="14732000" y="268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45" name="テキスト ボックス 144"/>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81915</xdr:rowOff>
    </xdr:from>
    <xdr:to>
      <xdr:col>69</xdr:col>
      <xdr:colOff>142875</xdr:colOff>
      <xdr:row>16</xdr:row>
      <xdr:rowOff>12065</xdr:rowOff>
    </xdr:to>
    <xdr:sp macro="" textlink="">
      <xdr:nvSpPr>
        <xdr:cNvPr id="146" name="楕円 145"/>
        <xdr:cNvSpPr/>
      </xdr:nvSpPr>
      <xdr:spPr>
        <a:xfrm>
          <a:off x="13843000" y="265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168292</xdr:rowOff>
    </xdr:from>
    <xdr:ext cx="762000" cy="259045"/>
    <xdr:sp macro="" textlink="">
      <xdr:nvSpPr>
        <xdr:cNvPr id="147" name="テキスト ボックス 146"/>
        <xdr:cNvSpPr txBox="1"/>
      </xdr:nvSpPr>
      <xdr:spPr>
        <a:xfrm>
          <a:off x="13512800" y="274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139065</xdr:rowOff>
    </xdr:from>
    <xdr:to>
      <xdr:col>65</xdr:col>
      <xdr:colOff>53975</xdr:colOff>
      <xdr:row>16</xdr:row>
      <xdr:rowOff>69215</xdr:rowOff>
    </xdr:to>
    <xdr:sp macro="" textlink="">
      <xdr:nvSpPr>
        <xdr:cNvPr id="148" name="楕円 147"/>
        <xdr:cNvSpPr/>
      </xdr:nvSpPr>
      <xdr:spPr>
        <a:xfrm>
          <a:off x="12954000" y="271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53992</xdr:rowOff>
    </xdr:from>
    <xdr:ext cx="762000" cy="259045"/>
    <xdr:sp macro="" textlink="">
      <xdr:nvSpPr>
        <xdr:cNvPr id="149" name="テキスト ボックス 148"/>
        <xdr:cNvSpPr txBox="1"/>
      </xdr:nvSpPr>
      <xdr:spPr>
        <a:xfrm>
          <a:off x="12623800" y="279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扶助費は、前年度比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１６</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百万円減</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、割合として０．２％減</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なった。その要因としては、少子化による児童手当や保育所実施委託料の減少に加え、障害者支援事業である、自立支援給付費（生活介護・施設入所支援他）が１６百万円と大きく減少したことによる。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一方、助成対象拡大による子ども医療費助成の増や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高齢化率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前年度比＋１．２％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（県内第４位）</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、高齢者福祉事業経費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等、増加要因もあるため、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実施</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に当たっては、受益者負担も含め事業内容の精査に努める。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4" name="直線コネクタ 16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5" name="テキスト ボックス 16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6" name="直線コネクタ 16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7" name="テキスト ボックス 16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8" name="直線コネクタ 16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69" name="テキスト ボックス 16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0" name="直線コネクタ 16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1" name="テキスト ボックス 17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2" name="直線コネクタ 17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3" name="テキスト ボックス 17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4" name="直線コネクタ 17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5" name="テキスト ボックス 17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132443</xdr:rowOff>
    </xdr:to>
    <xdr:cxnSp macro="">
      <xdr:nvCxnSpPr>
        <xdr:cNvPr id="178" name="直線コネクタ 177"/>
        <xdr:cNvCxnSpPr/>
      </xdr:nvCxnSpPr>
      <xdr:spPr>
        <a:xfrm flipV="1">
          <a:off x="4826000" y="9156700"/>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79"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0" name="直線コネクタ 179"/>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2" name="直線コネクタ 18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97065</xdr:rowOff>
    </xdr:from>
    <xdr:to>
      <xdr:col>24</xdr:col>
      <xdr:colOff>25400</xdr:colOff>
      <xdr:row>55</xdr:row>
      <xdr:rowOff>118835</xdr:rowOff>
    </xdr:to>
    <xdr:cxnSp macro="">
      <xdr:nvCxnSpPr>
        <xdr:cNvPr id="183" name="直線コネクタ 182"/>
        <xdr:cNvCxnSpPr/>
      </xdr:nvCxnSpPr>
      <xdr:spPr>
        <a:xfrm flipV="1">
          <a:off x="3987800" y="9526815"/>
          <a:ext cx="8382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4"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5" name="フローチャート: 判断 184"/>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118835</xdr:rowOff>
    </xdr:from>
    <xdr:to>
      <xdr:col>19</xdr:col>
      <xdr:colOff>187325</xdr:colOff>
      <xdr:row>55</xdr:row>
      <xdr:rowOff>118835</xdr:rowOff>
    </xdr:to>
    <xdr:cxnSp macro="">
      <xdr:nvCxnSpPr>
        <xdr:cNvPr id="186" name="直線コネクタ 185"/>
        <xdr:cNvCxnSpPr/>
      </xdr:nvCxnSpPr>
      <xdr:spPr>
        <a:xfrm>
          <a:off x="3098800" y="9548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107950</xdr:rowOff>
    </xdr:from>
    <xdr:to>
      <xdr:col>15</xdr:col>
      <xdr:colOff>98425</xdr:colOff>
      <xdr:row>55</xdr:row>
      <xdr:rowOff>118835</xdr:rowOff>
    </xdr:to>
    <xdr:cxnSp macro="">
      <xdr:nvCxnSpPr>
        <xdr:cNvPr id="189" name="直線コネクタ 188"/>
        <xdr:cNvCxnSpPr/>
      </xdr:nvCxnSpPr>
      <xdr:spPr>
        <a:xfrm>
          <a:off x="2209800" y="9537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89807</xdr:rowOff>
    </xdr:from>
    <xdr:to>
      <xdr:col>15</xdr:col>
      <xdr:colOff>149225</xdr:colOff>
      <xdr:row>56</xdr:row>
      <xdr:rowOff>19957</xdr:rowOff>
    </xdr:to>
    <xdr:sp macro="" textlink="">
      <xdr:nvSpPr>
        <xdr:cNvPr id="190" name="フローチャート: 判断 189"/>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4734</xdr:rowOff>
    </xdr:from>
    <xdr:ext cx="762000" cy="259045"/>
    <xdr:sp macro="" textlink="">
      <xdr:nvSpPr>
        <xdr:cNvPr id="191" name="テキスト ボックス 190"/>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107950</xdr:rowOff>
    </xdr:from>
    <xdr:to>
      <xdr:col>11</xdr:col>
      <xdr:colOff>9525</xdr:colOff>
      <xdr:row>55</xdr:row>
      <xdr:rowOff>118835</xdr:rowOff>
    </xdr:to>
    <xdr:cxnSp macro="">
      <xdr:nvCxnSpPr>
        <xdr:cNvPr id="192" name="直線コネクタ 191"/>
        <xdr:cNvCxnSpPr/>
      </xdr:nvCxnSpPr>
      <xdr:spPr>
        <a:xfrm flipV="1">
          <a:off x="1320800" y="95377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193" name="フローチャート: 判断 192"/>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154412</xdr:rowOff>
    </xdr:from>
    <xdr:ext cx="762000" cy="259045"/>
    <xdr:sp macro="" textlink="">
      <xdr:nvSpPr>
        <xdr:cNvPr id="194" name="テキスト ボックス 193"/>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195" name="フローチャート: 判断 194"/>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196" name="テキスト ボックス 195"/>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46265</xdr:rowOff>
    </xdr:from>
    <xdr:to>
      <xdr:col>24</xdr:col>
      <xdr:colOff>76200</xdr:colOff>
      <xdr:row>55</xdr:row>
      <xdr:rowOff>147865</xdr:rowOff>
    </xdr:to>
    <xdr:sp macro="" textlink="">
      <xdr:nvSpPr>
        <xdr:cNvPr id="202" name="楕円 201"/>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62792</xdr:rowOff>
    </xdr:from>
    <xdr:ext cx="762000" cy="259045"/>
    <xdr:sp macro="" textlink="">
      <xdr:nvSpPr>
        <xdr:cNvPr id="203" name="扶助費該当値テキスト"/>
        <xdr:cNvSpPr txBox="1"/>
      </xdr:nvSpPr>
      <xdr:spPr>
        <a:xfrm>
          <a:off x="4914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68035</xdr:rowOff>
    </xdr:from>
    <xdr:to>
      <xdr:col>20</xdr:col>
      <xdr:colOff>38100</xdr:colOff>
      <xdr:row>55</xdr:row>
      <xdr:rowOff>169635</xdr:rowOff>
    </xdr:to>
    <xdr:sp macro="" textlink="">
      <xdr:nvSpPr>
        <xdr:cNvPr id="204" name="楕円 203"/>
        <xdr:cNvSpPr/>
      </xdr:nvSpPr>
      <xdr:spPr>
        <a:xfrm>
          <a:off x="3937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205" name="テキスト ボックス 20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68035</xdr:rowOff>
    </xdr:from>
    <xdr:to>
      <xdr:col>15</xdr:col>
      <xdr:colOff>149225</xdr:colOff>
      <xdr:row>55</xdr:row>
      <xdr:rowOff>169635</xdr:rowOff>
    </xdr:to>
    <xdr:sp macro="" textlink="">
      <xdr:nvSpPr>
        <xdr:cNvPr id="206" name="楕円 205"/>
        <xdr:cNvSpPr/>
      </xdr:nvSpPr>
      <xdr:spPr>
        <a:xfrm>
          <a:off x="3048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207" name="テキスト ボックス 206"/>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57150</xdr:rowOff>
    </xdr:from>
    <xdr:to>
      <xdr:col>11</xdr:col>
      <xdr:colOff>60325</xdr:colOff>
      <xdr:row>55</xdr:row>
      <xdr:rowOff>158750</xdr:rowOff>
    </xdr:to>
    <xdr:sp macro="" textlink="">
      <xdr:nvSpPr>
        <xdr:cNvPr id="208" name="楕円 207"/>
        <xdr:cNvSpPr/>
      </xdr:nvSpPr>
      <xdr:spPr>
        <a:xfrm>
          <a:off x="2159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209" name="テキスト ボックス 208"/>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10" name="楕円 209"/>
        <xdr:cNvSpPr/>
      </xdr:nvSpPr>
      <xdr:spPr>
        <a:xfrm>
          <a:off x="1270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154412</xdr:rowOff>
    </xdr:from>
    <xdr:ext cx="762000" cy="259045"/>
    <xdr:sp macro="" textlink="">
      <xdr:nvSpPr>
        <xdr:cNvPr id="211" name="テキスト ボックス 210"/>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頻発する自然災害への対応（町道・河川等）</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や公共施設の老朽箇所修繕等</a:t>
          </a:r>
          <a:r>
            <a:rPr kumimoji="1" lang="ja-JP" altLang="ja-JP" sz="12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による維持修繕費が前年度比１０百万円増</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となった。</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また、</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高齢者人口の増に起因した介護保険給付費に対する一般会計からの操出金についても前年度比１８百万円と大幅に増加している。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老朽施設等の維持経費や人口高齢化に伴う保険</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事業特別</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会計への繰出金の増加は</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重点</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課題である</a:t>
          </a:r>
          <a:r>
            <a:rPr kumimoji="1" lang="ja-JP" altLang="en-US"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ため、</a:t>
          </a:r>
          <a:r>
            <a:rPr kumimoji="1" lang="ja-JP" altLang="ja-JP" sz="12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各事業に対応した計画策定・実施及び財政運営が必要である。</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7" name="テキスト ボックス 22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9" name="テキスト ボックス 22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1" name="テキスト ボックス 23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3" name="テキスト ボックス 23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59</xdr:row>
      <xdr:rowOff>147574</xdr:rowOff>
    </xdr:to>
    <xdr:cxnSp macro="">
      <xdr:nvCxnSpPr>
        <xdr:cNvPr id="236" name="直線コネクタ 235"/>
        <xdr:cNvCxnSpPr/>
      </xdr:nvCxnSpPr>
      <xdr:spPr>
        <a:xfrm flipV="1">
          <a:off x="16510000" y="9339580"/>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119651</xdr:rowOff>
    </xdr:from>
    <xdr:ext cx="762000" cy="259045"/>
    <xdr:sp macro="" textlink="">
      <xdr:nvSpPr>
        <xdr:cNvPr id="237" name="その他最小値テキスト"/>
        <xdr:cNvSpPr txBox="1"/>
      </xdr:nvSpPr>
      <xdr:spPr>
        <a:xfrm>
          <a:off x="16598900" y="1023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147574</xdr:rowOff>
    </xdr:from>
    <xdr:to>
      <xdr:col>82</xdr:col>
      <xdr:colOff>196850</xdr:colOff>
      <xdr:row>59</xdr:row>
      <xdr:rowOff>147574</xdr:rowOff>
    </xdr:to>
    <xdr:cxnSp macro="">
      <xdr:nvCxnSpPr>
        <xdr:cNvPr id="238" name="直線コネクタ 237"/>
        <xdr:cNvCxnSpPr/>
      </xdr:nvCxnSpPr>
      <xdr:spPr>
        <a:xfrm>
          <a:off x="16421100" y="1026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39"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0" name="直線コネクタ 239"/>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88138</xdr:rowOff>
    </xdr:to>
    <xdr:cxnSp macro="">
      <xdr:nvCxnSpPr>
        <xdr:cNvPr id="241" name="直線コネクタ 240"/>
        <xdr:cNvCxnSpPr/>
      </xdr:nvCxnSpPr>
      <xdr:spPr>
        <a:xfrm>
          <a:off x="15671800" y="97967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156735</xdr:rowOff>
    </xdr:from>
    <xdr:ext cx="762000" cy="259045"/>
    <xdr:sp macro="" textlink="">
      <xdr:nvSpPr>
        <xdr:cNvPr id="242" name="その他平均値テキスト"/>
        <xdr:cNvSpPr txBox="1"/>
      </xdr:nvSpPr>
      <xdr:spPr>
        <a:xfrm>
          <a:off x="16598900" y="9586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43" name="フローチャート: 判断 242"/>
        <xdr:cNvSpPr/>
      </xdr:nvSpPr>
      <xdr:spPr>
        <a:xfrm>
          <a:off x="164592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24130</xdr:rowOff>
    </xdr:from>
    <xdr:to>
      <xdr:col>78</xdr:col>
      <xdr:colOff>69850</xdr:colOff>
      <xdr:row>57</xdr:row>
      <xdr:rowOff>24130</xdr:rowOff>
    </xdr:to>
    <xdr:cxnSp macro="">
      <xdr:nvCxnSpPr>
        <xdr:cNvPr id="244" name="直線コネクタ 243"/>
        <xdr:cNvCxnSpPr/>
      </xdr:nvCxnSpPr>
      <xdr:spPr>
        <a:xfrm>
          <a:off x="14782800" y="97967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140208</xdr:rowOff>
    </xdr:from>
    <xdr:to>
      <xdr:col>78</xdr:col>
      <xdr:colOff>120650</xdr:colOff>
      <xdr:row>57</xdr:row>
      <xdr:rowOff>70358</xdr:rowOff>
    </xdr:to>
    <xdr:sp macro="" textlink="">
      <xdr:nvSpPr>
        <xdr:cNvPr id="245" name="フローチャート: 判断 244"/>
        <xdr:cNvSpPr/>
      </xdr:nvSpPr>
      <xdr:spPr>
        <a:xfrm>
          <a:off x="15621000" y="9741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80535</xdr:rowOff>
    </xdr:from>
    <xdr:ext cx="736600" cy="259045"/>
    <xdr:sp macro="" textlink="">
      <xdr:nvSpPr>
        <xdr:cNvPr id="246" name="テキスト ボックス 245"/>
        <xdr:cNvSpPr txBox="1"/>
      </xdr:nvSpPr>
      <xdr:spPr>
        <a:xfrm>
          <a:off x="15290800" y="9510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24130</xdr:rowOff>
    </xdr:to>
    <xdr:cxnSp macro="">
      <xdr:nvCxnSpPr>
        <xdr:cNvPr id="247" name="直線コネクタ 246"/>
        <xdr:cNvCxnSpPr/>
      </xdr:nvCxnSpPr>
      <xdr:spPr>
        <a:xfrm>
          <a:off x="13893800" y="9773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135636</xdr:rowOff>
    </xdr:from>
    <xdr:to>
      <xdr:col>74</xdr:col>
      <xdr:colOff>31750</xdr:colOff>
      <xdr:row>57</xdr:row>
      <xdr:rowOff>65786</xdr:rowOff>
    </xdr:to>
    <xdr:sp macro="" textlink="">
      <xdr:nvSpPr>
        <xdr:cNvPr id="248" name="フローチャート: 判断 247"/>
        <xdr:cNvSpPr/>
      </xdr:nvSpPr>
      <xdr:spPr>
        <a:xfrm>
          <a:off x="14732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75963</xdr:rowOff>
    </xdr:from>
    <xdr:ext cx="762000" cy="259045"/>
    <xdr:sp macro="" textlink="">
      <xdr:nvSpPr>
        <xdr:cNvPr id="249" name="テキスト ボックス 248"/>
        <xdr:cNvSpPr txBox="1"/>
      </xdr:nvSpPr>
      <xdr:spPr>
        <a:xfrm>
          <a:off x="14401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131572</xdr:rowOff>
    </xdr:from>
    <xdr:to>
      <xdr:col>69</xdr:col>
      <xdr:colOff>92075</xdr:colOff>
      <xdr:row>57</xdr:row>
      <xdr:rowOff>1270</xdr:rowOff>
    </xdr:to>
    <xdr:cxnSp macro="">
      <xdr:nvCxnSpPr>
        <xdr:cNvPr id="250" name="直線コネクタ 249"/>
        <xdr:cNvCxnSpPr/>
      </xdr:nvCxnSpPr>
      <xdr:spPr>
        <a:xfrm>
          <a:off x="13004800" y="973277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1" name="フローチャート: 判断 25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2" name="テキスト ボックス 251"/>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117348</xdr:rowOff>
    </xdr:from>
    <xdr:to>
      <xdr:col>65</xdr:col>
      <xdr:colOff>53975</xdr:colOff>
      <xdr:row>57</xdr:row>
      <xdr:rowOff>47498</xdr:rowOff>
    </xdr:to>
    <xdr:sp macro="" textlink="">
      <xdr:nvSpPr>
        <xdr:cNvPr id="253" name="フローチャート: 判断 252"/>
        <xdr:cNvSpPr/>
      </xdr:nvSpPr>
      <xdr:spPr>
        <a:xfrm>
          <a:off x="12954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32275</xdr:rowOff>
    </xdr:from>
    <xdr:ext cx="762000" cy="259045"/>
    <xdr:sp macro="" textlink="">
      <xdr:nvSpPr>
        <xdr:cNvPr id="254" name="テキスト ボックス 253"/>
        <xdr:cNvSpPr txBox="1"/>
      </xdr:nvSpPr>
      <xdr:spPr>
        <a:xfrm>
          <a:off x="12623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5" name="テキスト ボックス 25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6" name="テキスト ボックス 25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7" name="テキスト ボックス 25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8" name="テキスト ボックス 25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9" name="テキスト ボックス 25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37338</xdr:rowOff>
    </xdr:from>
    <xdr:to>
      <xdr:col>82</xdr:col>
      <xdr:colOff>158750</xdr:colOff>
      <xdr:row>57</xdr:row>
      <xdr:rowOff>138938</xdr:rowOff>
    </xdr:to>
    <xdr:sp macro="" textlink="">
      <xdr:nvSpPr>
        <xdr:cNvPr id="260" name="楕円 259"/>
        <xdr:cNvSpPr/>
      </xdr:nvSpPr>
      <xdr:spPr>
        <a:xfrm>
          <a:off x="164592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9415</xdr:rowOff>
    </xdr:from>
    <xdr:ext cx="762000" cy="259045"/>
    <xdr:sp macro="" textlink="">
      <xdr:nvSpPr>
        <xdr:cNvPr id="261" name="その他該当値テキスト"/>
        <xdr:cNvSpPr txBox="1"/>
      </xdr:nvSpPr>
      <xdr:spPr>
        <a:xfrm>
          <a:off x="165989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62" name="楕円 261"/>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63" name="テキスト ボックス 26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144780</xdr:rowOff>
    </xdr:from>
    <xdr:to>
      <xdr:col>74</xdr:col>
      <xdr:colOff>31750</xdr:colOff>
      <xdr:row>57</xdr:row>
      <xdr:rowOff>74930</xdr:rowOff>
    </xdr:to>
    <xdr:sp macro="" textlink="">
      <xdr:nvSpPr>
        <xdr:cNvPr id="264" name="楕円 263"/>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65" name="テキスト ボックス 26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121920</xdr:rowOff>
    </xdr:from>
    <xdr:to>
      <xdr:col>69</xdr:col>
      <xdr:colOff>142875</xdr:colOff>
      <xdr:row>57</xdr:row>
      <xdr:rowOff>52070</xdr:rowOff>
    </xdr:to>
    <xdr:sp macro="" textlink="">
      <xdr:nvSpPr>
        <xdr:cNvPr id="266" name="楕円 265"/>
        <xdr:cNvSpPr/>
      </xdr:nvSpPr>
      <xdr:spPr>
        <a:xfrm>
          <a:off x="13843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7" name="テキスト ボックス 266"/>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80772</xdr:rowOff>
    </xdr:from>
    <xdr:to>
      <xdr:col>65</xdr:col>
      <xdr:colOff>53975</xdr:colOff>
      <xdr:row>57</xdr:row>
      <xdr:rowOff>10922</xdr:rowOff>
    </xdr:to>
    <xdr:sp macro="" textlink="">
      <xdr:nvSpPr>
        <xdr:cNvPr id="268" name="楕円 267"/>
        <xdr:cNvSpPr/>
      </xdr:nvSpPr>
      <xdr:spPr>
        <a:xfrm>
          <a:off x="12954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21099</xdr:rowOff>
    </xdr:from>
    <xdr:ext cx="762000" cy="259045"/>
    <xdr:sp macro="" textlink="">
      <xdr:nvSpPr>
        <xdr:cNvPr id="269" name="テキスト ボックス 268"/>
        <xdr:cNvSpPr txBox="1"/>
      </xdr:nvSpPr>
      <xdr:spPr>
        <a:xfrm>
          <a:off x="12623800" y="945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0" name="正方形/長方形 26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1" name="正方形/長方形 27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2" name="正方形/長方形 27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3" name="正方形/長方形 27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4" name="正方形/長方形 27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5" name="正方形/長方形 27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6" name="正方形/長方形 27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7" name="正方形/長方形 27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8" name="正方形/長方形 27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9" name="正方形/長方形 27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0" name="テキスト ボックス 27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補助費等は、前年度比３</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減、１４．０％</a:t>
          </a:r>
          <a:r>
            <a:rPr kumimoji="1" lang="ja-JP" altLang="ja-JP" sz="1200" baseline="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20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前年度同様に類似団体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消防組合負担金等の増加事業はあったものの、農業振興事業や防災・災害対策事業等における補助事業件数が減少したことが要因である。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補助事業の積極的な活用を促すことが、各施策の振興・対策強化につながるため、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既存事業の見直し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200">
              <a:solidFill>
                <a:sysClr val="windowText" lastClr="000000"/>
              </a:solidFill>
              <a:effectLst/>
              <a:latin typeface="ＭＳ Ｐゴシック" panose="020B0600070205080204" pitchFamily="50" charset="-128"/>
              <a:ea typeface="ＭＳ Ｐゴシック" panose="020B0600070205080204" pitchFamily="50" charset="-128"/>
              <a:cs typeface="+mn-cs"/>
            </a:rPr>
            <a:t>取り組んでいく。</a:t>
          </a:r>
          <a:endParaRPr lang="ja-JP" altLang="ja-JP" sz="12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1" name="テキスト ボックス 28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2" name="直線コネクタ 28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3" name="テキスト ボックス 28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4" name="直線コネクタ 28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5" name="テキスト ボックス 28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6" name="直線コネクタ 28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7" name="テキスト ボックス 28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8" name="直線コネクタ 28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9" name="テキスト ボックス 28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0" name="直線コネクタ 28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1" name="テキスト ボックス 29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2" name="直線コネクタ 29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108712</xdr:rowOff>
    </xdr:from>
    <xdr:to>
      <xdr:col>82</xdr:col>
      <xdr:colOff>107950</xdr:colOff>
      <xdr:row>40</xdr:row>
      <xdr:rowOff>58420</xdr:rowOff>
    </xdr:to>
    <xdr:cxnSp macro="">
      <xdr:nvCxnSpPr>
        <xdr:cNvPr id="294" name="直線コネクタ 293"/>
        <xdr:cNvCxnSpPr/>
      </xdr:nvCxnSpPr>
      <xdr:spPr>
        <a:xfrm flipV="1">
          <a:off x="16510000" y="5938012"/>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30497</xdr:rowOff>
    </xdr:from>
    <xdr:ext cx="762000" cy="259045"/>
    <xdr:sp macro="" textlink="">
      <xdr:nvSpPr>
        <xdr:cNvPr id="295"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58420</xdr:rowOff>
    </xdr:from>
    <xdr:to>
      <xdr:col>82</xdr:col>
      <xdr:colOff>196850</xdr:colOff>
      <xdr:row>40</xdr:row>
      <xdr:rowOff>58420</xdr:rowOff>
    </xdr:to>
    <xdr:cxnSp macro="">
      <xdr:nvCxnSpPr>
        <xdr:cNvPr id="296" name="直線コネクタ 295"/>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23639</xdr:rowOff>
    </xdr:from>
    <xdr:ext cx="762000" cy="259045"/>
    <xdr:sp macro="" textlink="">
      <xdr:nvSpPr>
        <xdr:cNvPr id="297" name="補助費等最大値テキスト"/>
        <xdr:cNvSpPr txBox="1"/>
      </xdr:nvSpPr>
      <xdr:spPr>
        <a:xfrm>
          <a:off x="16598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108712</xdr:rowOff>
    </xdr:from>
    <xdr:to>
      <xdr:col>82</xdr:col>
      <xdr:colOff>196850</xdr:colOff>
      <xdr:row>34</xdr:row>
      <xdr:rowOff>108712</xdr:rowOff>
    </xdr:to>
    <xdr:cxnSp macro="">
      <xdr:nvCxnSpPr>
        <xdr:cNvPr id="298" name="直線コネクタ 297"/>
        <xdr:cNvCxnSpPr/>
      </xdr:nvCxnSpPr>
      <xdr:spPr>
        <a:xfrm>
          <a:off x="16421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24130</xdr:rowOff>
    </xdr:from>
    <xdr:to>
      <xdr:col>82</xdr:col>
      <xdr:colOff>107950</xdr:colOff>
      <xdr:row>37</xdr:row>
      <xdr:rowOff>24130</xdr:rowOff>
    </xdr:to>
    <xdr:cxnSp macro="">
      <xdr:nvCxnSpPr>
        <xdr:cNvPr id="299" name="直線コネクタ 298"/>
        <xdr:cNvCxnSpPr/>
      </xdr:nvCxnSpPr>
      <xdr:spPr>
        <a:xfrm>
          <a:off x="15671800" y="6367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9415</xdr:rowOff>
    </xdr:from>
    <xdr:ext cx="762000" cy="259045"/>
    <xdr:sp macro="" textlink="">
      <xdr:nvSpPr>
        <xdr:cNvPr id="300" name="補助費等平均値テキスト"/>
        <xdr:cNvSpPr txBox="1"/>
      </xdr:nvSpPr>
      <xdr:spPr>
        <a:xfrm>
          <a:off x="16598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01" name="フローチャート: 判断 300"/>
        <xdr:cNvSpPr/>
      </xdr:nvSpPr>
      <xdr:spPr>
        <a:xfrm>
          <a:off x="16459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24130</xdr:rowOff>
    </xdr:to>
    <xdr:cxnSp macro="">
      <xdr:nvCxnSpPr>
        <xdr:cNvPr id="302" name="直線コネクタ 301"/>
        <xdr:cNvCxnSpPr/>
      </xdr:nvCxnSpPr>
      <xdr:spPr>
        <a:xfrm>
          <a:off x="14782800" y="6354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3" name="フローチャート: 判断 302"/>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4" name="テキスト ボックス 303"/>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10414</xdr:rowOff>
    </xdr:to>
    <xdr:cxnSp macro="">
      <xdr:nvCxnSpPr>
        <xdr:cNvPr id="305" name="直線コネクタ 304"/>
        <xdr:cNvCxnSpPr/>
      </xdr:nvCxnSpPr>
      <xdr:spPr>
        <a:xfrm>
          <a:off x="13893800" y="6344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06" name="フローチャート: 判断 305"/>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07" name="テキスト ボックス 306"/>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1270</xdr:rowOff>
    </xdr:to>
    <xdr:cxnSp macro="">
      <xdr:nvCxnSpPr>
        <xdr:cNvPr id="308" name="直線コネクタ 307"/>
        <xdr:cNvCxnSpPr/>
      </xdr:nvCxnSpPr>
      <xdr:spPr>
        <a:xfrm>
          <a:off x="13004800" y="632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9" name="フローチャート: 判断 308"/>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0" name="テキスト ボックス 309"/>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11" name="フローチャート: 判断 310"/>
        <xdr:cNvSpPr/>
      </xdr:nvSpPr>
      <xdr:spPr>
        <a:xfrm>
          <a:off x="12954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12" name="テキスト ボックス 311"/>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3" name="テキスト ボックス 31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4" name="テキスト ボックス 31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5" name="テキスト ボックス 31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6" name="テキスト ボックス 31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7" name="テキスト ボックス 31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8" name="楕円 317"/>
        <xdr:cNvSpPr/>
      </xdr:nvSpPr>
      <xdr:spPr>
        <a:xfrm>
          <a:off x="16459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161307</xdr:rowOff>
    </xdr:from>
    <xdr:ext cx="762000" cy="259045"/>
    <xdr:sp macro="" textlink="">
      <xdr:nvSpPr>
        <xdr:cNvPr id="319" name="補助費等該当値テキスト"/>
        <xdr:cNvSpPr txBox="1"/>
      </xdr:nvSpPr>
      <xdr:spPr>
        <a:xfrm>
          <a:off x="16598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144780</xdr:rowOff>
    </xdr:from>
    <xdr:to>
      <xdr:col>78</xdr:col>
      <xdr:colOff>120650</xdr:colOff>
      <xdr:row>37</xdr:row>
      <xdr:rowOff>74930</xdr:rowOff>
    </xdr:to>
    <xdr:sp macro="" textlink="">
      <xdr:nvSpPr>
        <xdr:cNvPr id="320" name="楕円 319"/>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1" name="テキスト ボックス 320"/>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22" name="楕円 321"/>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23" name="テキスト ボックス 322"/>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24" name="楕円 323"/>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25" name="テキスト ボックス 324"/>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26" name="楕円 325"/>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39387</xdr:rowOff>
    </xdr:from>
    <xdr:ext cx="762000" cy="259045"/>
    <xdr:sp macro="" textlink="">
      <xdr:nvSpPr>
        <xdr:cNvPr id="327" name="テキスト ボックス 326"/>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8" name="正方形/長方形 32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9" name="正方形/長方形 32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0" name="正方形/長方形 32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1" name="正方形/長方形 33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2" name="正方形/長方形 33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3" name="正方形/長方形 33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4" name="正方形/長方形 33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6" name="正方形/長方形 33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8" name="テキスト ボックス 33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公債費は、前年度比</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百万円減の３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１百万円、割合としては０．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減少した。</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を下回っている</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令和２年度からは平成２８年度過疎債（借入額３４７百万円）の償還が始まることや、平成３０年度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以降に借り入れた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同報無線デジタル化整備事業</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や観光施設整備事業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係る地方債の元金償還も控えているため、</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公債費の増加が見込まれる。引き続き計画的な財政運営を図っていく必要がある。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1" name="テキスト ボックス 34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2" name="直線コネクタ 34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3" name="テキスト ボックス 34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4" name="直線コネクタ 34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5" name="テキスト ボックス 34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6" name="直線コネクタ 34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7" name="テキスト ボックス 34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8" name="直線コネクタ 34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9" name="テキスト ボックス 34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0" name="直線コネクタ 34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1" name="テキスト ボックス 35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58420</xdr:rowOff>
    </xdr:from>
    <xdr:to>
      <xdr:col>24</xdr:col>
      <xdr:colOff>25400</xdr:colOff>
      <xdr:row>82</xdr:row>
      <xdr:rowOff>35561</xdr:rowOff>
    </xdr:to>
    <xdr:cxnSp macro="">
      <xdr:nvCxnSpPr>
        <xdr:cNvPr id="354" name="直線コネクタ 353"/>
        <xdr:cNvCxnSpPr/>
      </xdr:nvCxnSpPr>
      <xdr:spPr>
        <a:xfrm flipV="1">
          <a:off x="4826000" y="12574270"/>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7638</xdr:rowOff>
    </xdr:from>
    <xdr:ext cx="762000" cy="259045"/>
    <xdr:sp macro="" textlink="">
      <xdr:nvSpPr>
        <xdr:cNvPr id="355" name="公債費最小値テキスト"/>
        <xdr:cNvSpPr txBox="1"/>
      </xdr:nvSpPr>
      <xdr:spPr>
        <a:xfrm>
          <a:off x="4914900" y="14066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35561</xdr:rowOff>
    </xdr:from>
    <xdr:to>
      <xdr:col>24</xdr:col>
      <xdr:colOff>114300</xdr:colOff>
      <xdr:row>82</xdr:row>
      <xdr:rowOff>35561</xdr:rowOff>
    </xdr:to>
    <xdr:cxnSp macro="">
      <xdr:nvCxnSpPr>
        <xdr:cNvPr id="356" name="直線コネクタ 355"/>
        <xdr:cNvCxnSpPr/>
      </xdr:nvCxnSpPr>
      <xdr:spPr>
        <a:xfrm>
          <a:off x="4737100" y="14094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144797</xdr:rowOff>
    </xdr:from>
    <xdr:ext cx="762000" cy="259045"/>
    <xdr:sp macro="" textlink="">
      <xdr:nvSpPr>
        <xdr:cNvPr id="357" name="公債費最大値テキスト"/>
        <xdr:cNvSpPr txBox="1"/>
      </xdr:nvSpPr>
      <xdr:spPr>
        <a:xfrm>
          <a:off x="4914900" y="1231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58420</xdr:rowOff>
    </xdr:from>
    <xdr:to>
      <xdr:col>24</xdr:col>
      <xdr:colOff>114300</xdr:colOff>
      <xdr:row>73</xdr:row>
      <xdr:rowOff>58420</xdr:rowOff>
    </xdr:to>
    <xdr:cxnSp macro="">
      <xdr:nvCxnSpPr>
        <xdr:cNvPr id="358" name="直線コネクタ 357"/>
        <xdr:cNvCxnSpPr/>
      </xdr:nvCxnSpPr>
      <xdr:spPr>
        <a:xfrm>
          <a:off x="4737100" y="1257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134620</xdr:rowOff>
    </xdr:from>
    <xdr:to>
      <xdr:col>24</xdr:col>
      <xdr:colOff>25400</xdr:colOff>
      <xdr:row>75</xdr:row>
      <xdr:rowOff>149861</xdr:rowOff>
    </xdr:to>
    <xdr:cxnSp macro="">
      <xdr:nvCxnSpPr>
        <xdr:cNvPr id="359" name="直線コネクタ 358"/>
        <xdr:cNvCxnSpPr/>
      </xdr:nvCxnSpPr>
      <xdr:spPr>
        <a:xfrm flipV="1">
          <a:off x="3987800" y="1299337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0"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1" name="フローチャート: 判断 360"/>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146050</xdr:rowOff>
    </xdr:from>
    <xdr:to>
      <xdr:col>19</xdr:col>
      <xdr:colOff>187325</xdr:colOff>
      <xdr:row>75</xdr:row>
      <xdr:rowOff>149861</xdr:rowOff>
    </xdr:to>
    <xdr:cxnSp macro="">
      <xdr:nvCxnSpPr>
        <xdr:cNvPr id="362" name="直線コネクタ 361"/>
        <xdr:cNvCxnSpPr/>
      </xdr:nvCxnSpPr>
      <xdr:spPr>
        <a:xfrm>
          <a:off x="3098800" y="130048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63" name="フローチャート: 判断 362"/>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154957</xdr:rowOff>
    </xdr:from>
    <xdr:ext cx="736600" cy="259045"/>
    <xdr:sp macro="" textlink="">
      <xdr:nvSpPr>
        <xdr:cNvPr id="364" name="テキスト ボックス 363"/>
        <xdr:cNvSpPr txBox="1"/>
      </xdr:nvSpPr>
      <xdr:spPr>
        <a:xfrm>
          <a:off x="3606800" y="13185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111760</xdr:rowOff>
    </xdr:from>
    <xdr:to>
      <xdr:col>15</xdr:col>
      <xdr:colOff>98425</xdr:colOff>
      <xdr:row>75</xdr:row>
      <xdr:rowOff>146050</xdr:rowOff>
    </xdr:to>
    <xdr:cxnSp macro="">
      <xdr:nvCxnSpPr>
        <xdr:cNvPr id="365" name="直線コネクタ 364"/>
        <xdr:cNvCxnSpPr/>
      </xdr:nvCxnSpPr>
      <xdr:spPr>
        <a:xfrm>
          <a:off x="2209800" y="129705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64770</xdr:rowOff>
    </xdr:from>
    <xdr:to>
      <xdr:col>15</xdr:col>
      <xdr:colOff>149225</xdr:colOff>
      <xdr:row>76</xdr:row>
      <xdr:rowOff>166370</xdr:rowOff>
    </xdr:to>
    <xdr:sp macro="" textlink="">
      <xdr:nvSpPr>
        <xdr:cNvPr id="366" name="フローチャート: 判断 365"/>
        <xdr:cNvSpPr/>
      </xdr:nvSpPr>
      <xdr:spPr>
        <a:xfrm>
          <a:off x="3048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151147</xdr:rowOff>
    </xdr:from>
    <xdr:ext cx="762000" cy="259045"/>
    <xdr:sp macro="" textlink="">
      <xdr:nvSpPr>
        <xdr:cNvPr id="367" name="テキスト ボックス 366"/>
        <xdr:cNvSpPr txBox="1"/>
      </xdr:nvSpPr>
      <xdr:spPr>
        <a:xfrm>
          <a:off x="2717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100330</xdr:rowOff>
    </xdr:from>
    <xdr:to>
      <xdr:col>11</xdr:col>
      <xdr:colOff>9525</xdr:colOff>
      <xdr:row>75</xdr:row>
      <xdr:rowOff>111760</xdr:rowOff>
    </xdr:to>
    <xdr:cxnSp macro="">
      <xdr:nvCxnSpPr>
        <xdr:cNvPr id="368" name="直線コネクタ 367"/>
        <xdr:cNvCxnSpPr/>
      </xdr:nvCxnSpPr>
      <xdr:spPr>
        <a:xfrm>
          <a:off x="1320800" y="129590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49530</xdr:rowOff>
    </xdr:from>
    <xdr:to>
      <xdr:col>11</xdr:col>
      <xdr:colOff>60325</xdr:colOff>
      <xdr:row>76</xdr:row>
      <xdr:rowOff>151130</xdr:rowOff>
    </xdr:to>
    <xdr:sp macro="" textlink="">
      <xdr:nvSpPr>
        <xdr:cNvPr id="369" name="フローチャート: 判断 368"/>
        <xdr:cNvSpPr/>
      </xdr:nvSpPr>
      <xdr:spPr>
        <a:xfrm>
          <a:off x="21590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135907</xdr:rowOff>
    </xdr:from>
    <xdr:ext cx="762000" cy="259045"/>
    <xdr:sp macro="" textlink="">
      <xdr:nvSpPr>
        <xdr:cNvPr id="370" name="テキスト ボックス 369"/>
        <xdr:cNvSpPr txBox="1"/>
      </xdr:nvSpPr>
      <xdr:spPr>
        <a:xfrm>
          <a:off x="1828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71" name="フローチャート: 判断 370"/>
        <xdr:cNvSpPr/>
      </xdr:nvSpPr>
      <xdr:spPr>
        <a:xfrm>
          <a:off x="1270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97807</xdr:rowOff>
    </xdr:from>
    <xdr:ext cx="762000" cy="259045"/>
    <xdr:sp macro="" textlink="">
      <xdr:nvSpPr>
        <xdr:cNvPr id="372" name="テキスト ボックス 371"/>
        <xdr:cNvSpPr txBox="1"/>
      </xdr:nvSpPr>
      <xdr:spPr>
        <a:xfrm>
          <a:off x="939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83820</xdr:rowOff>
    </xdr:from>
    <xdr:to>
      <xdr:col>24</xdr:col>
      <xdr:colOff>76200</xdr:colOff>
      <xdr:row>76</xdr:row>
      <xdr:rowOff>13970</xdr:rowOff>
    </xdr:to>
    <xdr:sp macro="" textlink="">
      <xdr:nvSpPr>
        <xdr:cNvPr id="378" name="楕円 377"/>
        <xdr:cNvSpPr/>
      </xdr:nvSpPr>
      <xdr:spPr>
        <a:xfrm>
          <a:off x="47752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100347</xdr:rowOff>
    </xdr:from>
    <xdr:ext cx="762000" cy="259045"/>
    <xdr:sp macro="" textlink="">
      <xdr:nvSpPr>
        <xdr:cNvPr id="379" name="公債費該当値テキスト"/>
        <xdr:cNvSpPr txBox="1"/>
      </xdr:nvSpPr>
      <xdr:spPr>
        <a:xfrm>
          <a:off x="49149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99060</xdr:rowOff>
    </xdr:from>
    <xdr:to>
      <xdr:col>20</xdr:col>
      <xdr:colOff>38100</xdr:colOff>
      <xdr:row>76</xdr:row>
      <xdr:rowOff>29211</xdr:rowOff>
    </xdr:to>
    <xdr:sp macro="" textlink="">
      <xdr:nvSpPr>
        <xdr:cNvPr id="380" name="楕円 379"/>
        <xdr:cNvSpPr/>
      </xdr:nvSpPr>
      <xdr:spPr>
        <a:xfrm>
          <a:off x="3937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39387</xdr:rowOff>
    </xdr:from>
    <xdr:ext cx="736600" cy="259045"/>
    <xdr:sp macro="" textlink="">
      <xdr:nvSpPr>
        <xdr:cNvPr id="381" name="テキスト ボックス 380"/>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95250</xdr:rowOff>
    </xdr:from>
    <xdr:to>
      <xdr:col>15</xdr:col>
      <xdr:colOff>149225</xdr:colOff>
      <xdr:row>76</xdr:row>
      <xdr:rowOff>25400</xdr:rowOff>
    </xdr:to>
    <xdr:sp macro="" textlink="">
      <xdr:nvSpPr>
        <xdr:cNvPr id="382" name="楕円 381"/>
        <xdr:cNvSpPr/>
      </xdr:nvSpPr>
      <xdr:spPr>
        <a:xfrm>
          <a:off x="3048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35577</xdr:rowOff>
    </xdr:from>
    <xdr:ext cx="762000" cy="259045"/>
    <xdr:sp macro="" textlink="">
      <xdr:nvSpPr>
        <xdr:cNvPr id="383" name="テキスト ボックス 382"/>
        <xdr:cNvSpPr txBox="1"/>
      </xdr:nvSpPr>
      <xdr:spPr>
        <a:xfrm>
          <a:off x="2717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60960</xdr:rowOff>
    </xdr:from>
    <xdr:to>
      <xdr:col>11</xdr:col>
      <xdr:colOff>60325</xdr:colOff>
      <xdr:row>75</xdr:row>
      <xdr:rowOff>162561</xdr:rowOff>
    </xdr:to>
    <xdr:sp macro="" textlink="">
      <xdr:nvSpPr>
        <xdr:cNvPr id="384" name="楕円 383"/>
        <xdr:cNvSpPr/>
      </xdr:nvSpPr>
      <xdr:spPr>
        <a:xfrm>
          <a:off x="2159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1287</xdr:rowOff>
    </xdr:from>
    <xdr:ext cx="762000" cy="259045"/>
    <xdr:sp macro="" textlink="">
      <xdr:nvSpPr>
        <xdr:cNvPr id="385" name="テキスト ボックス 384"/>
        <xdr:cNvSpPr txBox="1"/>
      </xdr:nvSpPr>
      <xdr:spPr>
        <a:xfrm>
          <a:off x="1828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49530</xdr:rowOff>
    </xdr:from>
    <xdr:to>
      <xdr:col>6</xdr:col>
      <xdr:colOff>171450</xdr:colOff>
      <xdr:row>75</xdr:row>
      <xdr:rowOff>151130</xdr:rowOff>
    </xdr:to>
    <xdr:sp macro="" textlink="">
      <xdr:nvSpPr>
        <xdr:cNvPr id="386" name="楕円 385"/>
        <xdr:cNvSpPr/>
      </xdr:nvSpPr>
      <xdr:spPr>
        <a:xfrm>
          <a:off x="1270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161307</xdr:rowOff>
    </xdr:from>
    <xdr:ext cx="762000" cy="259045"/>
    <xdr:sp macro="" textlink="">
      <xdr:nvSpPr>
        <xdr:cNvPr id="387" name="テキスト ボックス 386"/>
        <xdr:cNvSpPr txBox="1"/>
      </xdr:nvSpPr>
      <xdr:spPr>
        <a:xfrm>
          <a:off x="939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公債費以外の一般財源等にかかる経常経費の総額は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１，７３５</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百万円で前年度比１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となっている。類似団体</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値</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を下回っているが、前年度から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１．１</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％上昇している。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人件費</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、扶助費、補助費等は減少しているが、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保険事業特別会計への操出金</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が前年度比１８百万円の大幅増となっている。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高齢化率の上昇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後期高齢者医療保険、介護保険特別</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会計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における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規模の増大が一般会計からの操出金の増加につなが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ってい</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るため、その変動を注視していく必要がある。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5080</xdr:rowOff>
    </xdr:from>
    <xdr:to>
      <xdr:col>82</xdr:col>
      <xdr:colOff>107950</xdr:colOff>
      <xdr:row>81</xdr:row>
      <xdr:rowOff>5080</xdr:rowOff>
    </xdr:to>
    <xdr:cxnSp macro="">
      <xdr:nvCxnSpPr>
        <xdr:cNvPr id="415" name="直線コネクタ 414"/>
        <xdr:cNvCxnSpPr/>
      </xdr:nvCxnSpPr>
      <xdr:spPr>
        <a:xfrm flipV="1">
          <a:off x="16510000" y="1269238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148607</xdr:rowOff>
    </xdr:from>
    <xdr:ext cx="762000" cy="259045"/>
    <xdr:sp macro="" textlink="">
      <xdr:nvSpPr>
        <xdr:cNvPr id="416" name="公債費以外最小値テキスト"/>
        <xdr:cNvSpPr txBox="1"/>
      </xdr:nvSpPr>
      <xdr:spPr>
        <a:xfrm>
          <a:off x="16598900" y="1386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5080</xdr:rowOff>
    </xdr:from>
    <xdr:to>
      <xdr:col>82</xdr:col>
      <xdr:colOff>196850</xdr:colOff>
      <xdr:row>81</xdr:row>
      <xdr:rowOff>5080</xdr:rowOff>
    </xdr:to>
    <xdr:cxnSp macro="">
      <xdr:nvCxnSpPr>
        <xdr:cNvPr id="417" name="直線コネクタ 416"/>
        <xdr:cNvCxnSpPr/>
      </xdr:nvCxnSpPr>
      <xdr:spPr>
        <a:xfrm>
          <a:off x="16421100" y="13892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91457</xdr:rowOff>
    </xdr:from>
    <xdr:ext cx="762000" cy="259045"/>
    <xdr:sp macro="" textlink="">
      <xdr:nvSpPr>
        <xdr:cNvPr id="418" name="公債費以外最大値テキスト"/>
        <xdr:cNvSpPr txBox="1"/>
      </xdr:nvSpPr>
      <xdr:spPr>
        <a:xfrm>
          <a:off x="16598900" y="1243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5080</xdr:rowOff>
    </xdr:from>
    <xdr:to>
      <xdr:col>82</xdr:col>
      <xdr:colOff>196850</xdr:colOff>
      <xdr:row>74</xdr:row>
      <xdr:rowOff>5080</xdr:rowOff>
    </xdr:to>
    <xdr:cxnSp macro="">
      <xdr:nvCxnSpPr>
        <xdr:cNvPr id="419" name="直線コネクタ 418"/>
        <xdr:cNvCxnSpPr/>
      </xdr:nvCxnSpPr>
      <xdr:spPr>
        <a:xfrm>
          <a:off x="16421100" y="126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157480</xdr:rowOff>
    </xdr:from>
    <xdr:to>
      <xdr:col>82</xdr:col>
      <xdr:colOff>107950</xdr:colOff>
      <xdr:row>78</xdr:row>
      <xdr:rowOff>27939</xdr:rowOff>
    </xdr:to>
    <xdr:cxnSp macro="">
      <xdr:nvCxnSpPr>
        <xdr:cNvPr id="420" name="直線コネクタ 419"/>
        <xdr:cNvCxnSpPr/>
      </xdr:nvCxnSpPr>
      <xdr:spPr>
        <a:xfrm>
          <a:off x="15671800" y="1335913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1" name="公債費以外平均値テキスト"/>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2" name="フローチャート: 判断 421"/>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77</xdr:row>
      <xdr:rowOff>157480</xdr:rowOff>
    </xdr:to>
    <xdr:cxnSp macro="">
      <xdr:nvCxnSpPr>
        <xdr:cNvPr id="423" name="直線コネクタ 422"/>
        <xdr:cNvCxnSpPr/>
      </xdr:nvCxnSpPr>
      <xdr:spPr>
        <a:xfrm>
          <a:off x="14782800" y="133400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0</xdr:rowOff>
    </xdr:from>
    <xdr:to>
      <xdr:col>78</xdr:col>
      <xdr:colOff>120650</xdr:colOff>
      <xdr:row>78</xdr:row>
      <xdr:rowOff>101600</xdr:rowOff>
    </xdr:to>
    <xdr:sp macro="" textlink="">
      <xdr:nvSpPr>
        <xdr:cNvPr id="424" name="フローチャート: 判断 423"/>
        <xdr:cNvSpPr/>
      </xdr:nvSpPr>
      <xdr:spPr>
        <a:xfrm>
          <a:off x="15621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25" name="テキスト ボックス 424"/>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77470</xdr:rowOff>
    </xdr:from>
    <xdr:to>
      <xdr:col>73</xdr:col>
      <xdr:colOff>180975</xdr:colOff>
      <xdr:row>77</xdr:row>
      <xdr:rowOff>138430</xdr:rowOff>
    </xdr:to>
    <xdr:cxnSp macro="">
      <xdr:nvCxnSpPr>
        <xdr:cNvPr id="426" name="直線コネクタ 425"/>
        <xdr:cNvCxnSpPr/>
      </xdr:nvCxnSpPr>
      <xdr:spPr>
        <a:xfrm>
          <a:off x="13893800" y="13279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148589</xdr:rowOff>
    </xdr:from>
    <xdr:to>
      <xdr:col>74</xdr:col>
      <xdr:colOff>31750</xdr:colOff>
      <xdr:row>78</xdr:row>
      <xdr:rowOff>78739</xdr:rowOff>
    </xdr:to>
    <xdr:sp macro="" textlink="">
      <xdr:nvSpPr>
        <xdr:cNvPr id="427" name="フローチャート: 判断 426"/>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28" name="テキスト ボックス 427"/>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54611</xdr:rowOff>
    </xdr:from>
    <xdr:to>
      <xdr:col>69</xdr:col>
      <xdr:colOff>92075</xdr:colOff>
      <xdr:row>77</xdr:row>
      <xdr:rowOff>77470</xdr:rowOff>
    </xdr:to>
    <xdr:cxnSp macro="">
      <xdr:nvCxnSpPr>
        <xdr:cNvPr id="429" name="直線コネクタ 428"/>
        <xdr:cNvCxnSpPr/>
      </xdr:nvCxnSpPr>
      <xdr:spPr>
        <a:xfrm>
          <a:off x="13004800" y="132562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99061</xdr:rowOff>
    </xdr:from>
    <xdr:to>
      <xdr:col>69</xdr:col>
      <xdr:colOff>142875</xdr:colOff>
      <xdr:row>78</xdr:row>
      <xdr:rowOff>29211</xdr:rowOff>
    </xdr:to>
    <xdr:sp macro="" textlink="">
      <xdr:nvSpPr>
        <xdr:cNvPr id="430" name="フローチャート: 判断 429"/>
        <xdr:cNvSpPr/>
      </xdr:nvSpPr>
      <xdr:spPr>
        <a:xfrm>
          <a:off x="13843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13988</xdr:rowOff>
    </xdr:from>
    <xdr:ext cx="762000" cy="259045"/>
    <xdr:sp macro="" textlink="">
      <xdr:nvSpPr>
        <xdr:cNvPr id="431" name="テキスト ボックス 430"/>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39" name="楕円 438"/>
        <xdr:cNvSpPr/>
      </xdr:nvSpPr>
      <xdr:spPr>
        <a:xfrm>
          <a:off x="16459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165116</xdr:rowOff>
    </xdr:from>
    <xdr:ext cx="762000" cy="259045"/>
    <xdr:sp macro="" textlink="">
      <xdr:nvSpPr>
        <xdr:cNvPr id="440" name="公債費以外該当値テキスト"/>
        <xdr:cNvSpPr txBox="1"/>
      </xdr:nvSpPr>
      <xdr:spPr>
        <a:xfrm>
          <a:off x="165989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106680</xdr:rowOff>
    </xdr:from>
    <xdr:to>
      <xdr:col>78</xdr:col>
      <xdr:colOff>120650</xdr:colOff>
      <xdr:row>78</xdr:row>
      <xdr:rowOff>36830</xdr:rowOff>
    </xdr:to>
    <xdr:sp macro="" textlink="">
      <xdr:nvSpPr>
        <xdr:cNvPr id="441" name="楕円 440"/>
        <xdr:cNvSpPr/>
      </xdr:nvSpPr>
      <xdr:spPr>
        <a:xfrm>
          <a:off x="15621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47007</xdr:rowOff>
    </xdr:from>
    <xdr:ext cx="736600" cy="259045"/>
    <xdr:sp macro="" textlink="">
      <xdr:nvSpPr>
        <xdr:cNvPr id="442" name="テキスト ボックス 441"/>
        <xdr:cNvSpPr txBox="1"/>
      </xdr:nvSpPr>
      <xdr:spPr>
        <a:xfrm>
          <a:off x="15290800" y="1307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43" name="楕円 442"/>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44" name="テキスト ボックス 443"/>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26670</xdr:rowOff>
    </xdr:from>
    <xdr:to>
      <xdr:col>69</xdr:col>
      <xdr:colOff>142875</xdr:colOff>
      <xdr:row>77</xdr:row>
      <xdr:rowOff>128270</xdr:rowOff>
    </xdr:to>
    <xdr:sp macro="" textlink="">
      <xdr:nvSpPr>
        <xdr:cNvPr id="445" name="楕円 444"/>
        <xdr:cNvSpPr/>
      </xdr:nvSpPr>
      <xdr:spPr>
        <a:xfrm>
          <a:off x="13843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138447</xdr:rowOff>
    </xdr:from>
    <xdr:ext cx="762000" cy="259045"/>
    <xdr:sp macro="" textlink="">
      <xdr:nvSpPr>
        <xdr:cNvPr id="446" name="テキスト ボックス 445"/>
        <xdr:cNvSpPr txBox="1"/>
      </xdr:nvSpPr>
      <xdr:spPr>
        <a:xfrm>
          <a:off x="13512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3811</xdr:rowOff>
    </xdr:from>
    <xdr:to>
      <xdr:col>65</xdr:col>
      <xdr:colOff>53975</xdr:colOff>
      <xdr:row>77</xdr:row>
      <xdr:rowOff>105411</xdr:rowOff>
    </xdr:to>
    <xdr:sp macro="" textlink="">
      <xdr:nvSpPr>
        <xdr:cNvPr id="447" name="楕円 446"/>
        <xdr:cNvSpPr/>
      </xdr:nvSpPr>
      <xdr:spPr>
        <a:xfrm>
          <a:off x="12954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115588</xdr:rowOff>
    </xdr:from>
    <xdr:ext cx="762000" cy="259045"/>
    <xdr:sp macro="" textlink="">
      <xdr:nvSpPr>
        <xdr:cNvPr id="448" name="テキスト ボックス 447"/>
        <xdr:cNvSpPr txBox="1"/>
      </xdr:nvSpPr>
      <xdr:spPr>
        <a:xfrm>
          <a:off x="12623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126820</xdr:rowOff>
    </xdr:from>
    <xdr:to>
      <xdr:col>29</xdr:col>
      <xdr:colOff>127000</xdr:colOff>
      <xdr:row>20</xdr:row>
      <xdr:rowOff>98913</xdr:rowOff>
    </xdr:to>
    <xdr:cxnSp macro="">
      <xdr:nvCxnSpPr>
        <xdr:cNvPr id="43" name="直線コネクタ 42"/>
        <xdr:cNvCxnSpPr/>
      </xdr:nvCxnSpPr>
      <xdr:spPr bwMode="auto">
        <a:xfrm flipV="1">
          <a:off x="5651500" y="2060395"/>
          <a:ext cx="0" cy="1515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70990</xdr:rowOff>
    </xdr:from>
    <xdr:ext cx="762000" cy="259045"/>
    <xdr:sp macro="" textlink="">
      <xdr:nvSpPr>
        <xdr:cNvPr id="44" name="人口1人当たり決算額の推移最小値テキスト130"/>
        <xdr:cNvSpPr txBox="1"/>
      </xdr:nvSpPr>
      <xdr:spPr>
        <a:xfrm>
          <a:off x="5740400" y="354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98913</xdr:rowOff>
    </xdr:from>
    <xdr:to>
      <xdr:col>30</xdr:col>
      <xdr:colOff>25400</xdr:colOff>
      <xdr:row>20</xdr:row>
      <xdr:rowOff>98913</xdr:rowOff>
    </xdr:to>
    <xdr:cxnSp macro="">
      <xdr:nvCxnSpPr>
        <xdr:cNvPr id="45" name="直線コネクタ 44"/>
        <xdr:cNvCxnSpPr/>
      </xdr:nvCxnSpPr>
      <xdr:spPr bwMode="auto">
        <a:xfrm>
          <a:off x="5562600" y="35755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41747</xdr:rowOff>
    </xdr:from>
    <xdr:ext cx="762000" cy="259045"/>
    <xdr:sp macro="" textlink="">
      <xdr:nvSpPr>
        <xdr:cNvPr id="46" name="人口1人当たり決算額の推移最大値テキスト130"/>
        <xdr:cNvSpPr txBox="1"/>
      </xdr:nvSpPr>
      <xdr:spPr>
        <a:xfrm>
          <a:off x="5740400" y="1803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126820</xdr:rowOff>
    </xdr:from>
    <xdr:to>
      <xdr:col>30</xdr:col>
      <xdr:colOff>25400</xdr:colOff>
      <xdr:row>11</xdr:row>
      <xdr:rowOff>126820</xdr:rowOff>
    </xdr:to>
    <xdr:cxnSp macro="">
      <xdr:nvCxnSpPr>
        <xdr:cNvPr id="47" name="直線コネクタ 46"/>
        <xdr:cNvCxnSpPr/>
      </xdr:nvCxnSpPr>
      <xdr:spPr bwMode="auto">
        <a:xfrm>
          <a:off x="5562600" y="2060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29482</xdr:rowOff>
    </xdr:from>
    <xdr:to>
      <xdr:col>29</xdr:col>
      <xdr:colOff>127000</xdr:colOff>
      <xdr:row>19</xdr:row>
      <xdr:rowOff>74215</xdr:rowOff>
    </xdr:to>
    <xdr:cxnSp macro="">
      <xdr:nvCxnSpPr>
        <xdr:cNvPr id="48" name="直線コネクタ 47"/>
        <xdr:cNvCxnSpPr/>
      </xdr:nvCxnSpPr>
      <xdr:spPr bwMode="auto">
        <a:xfrm flipV="1">
          <a:off x="5003800" y="3334657"/>
          <a:ext cx="647700" cy="44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23309</xdr:rowOff>
    </xdr:from>
    <xdr:ext cx="762000" cy="259045"/>
    <xdr:sp macro="" textlink="">
      <xdr:nvSpPr>
        <xdr:cNvPr id="49" name="人口1人当たり決算額の推移平均値テキスト130"/>
        <xdr:cNvSpPr txBox="1"/>
      </xdr:nvSpPr>
      <xdr:spPr>
        <a:xfrm>
          <a:off x="5740400" y="2814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6782</xdr:rowOff>
    </xdr:from>
    <xdr:to>
      <xdr:col>29</xdr:col>
      <xdr:colOff>177800</xdr:colOff>
      <xdr:row>17</xdr:row>
      <xdr:rowOff>108382</xdr:rowOff>
    </xdr:to>
    <xdr:sp macro="" textlink="">
      <xdr:nvSpPr>
        <xdr:cNvPr id="50" name="フローチャート: 判断 49"/>
        <xdr:cNvSpPr/>
      </xdr:nvSpPr>
      <xdr:spPr bwMode="auto">
        <a:xfrm>
          <a:off x="5600700" y="2969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74215</xdr:rowOff>
    </xdr:from>
    <xdr:to>
      <xdr:col>26</xdr:col>
      <xdr:colOff>50800</xdr:colOff>
      <xdr:row>19</xdr:row>
      <xdr:rowOff>96270</xdr:rowOff>
    </xdr:to>
    <xdr:cxnSp macro="">
      <xdr:nvCxnSpPr>
        <xdr:cNvPr id="51" name="直線コネクタ 50"/>
        <xdr:cNvCxnSpPr/>
      </xdr:nvCxnSpPr>
      <xdr:spPr bwMode="auto">
        <a:xfrm flipV="1">
          <a:off x="4305300" y="3379390"/>
          <a:ext cx="698500" cy="22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41584</xdr:rowOff>
    </xdr:from>
    <xdr:to>
      <xdr:col>26</xdr:col>
      <xdr:colOff>101600</xdr:colOff>
      <xdr:row>17</xdr:row>
      <xdr:rowOff>143184</xdr:rowOff>
    </xdr:to>
    <xdr:sp macro="" textlink="">
      <xdr:nvSpPr>
        <xdr:cNvPr id="52" name="フローチャート: 判断 51"/>
        <xdr:cNvSpPr/>
      </xdr:nvSpPr>
      <xdr:spPr bwMode="auto">
        <a:xfrm>
          <a:off x="4953000" y="3003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153361</xdr:rowOff>
    </xdr:from>
    <xdr:ext cx="736600" cy="259045"/>
    <xdr:sp macro="" textlink="">
      <xdr:nvSpPr>
        <xdr:cNvPr id="53" name="テキスト ボックス 52"/>
        <xdr:cNvSpPr txBox="1"/>
      </xdr:nvSpPr>
      <xdr:spPr>
        <a:xfrm>
          <a:off x="4622800" y="277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96270</xdr:rowOff>
    </xdr:from>
    <xdr:to>
      <xdr:col>22</xdr:col>
      <xdr:colOff>114300</xdr:colOff>
      <xdr:row>19</xdr:row>
      <xdr:rowOff>117201</xdr:rowOff>
    </xdr:to>
    <xdr:cxnSp macro="">
      <xdr:nvCxnSpPr>
        <xdr:cNvPr id="54" name="直線コネクタ 53"/>
        <xdr:cNvCxnSpPr/>
      </xdr:nvCxnSpPr>
      <xdr:spPr bwMode="auto">
        <a:xfrm flipV="1">
          <a:off x="3606800" y="3401445"/>
          <a:ext cx="698500" cy="20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57915</xdr:rowOff>
    </xdr:from>
    <xdr:to>
      <xdr:col>22</xdr:col>
      <xdr:colOff>165100</xdr:colOff>
      <xdr:row>17</xdr:row>
      <xdr:rowOff>159515</xdr:rowOff>
    </xdr:to>
    <xdr:sp macro="" textlink="">
      <xdr:nvSpPr>
        <xdr:cNvPr id="55" name="フローチャート: 判断 54"/>
        <xdr:cNvSpPr/>
      </xdr:nvSpPr>
      <xdr:spPr bwMode="auto">
        <a:xfrm>
          <a:off x="4254500" y="3020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169692</xdr:rowOff>
    </xdr:from>
    <xdr:ext cx="762000" cy="259045"/>
    <xdr:sp macro="" textlink="">
      <xdr:nvSpPr>
        <xdr:cNvPr id="56" name="テキスト ボックス 55"/>
        <xdr:cNvSpPr txBox="1"/>
      </xdr:nvSpPr>
      <xdr:spPr>
        <a:xfrm>
          <a:off x="3924300" y="278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109419</xdr:rowOff>
    </xdr:from>
    <xdr:to>
      <xdr:col>18</xdr:col>
      <xdr:colOff>177800</xdr:colOff>
      <xdr:row>19</xdr:row>
      <xdr:rowOff>117201</xdr:rowOff>
    </xdr:to>
    <xdr:cxnSp macro="">
      <xdr:nvCxnSpPr>
        <xdr:cNvPr id="57" name="直線コネクタ 56"/>
        <xdr:cNvCxnSpPr/>
      </xdr:nvCxnSpPr>
      <xdr:spPr bwMode="auto">
        <a:xfrm>
          <a:off x="2908300" y="3414594"/>
          <a:ext cx="698500" cy="77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86728</xdr:rowOff>
    </xdr:from>
    <xdr:to>
      <xdr:col>19</xdr:col>
      <xdr:colOff>38100</xdr:colOff>
      <xdr:row>18</xdr:row>
      <xdr:rowOff>16878</xdr:rowOff>
    </xdr:to>
    <xdr:sp macro="" textlink="">
      <xdr:nvSpPr>
        <xdr:cNvPr id="58" name="フローチャート: 判断 57"/>
        <xdr:cNvSpPr/>
      </xdr:nvSpPr>
      <xdr:spPr bwMode="auto">
        <a:xfrm>
          <a:off x="3556000" y="3049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27055</xdr:rowOff>
    </xdr:from>
    <xdr:ext cx="762000" cy="259045"/>
    <xdr:sp macro="" textlink="">
      <xdr:nvSpPr>
        <xdr:cNvPr id="59" name="テキスト ボックス 58"/>
        <xdr:cNvSpPr txBox="1"/>
      </xdr:nvSpPr>
      <xdr:spPr>
        <a:xfrm>
          <a:off x="3225800" y="281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104485</xdr:rowOff>
    </xdr:from>
    <xdr:to>
      <xdr:col>15</xdr:col>
      <xdr:colOff>101600</xdr:colOff>
      <xdr:row>18</xdr:row>
      <xdr:rowOff>34635</xdr:rowOff>
    </xdr:to>
    <xdr:sp macro="" textlink="">
      <xdr:nvSpPr>
        <xdr:cNvPr id="60" name="フローチャート: 判断 59"/>
        <xdr:cNvSpPr/>
      </xdr:nvSpPr>
      <xdr:spPr bwMode="auto">
        <a:xfrm>
          <a:off x="2857500" y="3066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44812</xdr:rowOff>
    </xdr:from>
    <xdr:ext cx="762000" cy="259045"/>
    <xdr:sp macro="" textlink="">
      <xdr:nvSpPr>
        <xdr:cNvPr id="61" name="テキスト ボックス 60"/>
        <xdr:cNvSpPr txBox="1"/>
      </xdr:nvSpPr>
      <xdr:spPr>
        <a:xfrm>
          <a:off x="2527300" y="283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150132</xdr:rowOff>
    </xdr:from>
    <xdr:to>
      <xdr:col>29</xdr:col>
      <xdr:colOff>177800</xdr:colOff>
      <xdr:row>19</xdr:row>
      <xdr:rowOff>80282</xdr:rowOff>
    </xdr:to>
    <xdr:sp macro="" textlink="">
      <xdr:nvSpPr>
        <xdr:cNvPr id="67" name="楕円 66"/>
        <xdr:cNvSpPr/>
      </xdr:nvSpPr>
      <xdr:spPr bwMode="auto">
        <a:xfrm>
          <a:off x="5600700" y="3283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122209</xdr:rowOff>
    </xdr:from>
    <xdr:ext cx="762000" cy="259045"/>
    <xdr:sp macro="" textlink="">
      <xdr:nvSpPr>
        <xdr:cNvPr id="68" name="人口1人当たり決算額の推移該当値テキスト130"/>
        <xdr:cNvSpPr txBox="1"/>
      </xdr:nvSpPr>
      <xdr:spPr>
        <a:xfrm>
          <a:off x="5740400" y="325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23415</xdr:rowOff>
    </xdr:from>
    <xdr:to>
      <xdr:col>26</xdr:col>
      <xdr:colOff>101600</xdr:colOff>
      <xdr:row>19</xdr:row>
      <xdr:rowOff>125015</xdr:rowOff>
    </xdr:to>
    <xdr:sp macro="" textlink="">
      <xdr:nvSpPr>
        <xdr:cNvPr id="69" name="楕円 68"/>
        <xdr:cNvSpPr/>
      </xdr:nvSpPr>
      <xdr:spPr bwMode="auto">
        <a:xfrm>
          <a:off x="4953000" y="3328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109792</xdr:rowOff>
    </xdr:from>
    <xdr:ext cx="736600" cy="259045"/>
    <xdr:sp macro="" textlink="">
      <xdr:nvSpPr>
        <xdr:cNvPr id="70" name="テキスト ボックス 69"/>
        <xdr:cNvSpPr txBox="1"/>
      </xdr:nvSpPr>
      <xdr:spPr>
        <a:xfrm>
          <a:off x="4622800" y="3414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45470</xdr:rowOff>
    </xdr:from>
    <xdr:to>
      <xdr:col>22</xdr:col>
      <xdr:colOff>165100</xdr:colOff>
      <xdr:row>19</xdr:row>
      <xdr:rowOff>147070</xdr:rowOff>
    </xdr:to>
    <xdr:sp macro="" textlink="">
      <xdr:nvSpPr>
        <xdr:cNvPr id="71" name="楕円 70"/>
        <xdr:cNvSpPr/>
      </xdr:nvSpPr>
      <xdr:spPr bwMode="auto">
        <a:xfrm>
          <a:off x="4254500" y="3350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131847</xdr:rowOff>
    </xdr:from>
    <xdr:ext cx="762000" cy="259045"/>
    <xdr:sp macro="" textlink="">
      <xdr:nvSpPr>
        <xdr:cNvPr id="72" name="テキスト ボックス 71"/>
        <xdr:cNvSpPr txBox="1"/>
      </xdr:nvSpPr>
      <xdr:spPr>
        <a:xfrm>
          <a:off x="3924300" y="343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66401</xdr:rowOff>
    </xdr:from>
    <xdr:to>
      <xdr:col>19</xdr:col>
      <xdr:colOff>38100</xdr:colOff>
      <xdr:row>19</xdr:row>
      <xdr:rowOff>168001</xdr:rowOff>
    </xdr:to>
    <xdr:sp macro="" textlink="">
      <xdr:nvSpPr>
        <xdr:cNvPr id="73" name="楕円 72"/>
        <xdr:cNvSpPr/>
      </xdr:nvSpPr>
      <xdr:spPr bwMode="auto">
        <a:xfrm>
          <a:off x="3556000" y="3371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152778</xdr:rowOff>
    </xdr:from>
    <xdr:ext cx="762000" cy="259045"/>
    <xdr:sp macro="" textlink="">
      <xdr:nvSpPr>
        <xdr:cNvPr id="74" name="テキスト ボックス 73"/>
        <xdr:cNvSpPr txBox="1"/>
      </xdr:nvSpPr>
      <xdr:spPr>
        <a:xfrm>
          <a:off x="3225800" y="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58619</xdr:rowOff>
    </xdr:from>
    <xdr:to>
      <xdr:col>15</xdr:col>
      <xdr:colOff>101600</xdr:colOff>
      <xdr:row>19</xdr:row>
      <xdr:rowOff>160219</xdr:rowOff>
    </xdr:to>
    <xdr:sp macro="" textlink="">
      <xdr:nvSpPr>
        <xdr:cNvPr id="75" name="楕円 74"/>
        <xdr:cNvSpPr/>
      </xdr:nvSpPr>
      <xdr:spPr bwMode="auto">
        <a:xfrm>
          <a:off x="2857500" y="3363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144996</xdr:rowOff>
    </xdr:from>
    <xdr:ext cx="762000" cy="259045"/>
    <xdr:sp macro="" textlink="">
      <xdr:nvSpPr>
        <xdr:cNvPr id="76" name="テキスト ボックス 75"/>
        <xdr:cNvSpPr txBox="1"/>
      </xdr:nvSpPr>
      <xdr:spPr>
        <a:xfrm>
          <a:off x="2527300" y="3450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3" name="テキスト ボックス 92"/>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5" name="テキスト ボックス 94"/>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7" name="テキスト ボックス 96"/>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9" name="テキスト ボックス 98"/>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1" name="テキスト ボックス 100"/>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3" name="テキスト ボックス 102"/>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281289</xdr:rowOff>
    </xdr:from>
    <xdr:to>
      <xdr:col>29</xdr:col>
      <xdr:colOff>127000</xdr:colOff>
      <xdr:row>38</xdr:row>
      <xdr:rowOff>50468</xdr:rowOff>
    </xdr:to>
    <xdr:cxnSp macro="">
      <xdr:nvCxnSpPr>
        <xdr:cNvPr id="107" name="直線コネクタ 106"/>
        <xdr:cNvCxnSpPr/>
      </xdr:nvCxnSpPr>
      <xdr:spPr bwMode="auto">
        <a:xfrm flipV="1">
          <a:off x="5651500" y="6205839"/>
          <a:ext cx="0" cy="13122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22545</xdr:rowOff>
    </xdr:from>
    <xdr:ext cx="762000" cy="259045"/>
    <xdr:sp macro="" textlink="">
      <xdr:nvSpPr>
        <xdr:cNvPr id="108" name="人口1人当たり決算額の推移最小値テキスト445"/>
        <xdr:cNvSpPr txBox="1"/>
      </xdr:nvSpPr>
      <xdr:spPr>
        <a:xfrm>
          <a:off x="5740400" y="7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50468</xdr:rowOff>
    </xdr:from>
    <xdr:to>
      <xdr:col>30</xdr:col>
      <xdr:colOff>25400</xdr:colOff>
      <xdr:row>38</xdr:row>
      <xdr:rowOff>50468</xdr:rowOff>
    </xdr:to>
    <xdr:cxnSp macro="">
      <xdr:nvCxnSpPr>
        <xdr:cNvPr id="109" name="直線コネクタ 108"/>
        <xdr:cNvCxnSpPr/>
      </xdr:nvCxnSpPr>
      <xdr:spPr bwMode="auto">
        <a:xfrm>
          <a:off x="5562600" y="7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24766</xdr:rowOff>
    </xdr:from>
    <xdr:ext cx="762000" cy="259045"/>
    <xdr:sp macro="" textlink="">
      <xdr:nvSpPr>
        <xdr:cNvPr id="110" name="人口1人当たり決算額の推移最大値テキスト445"/>
        <xdr:cNvSpPr txBox="1"/>
      </xdr:nvSpPr>
      <xdr:spPr>
        <a:xfrm>
          <a:off x="5740400" y="594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281289</xdr:rowOff>
    </xdr:from>
    <xdr:to>
      <xdr:col>30</xdr:col>
      <xdr:colOff>25400</xdr:colOff>
      <xdr:row>33</xdr:row>
      <xdr:rowOff>281289</xdr:rowOff>
    </xdr:to>
    <xdr:cxnSp macro="">
      <xdr:nvCxnSpPr>
        <xdr:cNvPr id="111" name="直線コネクタ 110"/>
        <xdr:cNvCxnSpPr/>
      </xdr:nvCxnSpPr>
      <xdr:spPr bwMode="auto">
        <a:xfrm>
          <a:off x="5562600" y="62058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264764</xdr:rowOff>
    </xdr:from>
    <xdr:to>
      <xdr:col>29</xdr:col>
      <xdr:colOff>127000</xdr:colOff>
      <xdr:row>37</xdr:row>
      <xdr:rowOff>301716</xdr:rowOff>
    </xdr:to>
    <xdr:cxnSp macro="">
      <xdr:nvCxnSpPr>
        <xdr:cNvPr id="112" name="直線コネクタ 111"/>
        <xdr:cNvCxnSpPr/>
      </xdr:nvCxnSpPr>
      <xdr:spPr bwMode="auto">
        <a:xfrm flipV="1">
          <a:off x="5003800" y="7389464"/>
          <a:ext cx="647700" cy="36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281633</xdr:rowOff>
    </xdr:from>
    <xdr:ext cx="762000" cy="259045"/>
    <xdr:sp macro="" textlink="">
      <xdr:nvSpPr>
        <xdr:cNvPr id="113" name="人口1人当たり決算額の推移平均値テキスト445"/>
        <xdr:cNvSpPr txBox="1"/>
      </xdr:nvSpPr>
      <xdr:spPr>
        <a:xfrm>
          <a:off x="5740400" y="689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93656</xdr:rowOff>
    </xdr:from>
    <xdr:to>
      <xdr:col>29</xdr:col>
      <xdr:colOff>177800</xdr:colOff>
      <xdr:row>37</xdr:row>
      <xdr:rowOff>23806</xdr:rowOff>
    </xdr:to>
    <xdr:sp macro="" textlink="">
      <xdr:nvSpPr>
        <xdr:cNvPr id="114" name="フローチャート: 判断 113"/>
        <xdr:cNvSpPr/>
      </xdr:nvSpPr>
      <xdr:spPr bwMode="auto">
        <a:xfrm>
          <a:off x="5600700" y="70469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301716</xdr:rowOff>
    </xdr:from>
    <xdr:to>
      <xdr:col>26</xdr:col>
      <xdr:colOff>50800</xdr:colOff>
      <xdr:row>37</xdr:row>
      <xdr:rowOff>321881</xdr:rowOff>
    </xdr:to>
    <xdr:cxnSp macro="">
      <xdr:nvCxnSpPr>
        <xdr:cNvPr id="115" name="直線コネクタ 114"/>
        <xdr:cNvCxnSpPr/>
      </xdr:nvCxnSpPr>
      <xdr:spPr bwMode="auto">
        <a:xfrm flipV="1">
          <a:off x="4305300" y="7426416"/>
          <a:ext cx="698500" cy="201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108122</xdr:rowOff>
    </xdr:from>
    <xdr:to>
      <xdr:col>26</xdr:col>
      <xdr:colOff>101600</xdr:colOff>
      <xdr:row>37</xdr:row>
      <xdr:rowOff>38272</xdr:rowOff>
    </xdr:to>
    <xdr:sp macro="" textlink="">
      <xdr:nvSpPr>
        <xdr:cNvPr id="116" name="フローチャート: 判断 115"/>
        <xdr:cNvSpPr/>
      </xdr:nvSpPr>
      <xdr:spPr bwMode="auto">
        <a:xfrm>
          <a:off x="49530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219899</xdr:rowOff>
    </xdr:from>
    <xdr:ext cx="736600" cy="259045"/>
    <xdr:sp macro="" textlink="">
      <xdr:nvSpPr>
        <xdr:cNvPr id="117" name="テキスト ボックス 116"/>
        <xdr:cNvSpPr txBox="1"/>
      </xdr:nvSpPr>
      <xdr:spPr>
        <a:xfrm>
          <a:off x="4622800" y="683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321881</xdr:rowOff>
    </xdr:from>
    <xdr:to>
      <xdr:col>22</xdr:col>
      <xdr:colOff>114300</xdr:colOff>
      <xdr:row>38</xdr:row>
      <xdr:rowOff>9320</xdr:rowOff>
    </xdr:to>
    <xdr:cxnSp macro="">
      <xdr:nvCxnSpPr>
        <xdr:cNvPr id="118" name="直線コネクタ 117"/>
        <xdr:cNvCxnSpPr/>
      </xdr:nvCxnSpPr>
      <xdr:spPr bwMode="auto">
        <a:xfrm flipV="1">
          <a:off x="3606800" y="7446581"/>
          <a:ext cx="698500" cy="30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107469</xdr:rowOff>
    </xdr:from>
    <xdr:to>
      <xdr:col>22</xdr:col>
      <xdr:colOff>165100</xdr:colOff>
      <xdr:row>37</xdr:row>
      <xdr:rowOff>37619</xdr:rowOff>
    </xdr:to>
    <xdr:sp macro="" textlink="">
      <xdr:nvSpPr>
        <xdr:cNvPr id="119" name="フローチャート: 判断 118"/>
        <xdr:cNvSpPr/>
      </xdr:nvSpPr>
      <xdr:spPr bwMode="auto">
        <a:xfrm>
          <a:off x="4254500" y="7060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219246</xdr:rowOff>
    </xdr:from>
    <xdr:ext cx="762000" cy="259045"/>
    <xdr:sp macro="" textlink="">
      <xdr:nvSpPr>
        <xdr:cNvPr id="120" name="テキスト ボックス 119"/>
        <xdr:cNvSpPr txBox="1"/>
      </xdr:nvSpPr>
      <xdr:spPr>
        <a:xfrm>
          <a:off x="3924300" y="682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9320</xdr:rowOff>
    </xdr:from>
    <xdr:to>
      <xdr:col>18</xdr:col>
      <xdr:colOff>177800</xdr:colOff>
      <xdr:row>38</xdr:row>
      <xdr:rowOff>34858</xdr:rowOff>
    </xdr:to>
    <xdr:cxnSp macro="">
      <xdr:nvCxnSpPr>
        <xdr:cNvPr id="121" name="直線コネクタ 120"/>
        <xdr:cNvCxnSpPr/>
      </xdr:nvCxnSpPr>
      <xdr:spPr bwMode="auto">
        <a:xfrm flipV="1">
          <a:off x="2908300" y="7476920"/>
          <a:ext cx="698500" cy="25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132893</xdr:rowOff>
    </xdr:from>
    <xdr:to>
      <xdr:col>19</xdr:col>
      <xdr:colOff>38100</xdr:colOff>
      <xdr:row>37</xdr:row>
      <xdr:rowOff>63043</xdr:rowOff>
    </xdr:to>
    <xdr:sp macro="" textlink="">
      <xdr:nvSpPr>
        <xdr:cNvPr id="122" name="フローチャート: 判断 121"/>
        <xdr:cNvSpPr/>
      </xdr:nvSpPr>
      <xdr:spPr bwMode="auto">
        <a:xfrm>
          <a:off x="3556000" y="7086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244670</xdr:rowOff>
    </xdr:from>
    <xdr:ext cx="762000" cy="259045"/>
    <xdr:sp macro="" textlink="">
      <xdr:nvSpPr>
        <xdr:cNvPr id="123" name="テキスト ボックス 122"/>
        <xdr:cNvSpPr txBox="1"/>
      </xdr:nvSpPr>
      <xdr:spPr>
        <a:xfrm>
          <a:off x="3225800" y="68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169452</xdr:rowOff>
    </xdr:from>
    <xdr:to>
      <xdr:col>15</xdr:col>
      <xdr:colOff>101600</xdr:colOff>
      <xdr:row>37</xdr:row>
      <xdr:rowOff>99602</xdr:rowOff>
    </xdr:to>
    <xdr:sp macro="" textlink="">
      <xdr:nvSpPr>
        <xdr:cNvPr id="124" name="フローチャート: 判断 123"/>
        <xdr:cNvSpPr/>
      </xdr:nvSpPr>
      <xdr:spPr bwMode="auto">
        <a:xfrm>
          <a:off x="2857500" y="71227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281229</xdr:rowOff>
    </xdr:from>
    <xdr:ext cx="762000" cy="259045"/>
    <xdr:sp macro="" textlink="">
      <xdr:nvSpPr>
        <xdr:cNvPr id="125" name="テキスト ボックス 124"/>
        <xdr:cNvSpPr txBox="1"/>
      </xdr:nvSpPr>
      <xdr:spPr>
        <a:xfrm>
          <a:off x="2527300" y="689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213964</xdr:rowOff>
    </xdr:from>
    <xdr:to>
      <xdr:col>29</xdr:col>
      <xdr:colOff>177800</xdr:colOff>
      <xdr:row>37</xdr:row>
      <xdr:rowOff>315564</xdr:rowOff>
    </xdr:to>
    <xdr:sp macro="" textlink="">
      <xdr:nvSpPr>
        <xdr:cNvPr id="131" name="楕円 130"/>
        <xdr:cNvSpPr/>
      </xdr:nvSpPr>
      <xdr:spPr bwMode="auto">
        <a:xfrm>
          <a:off x="5600700" y="7338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186041</xdr:rowOff>
    </xdr:from>
    <xdr:ext cx="762000" cy="259045"/>
    <xdr:sp macro="" textlink="">
      <xdr:nvSpPr>
        <xdr:cNvPr id="132" name="人口1人当たり決算額の推移該当値テキスト445"/>
        <xdr:cNvSpPr txBox="1"/>
      </xdr:nvSpPr>
      <xdr:spPr>
        <a:xfrm>
          <a:off x="5740400" y="731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250916</xdr:rowOff>
    </xdr:from>
    <xdr:to>
      <xdr:col>26</xdr:col>
      <xdr:colOff>101600</xdr:colOff>
      <xdr:row>38</xdr:row>
      <xdr:rowOff>9616</xdr:rowOff>
    </xdr:to>
    <xdr:sp macro="" textlink="">
      <xdr:nvSpPr>
        <xdr:cNvPr id="133" name="楕円 132"/>
        <xdr:cNvSpPr/>
      </xdr:nvSpPr>
      <xdr:spPr bwMode="auto">
        <a:xfrm>
          <a:off x="4953000" y="73756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337293</xdr:rowOff>
    </xdr:from>
    <xdr:ext cx="736600" cy="259045"/>
    <xdr:sp macro="" textlink="">
      <xdr:nvSpPr>
        <xdr:cNvPr id="134" name="テキスト ボックス 133"/>
        <xdr:cNvSpPr txBox="1"/>
      </xdr:nvSpPr>
      <xdr:spPr>
        <a:xfrm>
          <a:off x="4622800" y="746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271081</xdr:rowOff>
    </xdr:from>
    <xdr:to>
      <xdr:col>22</xdr:col>
      <xdr:colOff>165100</xdr:colOff>
      <xdr:row>38</xdr:row>
      <xdr:rowOff>29781</xdr:rowOff>
    </xdr:to>
    <xdr:sp macro="" textlink="">
      <xdr:nvSpPr>
        <xdr:cNvPr id="135" name="楕円 134"/>
        <xdr:cNvSpPr/>
      </xdr:nvSpPr>
      <xdr:spPr bwMode="auto">
        <a:xfrm>
          <a:off x="4254500" y="7395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14558</xdr:rowOff>
    </xdr:from>
    <xdr:ext cx="762000" cy="259045"/>
    <xdr:sp macro="" textlink="">
      <xdr:nvSpPr>
        <xdr:cNvPr id="136" name="テキスト ボックス 135"/>
        <xdr:cNvSpPr txBox="1"/>
      </xdr:nvSpPr>
      <xdr:spPr>
        <a:xfrm>
          <a:off x="3924300" y="748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301420</xdr:rowOff>
    </xdr:from>
    <xdr:to>
      <xdr:col>19</xdr:col>
      <xdr:colOff>38100</xdr:colOff>
      <xdr:row>38</xdr:row>
      <xdr:rowOff>60120</xdr:rowOff>
    </xdr:to>
    <xdr:sp macro="" textlink="">
      <xdr:nvSpPr>
        <xdr:cNvPr id="137" name="楕円 136"/>
        <xdr:cNvSpPr/>
      </xdr:nvSpPr>
      <xdr:spPr bwMode="auto">
        <a:xfrm>
          <a:off x="3556000" y="74261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44897</xdr:rowOff>
    </xdr:from>
    <xdr:ext cx="762000" cy="259045"/>
    <xdr:sp macro="" textlink="">
      <xdr:nvSpPr>
        <xdr:cNvPr id="138" name="テキスト ボックス 137"/>
        <xdr:cNvSpPr txBox="1"/>
      </xdr:nvSpPr>
      <xdr:spPr>
        <a:xfrm>
          <a:off x="3225800" y="751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326958</xdr:rowOff>
    </xdr:from>
    <xdr:to>
      <xdr:col>15</xdr:col>
      <xdr:colOff>101600</xdr:colOff>
      <xdr:row>38</xdr:row>
      <xdr:rowOff>85658</xdr:rowOff>
    </xdr:to>
    <xdr:sp macro="" textlink="">
      <xdr:nvSpPr>
        <xdr:cNvPr id="139" name="楕円 138"/>
        <xdr:cNvSpPr/>
      </xdr:nvSpPr>
      <xdr:spPr bwMode="auto">
        <a:xfrm>
          <a:off x="2857500" y="7451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70435</xdr:rowOff>
    </xdr:from>
    <xdr:ext cx="762000" cy="259045"/>
    <xdr:sp macro="" textlink="">
      <xdr:nvSpPr>
        <xdr:cNvPr id="140" name="テキスト ボックス 139"/>
        <xdr:cNvSpPr txBox="1"/>
      </xdr:nvSpPr>
      <xdr:spPr>
        <a:xfrm>
          <a:off x="2527300" y="7538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6,507
6,474
85.19
3,780,875
3,521,394
139,213
2,339,507
3,259,889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114173</xdr:rowOff>
    </xdr:from>
    <xdr:to>
      <xdr:col>24</xdr:col>
      <xdr:colOff>62865</xdr:colOff>
      <xdr:row>38</xdr:row>
      <xdr:rowOff>132396</xdr:rowOff>
    </xdr:to>
    <xdr:cxnSp macro="">
      <xdr:nvCxnSpPr>
        <xdr:cNvPr id="58" name="直線コネクタ 57"/>
        <xdr:cNvCxnSpPr/>
      </xdr:nvCxnSpPr>
      <xdr:spPr>
        <a:xfrm flipV="1">
          <a:off x="4633595" y="5086223"/>
          <a:ext cx="1270" cy="1561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136223</xdr:rowOff>
    </xdr:from>
    <xdr:ext cx="534377" cy="259045"/>
    <xdr:sp macro="" textlink="">
      <xdr:nvSpPr>
        <xdr:cNvPr id="59" name="人件費最小値テキスト"/>
        <xdr:cNvSpPr txBox="1"/>
      </xdr:nvSpPr>
      <xdr:spPr>
        <a:xfrm>
          <a:off x="4686300" y="66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132396</xdr:rowOff>
    </xdr:from>
    <xdr:to>
      <xdr:col>24</xdr:col>
      <xdr:colOff>152400</xdr:colOff>
      <xdr:row>38</xdr:row>
      <xdr:rowOff>132396</xdr:rowOff>
    </xdr:to>
    <xdr:cxnSp macro="">
      <xdr:nvCxnSpPr>
        <xdr:cNvPr id="60" name="直線コネクタ 59"/>
        <xdr:cNvCxnSpPr/>
      </xdr:nvCxnSpPr>
      <xdr:spPr>
        <a:xfrm>
          <a:off x="4546600" y="66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60850</xdr:rowOff>
    </xdr:from>
    <xdr:ext cx="599010" cy="259045"/>
    <xdr:sp macro="" textlink="">
      <xdr:nvSpPr>
        <xdr:cNvPr id="61" name="人件費最大値テキスト"/>
        <xdr:cNvSpPr txBox="1"/>
      </xdr:nvSpPr>
      <xdr:spPr>
        <a:xfrm>
          <a:off x="4686300" y="48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114173</xdr:rowOff>
    </xdr:from>
    <xdr:to>
      <xdr:col>24</xdr:col>
      <xdr:colOff>152400</xdr:colOff>
      <xdr:row>29</xdr:row>
      <xdr:rowOff>114173</xdr:rowOff>
    </xdr:to>
    <xdr:cxnSp macro="">
      <xdr:nvCxnSpPr>
        <xdr:cNvPr id="62" name="直線コネクタ 61"/>
        <xdr:cNvCxnSpPr/>
      </xdr:nvCxnSpPr>
      <xdr:spPr>
        <a:xfrm>
          <a:off x="4546600" y="5086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110232</xdr:rowOff>
    </xdr:from>
    <xdr:to>
      <xdr:col>24</xdr:col>
      <xdr:colOff>63500</xdr:colOff>
      <xdr:row>37</xdr:row>
      <xdr:rowOff>127279</xdr:rowOff>
    </xdr:to>
    <xdr:cxnSp macro="">
      <xdr:nvCxnSpPr>
        <xdr:cNvPr id="63" name="直線コネクタ 62"/>
        <xdr:cNvCxnSpPr/>
      </xdr:nvCxnSpPr>
      <xdr:spPr>
        <a:xfrm flipV="1">
          <a:off x="3797300" y="6453882"/>
          <a:ext cx="8382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99694</xdr:rowOff>
    </xdr:from>
    <xdr:ext cx="599010" cy="259045"/>
    <xdr:sp macro="" textlink="">
      <xdr:nvSpPr>
        <xdr:cNvPr id="64" name="人件費平均値テキスト"/>
        <xdr:cNvSpPr txBox="1"/>
      </xdr:nvSpPr>
      <xdr:spPr>
        <a:xfrm>
          <a:off x="4686300" y="59289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76817</xdr:rowOff>
    </xdr:from>
    <xdr:to>
      <xdr:col>24</xdr:col>
      <xdr:colOff>114300</xdr:colOff>
      <xdr:row>36</xdr:row>
      <xdr:rowOff>6967</xdr:rowOff>
    </xdr:to>
    <xdr:sp macro="" textlink="">
      <xdr:nvSpPr>
        <xdr:cNvPr id="65" name="フローチャート: 判断 64"/>
        <xdr:cNvSpPr/>
      </xdr:nvSpPr>
      <xdr:spPr>
        <a:xfrm>
          <a:off x="4584700" y="6077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118604</xdr:rowOff>
    </xdr:from>
    <xdr:to>
      <xdr:col>19</xdr:col>
      <xdr:colOff>177800</xdr:colOff>
      <xdr:row>37</xdr:row>
      <xdr:rowOff>127279</xdr:rowOff>
    </xdr:to>
    <xdr:cxnSp macro="">
      <xdr:nvCxnSpPr>
        <xdr:cNvPr id="66" name="直線コネクタ 65"/>
        <xdr:cNvCxnSpPr/>
      </xdr:nvCxnSpPr>
      <xdr:spPr>
        <a:xfrm>
          <a:off x="2908300" y="6462254"/>
          <a:ext cx="889000" cy="8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115200</xdr:rowOff>
    </xdr:from>
    <xdr:to>
      <xdr:col>20</xdr:col>
      <xdr:colOff>38100</xdr:colOff>
      <xdr:row>36</xdr:row>
      <xdr:rowOff>45350</xdr:rowOff>
    </xdr:to>
    <xdr:sp macro="" textlink="">
      <xdr:nvSpPr>
        <xdr:cNvPr id="67" name="フローチャート: 判断 66"/>
        <xdr:cNvSpPr/>
      </xdr:nvSpPr>
      <xdr:spPr>
        <a:xfrm>
          <a:off x="3746500" y="611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61877</xdr:rowOff>
    </xdr:from>
    <xdr:ext cx="599010" cy="259045"/>
    <xdr:sp macro="" textlink="">
      <xdr:nvSpPr>
        <xdr:cNvPr id="68" name="テキスト ボックス 67"/>
        <xdr:cNvSpPr txBox="1"/>
      </xdr:nvSpPr>
      <xdr:spPr>
        <a:xfrm>
          <a:off x="3497795" y="589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118604</xdr:rowOff>
    </xdr:from>
    <xdr:to>
      <xdr:col>15</xdr:col>
      <xdr:colOff>50800</xdr:colOff>
      <xdr:row>37</xdr:row>
      <xdr:rowOff>148463</xdr:rowOff>
    </xdr:to>
    <xdr:cxnSp macro="">
      <xdr:nvCxnSpPr>
        <xdr:cNvPr id="69" name="直線コネクタ 68"/>
        <xdr:cNvCxnSpPr/>
      </xdr:nvCxnSpPr>
      <xdr:spPr>
        <a:xfrm flipV="1">
          <a:off x="2019300" y="6462254"/>
          <a:ext cx="889000" cy="29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109136</xdr:rowOff>
    </xdr:from>
    <xdr:to>
      <xdr:col>15</xdr:col>
      <xdr:colOff>101600</xdr:colOff>
      <xdr:row>36</xdr:row>
      <xdr:rowOff>39286</xdr:rowOff>
    </xdr:to>
    <xdr:sp macro="" textlink="">
      <xdr:nvSpPr>
        <xdr:cNvPr id="70" name="フローチャート: 判断 69"/>
        <xdr:cNvSpPr/>
      </xdr:nvSpPr>
      <xdr:spPr>
        <a:xfrm>
          <a:off x="28575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55813</xdr:rowOff>
    </xdr:from>
    <xdr:ext cx="599010" cy="259045"/>
    <xdr:sp macro="" textlink="">
      <xdr:nvSpPr>
        <xdr:cNvPr id="71" name="テキスト ボックス 70"/>
        <xdr:cNvSpPr txBox="1"/>
      </xdr:nvSpPr>
      <xdr:spPr>
        <a:xfrm>
          <a:off x="2608795" y="588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148398</xdr:rowOff>
    </xdr:from>
    <xdr:to>
      <xdr:col>10</xdr:col>
      <xdr:colOff>114300</xdr:colOff>
      <xdr:row>37</xdr:row>
      <xdr:rowOff>148463</xdr:rowOff>
    </xdr:to>
    <xdr:cxnSp macro="">
      <xdr:nvCxnSpPr>
        <xdr:cNvPr id="72" name="直線コネクタ 71"/>
        <xdr:cNvCxnSpPr/>
      </xdr:nvCxnSpPr>
      <xdr:spPr>
        <a:xfrm>
          <a:off x="1130300" y="6492048"/>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125628</xdr:rowOff>
    </xdr:from>
    <xdr:to>
      <xdr:col>10</xdr:col>
      <xdr:colOff>165100</xdr:colOff>
      <xdr:row>36</xdr:row>
      <xdr:rowOff>55778</xdr:rowOff>
    </xdr:to>
    <xdr:sp macro="" textlink="">
      <xdr:nvSpPr>
        <xdr:cNvPr id="73" name="フローチャート: 判断 72"/>
        <xdr:cNvSpPr/>
      </xdr:nvSpPr>
      <xdr:spPr>
        <a:xfrm>
          <a:off x="1968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72305</xdr:rowOff>
    </xdr:from>
    <xdr:ext cx="599010" cy="259045"/>
    <xdr:sp macro="" textlink="">
      <xdr:nvSpPr>
        <xdr:cNvPr id="74" name="テキスト ボックス 73"/>
        <xdr:cNvSpPr txBox="1"/>
      </xdr:nvSpPr>
      <xdr:spPr>
        <a:xfrm>
          <a:off x="1719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144461</xdr:rowOff>
    </xdr:from>
    <xdr:to>
      <xdr:col>6</xdr:col>
      <xdr:colOff>38100</xdr:colOff>
      <xdr:row>36</xdr:row>
      <xdr:rowOff>74611</xdr:rowOff>
    </xdr:to>
    <xdr:sp macro="" textlink="">
      <xdr:nvSpPr>
        <xdr:cNvPr id="75" name="フローチャート: 判断 74"/>
        <xdr:cNvSpPr/>
      </xdr:nvSpPr>
      <xdr:spPr>
        <a:xfrm>
          <a:off x="1079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91138</xdr:rowOff>
    </xdr:from>
    <xdr:ext cx="599010" cy="259045"/>
    <xdr:sp macro="" textlink="">
      <xdr:nvSpPr>
        <xdr:cNvPr id="76" name="テキスト ボックス 75"/>
        <xdr:cNvSpPr txBox="1"/>
      </xdr:nvSpPr>
      <xdr:spPr>
        <a:xfrm>
          <a:off x="830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59432</xdr:rowOff>
    </xdr:from>
    <xdr:to>
      <xdr:col>24</xdr:col>
      <xdr:colOff>114300</xdr:colOff>
      <xdr:row>37</xdr:row>
      <xdr:rowOff>161032</xdr:rowOff>
    </xdr:to>
    <xdr:sp macro="" textlink="">
      <xdr:nvSpPr>
        <xdr:cNvPr id="82" name="楕円 81"/>
        <xdr:cNvSpPr/>
      </xdr:nvSpPr>
      <xdr:spPr>
        <a:xfrm>
          <a:off x="4584700" y="640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37859</xdr:rowOff>
    </xdr:from>
    <xdr:ext cx="534377" cy="259045"/>
    <xdr:sp macro="" textlink="">
      <xdr:nvSpPr>
        <xdr:cNvPr id="83" name="人件費該当値テキスト"/>
        <xdr:cNvSpPr txBox="1"/>
      </xdr:nvSpPr>
      <xdr:spPr>
        <a:xfrm>
          <a:off x="4686300" y="638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76479</xdr:rowOff>
    </xdr:from>
    <xdr:to>
      <xdr:col>20</xdr:col>
      <xdr:colOff>38100</xdr:colOff>
      <xdr:row>38</xdr:row>
      <xdr:rowOff>6629</xdr:rowOff>
    </xdr:to>
    <xdr:sp macro="" textlink="">
      <xdr:nvSpPr>
        <xdr:cNvPr id="84" name="楕円 83"/>
        <xdr:cNvSpPr/>
      </xdr:nvSpPr>
      <xdr:spPr>
        <a:xfrm>
          <a:off x="3746500" y="642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169206</xdr:rowOff>
    </xdr:from>
    <xdr:ext cx="534377" cy="259045"/>
    <xdr:sp macro="" textlink="">
      <xdr:nvSpPr>
        <xdr:cNvPr id="85" name="テキスト ボックス 84"/>
        <xdr:cNvSpPr txBox="1"/>
      </xdr:nvSpPr>
      <xdr:spPr>
        <a:xfrm>
          <a:off x="3530111" y="651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67804</xdr:rowOff>
    </xdr:from>
    <xdr:to>
      <xdr:col>15</xdr:col>
      <xdr:colOff>101600</xdr:colOff>
      <xdr:row>37</xdr:row>
      <xdr:rowOff>169404</xdr:rowOff>
    </xdr:to>
    <xdr:sp macro="" textlink="">
      <xdr:nvSpPr>
        <xdr:cNvPr id="86" name="楕円 85"/>
        <xdr:cNvSpPr/>
      </xdr:nvSpPr>
      <xdr:spPr>
        <a:xfrm>
          <a:off x="2857500" y="641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160531</xdr:rowOff>
    </xdr:from>
    <xdr:ext cx="534377" cy="259045"/>
    <xdr:sp macro="" textlink="">
      <xdr:nvSpPr>
        <xdr:cNvPr id="87" name="テキスト ボックス 86"/>
        <xdr:cNvSpPr txBox="1"/>
      </xdr:nvSpPr>
      <xdr:spPr>
        <a:xfrm>
          <a:off x="2641111" y="650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97663</xdr:rowOff>
    </xdr:from>
    <xdr:to>
      <xdr:col>10</xdr:col>
      <xdr:colOff>165100</xdr:colOff>
      <xdr:row>38</xdr:row>
      <xdr:rowOff>27813</xdr:rowOff>
    </xdr:to>
    <xdr:sp macro="" textlink="">
      <xdr:nvSpPr>
        <xdr:cNvPr id="88" name="楕円 87"/>
        <xdr:cNvSpPr/>
      </xdr:nvSpPr>
      <xdr:spPr>
        <a:xfrm>
          <a:off x="1968500" y="644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18940</xdr:rowOff>
    </xdr:from>
    <xdr:ext cx="534377" cy="259045"/>
    <xdr:sp macro="" textlink="">
      <xdr:nvSpPr>
        <xdr:cNvPr id="89" name="テキスト ボックス 88"/>
        <xdr:cNvSpPr txBox="1"/>
      </xdr:nvSpPr>
      <xdr:spPr>
        <a:xfrm>
          <a:off x="1752111" y="653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97598</xdr:rowOff>
    </xdr:from>
    <xdr:to>
      <xdr:col>6</xdr:col>
      <xdr:colOff>38100</xdr:colOff>
      <xdr:row>38</xdr:row>
      <xdr:rowOff>27747</xdr:rowOff>
    </xdr:to>
    <xdr:sp macro="" textlink="">
      <xdr:nvSpPr>
        <xdr:cNvPr id="90" name="楕円 89"/>
        <xdr:cNvSpPr/>
      </xdr:nvSpPr>
      <xdr:spPr>
        <a:xfrm>
          <a:off x="1079500" y="64412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18875</xdr:rowOff>
    </xdr:from>
    <xdr:ext cx="534377" cy="259045"/>
    <xdr:sp macro="" textlink="">
      <xdr:nvSpPr>
        <xdr:cNvPr id="91" name="テキスト ボックス 90"/>
        <xdr:cNvSpPr txBox="1"/>
      </xdr:nvSpPr>
      <xdr:spPr>
        <a:xfrm>
          <a:off x="863111" y="653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2714</xdr:rowOff>
    </xdr:from>
    <xdr:to>
      <xdr:col>24</xdr:col>
      <xdr:colOff>62865</xdr:colOff>
      <xdr:row>57</xdr:row>
      <xdr:rowOff>37529</xdr:rowOff>
    </xdr:to>
    <xdr:cxnSp macro="">
      <xdr:nvCxnSpPr>
        <xdr:cNvPr id="113" name="直線コネクタ 112"/>
        <xdr:cNvCxnSpPr/>
      </xdr:nvCxnSpPr>
      <xdr:spPr>
        <a:xfrm flipV="1">
          <a:off x="4633595" y="8575214"/>
          <a:ext cx="1270" cy="123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41356</xdr:rowOff>
    </xdr:from>
    <xdr:ext cx="534377" cy="259045"/>
    <xdr:sp macro="" textlink="">
      <xdr:nvSpPr>
        <xdr:cNvPr id="114" name="物件費最小値テキスト"/>
        <xdr:cNvSpPr txBox="1"/>
      </xdr:nvSpPr>
      <xdr:spPr>
        <a:xfrm>
          <a:off x="4686300" y="9814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37529</xdr:rowOff>
    </xdr:from>
    <xdr:to>
      <xdr:col>24</xdr:col>
      <xdr:colOff>152400</xdr:colOff>
      <xdr:row>57</xdr:row>
      <xdr:rowOff>37529</xdr:rowOff>
    </xdr:to>
    <xdr:cxnSp macro="">
      <xdr:nvCxnSpPr>
        <xdr:cNvPr id="115" name="直線コネクタ 114"/>
        <xdr:cNvCxnSpPr/>
      </xdr:nvCxnSpPr>
      <xdr:spPr>
        <a:xfrm>
          <a:off x="4546600" y="9810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120841</xdr:rowOff>
    </xdr:from>
    <xdr:ext cx="599010" cy="259045"/>
    <xdr:sp macro="" textlink="">
      <xdr:nvSpPr>
        <xdr:cNvPr id="116" name="物件費最大値テキスト"/>
        <xdr:cNvSpPr txBox="1"/>
      </xdr:nvSpPr>
      <xdr:spPr>
        <a:xfrm>
          <a:off x="4686300" y="8350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2714</xdr:rowOff>
    </xdr:from>
    <xdr:to>
      <xdr:col>24</xdr:col>
      <xdr:colOff>152400</xdr:colOff>
      <xdr:row>50</xdr:row>
      <xdr:rowOff>2714</xdr:rowOff>
    </xdr:to>
    <xdr:cxnSp macro="">
      <xdr:nvCxnSpPr>
        <xdr:cNvPr id="117" name="直線コネクタ 116"/>
        <xdr:cNvCxnSpPr/>
      </xdr:nvCxnSpPr>
      <xdr:spPr>
        <a:xfrm>
          <a:off x="4546600" y="8575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95932</xdr:rowOff>
    </xdr:from>
    <xdr:to>
      <xdr:col>24</xdr:col>
      <xdr:colOff>63500</xdr:colOff>
      <xdr:row>55</xdr:row>
      <xdr:rowOff>141543</xdr:rowOff>
    </xdr:to>
    <xdr:cxnSp macro="">
      <xdr:nvCxnSpPr>
        <xdr:cNvPr id="118" name="直線コネクタ 117"/>
        <xdr:cNvCxnSpPr/>
      </xdr:nvCxnSpPr>
      <xdr:spPr>
        <a:xfrm flipV="1">
          <a:off x="3797300" y="9525682"/>
          <a:ext cx="838200" cy="4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45602</xdr:rowOff>
    </xdr:from>
    <xdr:ext cx="599010" cy="259045"/>
    <xdr:sp macro="" textlink="">
      <xdr:nvSpPr>
        <xdr:cNvPr id="119" name="物件費平均値テキスト"/>
        <xdr:cNvSpPr txBox="1"/>
      </xdr:nvSpPr>
      <xdr:spPr>
        <a:xfrm>
          <a:off x="4686300" y="9303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22725</xdr:rowOff>
    </xdr:from>
    <xdr:to>
      <xdr:col>24</xdr:col>
      <xdr:colOff>114300</xdr:colOff>
      <xdr:row>55</xdr:row>
      <xdr:rowOff>124325</xdr:rowOff>
    </xdr:to>
    <xdr:sp macro="" textlink="">
      <xdr:nvSpPr>
        <xdr:cNvPr id="120" name="フローチャート: 判断 119"/>
        <xdr:cNvSpPr/>
      </xdr:nvSpPr>
      <xdr:spPr>
        <a:xfrm>
          <a:off x="4584700" y="9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107541</xdr:rowOff>
    </xdr:from>
    <xdr:to>
      <xdr:col>19</xdr:col>
      <xdr:colOff>177800</xdr:colOff>
      <xdr:row>55</xdr:row>
      <xdr:rowOff>141543</xdr:rowOff>
    </xdr:to>
    <xdr:cxnSp macro="">
      <xdr:nvCxnSpPr>
        <xdr:cNvPr id="121" name="直線コネクタ 120"/>
        <xdr:cNvCxnSpPr/>
      </xdr:nvCxnSpPr>
      <xdr:spPr>
        <a:xfrm>
          <a:off x="2908300" y="9537291"/>
          <a:ext cx="889000" cy="3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47276</xdr:rowOff>
    </xdr:from>
    <xdr:to>
      <xdr:col>20</xdr:col>
      <xdr:colOff>38100</xdr:colOff>
      <xdr:row>55</xdr:row>
      <xdr:rowOff>148876</xdr:rowOff>
    </xdr:to>
    <xdr:sp macro="" textlink="">
      <xdr:nvSpPr>
        <xdr:cNvPr id="122" name="フローチャート: 判断 121"/>
        <xdr:cNvSpPr/>
      </xdr:nvSpPr>
      <xdr:spPr>
        <a:xfrm>
          <a:off x="3746500" y="947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165403</xdr:rowOff>
    </xdr:from>
    <xdr:ext cx="599010" cy="259045"/>
    <xdr:sp macro="" textlink="">
      <xdr:nvSpPr>
        <xdr:cNvPr id="123" name="テキスト ボックス 122"/>
        <xdr:cNvSpPr txBox="1"/>
      </xdr:nvSpPr>
      <xdr:spPr>
        <a:xfrm>
          <a:off x="3497795" y="92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107541</xdr:rowOff>
    </xdr:from>
    <xdr:to>
      <xdr:col>15</xdr:col>
      <xdr:colOff>50800</xdr:colOff>
      <xdr:row>55</xdr:row>
      <xdr:rowOff>116364</xdr:rowOff>
    </xdr:to>
    <xdr:cxnSp macro="">
      <xdr:nvCxnSpPr>
        <xdr:cNvPr id="124" name="直線コネクタ 123"/>
        <xdr:cNvCxnSpPr/>
      </xdr:nvCxnSpPr>
      <xdr:spPr>
        <a:xfrm flipV="1">
          <a:off x="2019300" y="9537291"/>
          <a:ext cx="889000" cy="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43226</xdr:rowOff>
    </xdr:from>
    <xdr:to>
      <xdr:col>15</xdr:col>
      <xdr:colOff>101600</xdr:colOff>
      <xdr:row>55</xdr:row>
      <xdr:rowOff>144826</xdr:rowOff>
    </xdr:to>
    <xdr:sp macro="" textlink="">
      <xdr:nvSpPr>
        <xdr:cNvPr id="125" name="フローチャート: 判断 124"/>
        <xdr:cNvSpPr/>
      </xdr:nvSpPr>
      <xdr:spPr>
        <a:xfrm>
          <a:off x="28575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161353</xdr:rowOff>
    </xdr:from>
    <xdr:ext cx="599010" cy="259045"/>
    <xdr:sp macro="" textlink="">
      <xdr:nvSpPr>
        <xdr:cNvPr id="126" name="テキスト ボックス 125"/>
        <xdr:cNvSpPr txBox="1"/>
      </xdr:nvSpPr>
      <xdr:spPr>
        <a:xfrm>
          <a:off x="2608795" y="9248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116364</xdr:rowOff>
    </xdr:from>
    <xdr:to>
      <xdr:col>10</xdr:col>
      <xdr:colOff>114300</xdr:colOff>
      <xdr:row>55</xdr:row>
      <xdr:rowOff>140916</xdr:rowOff>
    </xdr:to>
    <xdr:cxnSp macro="">
      <xdr:nvCxnSpPr>
        <xdr:cNvPr id="127" name="直線コネクタ 126"/>
        <xdr:cNvCxnSpPr/>
      </xdr:nvCxnSpPr>
      <xdr:spPr>
        <a:xfrm flipV="1">
          <a:off x="1130300" y="9546114"/>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68514</xdr:rowOff>
    </xdr:from>
    <xdr:to>
      <xdr:col>10</xdr:col>
      <xdr:colOff>165100</xdr:colOff>
      <xdr:row>55</xdr:row>
      <xdr:rowOff>170114</xdr:rowOff>
    </xdr:to>
    <xdr:sp macro="" textlink="">
      <xdr:nvSpPr>
        <xdr:cNvPr id="128" name="フローチャート: 判断 127"/>
        <xdr:cNvSpPr/>
      </xdr:nvSpPr>
      <xdr:spPr>
        <a:xfrm>
          <a:off x="1968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161241</xdr:rowOff>
    </xdr:from>
    <xdr:ext cx="599010" cy="259045"/>
    <xdr:sp macro="" textlink="">
      <xdr:nvSpPr>
        <xdr:cNvPr id="129" name="テキスト ボックス 128"/>
        <xdr:cNvSpPr txBox="1"/>
      </xdr:nvSpPr>
      <xdr:spPr>
        <a:xfrm>
          <a:off x="1719795" y="95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117571</xdr:rowOff>
    </xdr:from>
    <xdr:to>
      <xdr:col>6</xdr:col>
      <xdr:colOff>38100</xdr:colOff>
      <xdr:row>56</xdr:row>
      <xdr:rowOff>47721</xdr:rowOff>
    </xdr:to>
    <xdr:sp macro="" textlink="">
      <xdr:nvSpPr>
        <xdr:cNvPr id="130" name="フローチャート: 判断 129"/>
        <xdr:cNvSpPr/>
      </xdr:nvSpPr>
      <xdr:spPr>
        <a:xfrm>
          <a:off x="1079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38848</xdr:rowOff>
    </xdr:from>
    <xdr:ext cx="599010" cy="259045"/>
    <xdr:sp macro="" textlink="">
      <xdr:nvSpPr>
        <xdr:cNvPr id="131" name="テキスト ボックス 130"/>
        <xdr:cNvSpPr txBox="1"/>
      </xdr:nvSpPr>
      <xdr:spPr>
        <a:xfrm>
          <a:off x="830795"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45132</xdr:rowOff>
    </xdr:from>
    <xdr:to>
      <xdr:col>24</xdr:col>
      <xdr:colOff>114300</xdr:colOff>
      <xdr:row>55</xdr:row>
      <xdr:rowOff>146732</xdr:rowOff>
    </xdr:to>
    <xdr:sp macro="" textlink="">
      <xdr:nvSpPr>
        <xdr:cNvPr id="137" name="楕円 136"/>
        <xdr:cNvSpPr/>
      </xdr:nvSpPr>
      <xdr:spPr>
        <a:xfrm>
          <a:off x="4584700" y="947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23559</xdr:rowOff>
    </xdr:from>
    <xdr:ext cx="599010" cy="259045"/>
    <xdr:sp macro="" textlink="">
      <xdr:nvSpPr>
        <xdr:cNvPr id="138" name="物件費該当値テキスト"/>
        <xdr:cNvSpPr txBox="1"/>
      </xdr:nvSpPr>
      <xdr:spPr>
        <a:xfrm>
          <a:off x="4686300" y="945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90743</xdr:rowOff>
    </xdr:from>
    <xdr:to>
      <xdr:col>20</xdr:col>
      <xdr:colOff>38100</xdr:colOff>
      <xdr:row>56</xdr:row>
      <xdr:rowOff>20893</xdr:rowOff>
    </xdr:to>
    <xdr:sp macro="" textlink="">
      <xdr:nvSpPr>
        <xdr:cNvPr id="139" name="楕円 138"/>
        <xdr:cNvSpPr/>
      </xdr:nvSpPr>
      <xdr:spPr>
        <a:xfrm>
          <a:off x="3746500" y="952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12020</xdr:rowOff>
    </xdr:from>
    <xdr:ext cx="599010" cy="259045"/>
    <xdr:sp macro="" textlink="">
      <xdr:nvSpPr>
        <xdr:cNvPr id="140" name="テキスト ボックス 139"/>
        <xdr:cNvSpPr txBox="1"/>
      </xdr:nvSpPr>
      <xdr:spPr>
        <a:xfrm>
          <a:off x="3497795" y="961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56741</xdr:rowOff>
    </xdr:from>
    <xdr:to>
      <xdr:col>15</xdr:col>
      <xdr:colOff>101600</xdr:colOff>
      <xdr:row>55</xdr:row>
      <xdr:rowOff>158341</xdr:rowOff>
    </xdr:to>
    <xdr:sp macro="" textlink="">
      <xdr:nvSpPr>
        <xdr:cNvPr id="141" name="楕円 140"/>
        <xdr:cNvSpPr/>
      </xdr:nvSpPr>
      <xdr:spPr>
        <a:xfrm>
          <a:off x="2857500" y="948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149468</xdr:rowOff>
    </xdr:from>
    <xdr:ext cx="599010" cy="259045"/>
    <xdr:sp macro="" textlink="">
      <xdr:nvSpPr>
        <xdr:cNvPr id="142" name="テキスト ボックス 141"/>
        <xdr:cNvSpPr txBox="1"/>
      </xdr:nvSpPr>
      <xdr:spPr>
        <a:xfrm>
          <a:off x="2608795" y="9579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65564</xdr:rowOff>
    </xdr:from>
    <xdr:to>
      <xdr:col>10</xdr:col>
      <xdr:colOff>165100</xdr:colOff>
      <xdr:row>55</xdr:row>
      <xdr:rowOff>167164</xdr:rowOff>
    </xdr:to>
    <xdr:sp macro="" textlink="">
      <xdr:nvSpPr>
        <xdr:cNvPr id="143" name="楕円 142"/>
        <xdr:cNvSpPr/>
      </xdr:nvSpPr>
      <xdr:spPr>
        <a:xfrm>
          <a:off x="1968500" y="949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12241</xdr:rowOff>
    </xdr:from>
    <xdr:ext cx="599010" cy="259045"/>
    <xdr:sp macro="" textlink="">
      <xdr:nvSpPr>
        <xdr:cNvPr id="144" name="テキスト ボックス 143"/>
        <xdr:cNvSpPr txBox="1"/>
      </xdr:nvSpPr>
      <xdr:spPr>
        <a:xfrm>
          <a:off x="1719795" y="927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90116</xdr:rowOff>
    </xdr:from>
    <xdr:to>
      <xdr:col>6</xdr:col>
      <xdr:colOff>38100</xdr:colOff>
      <xdr:row>56</xdr:row>
      <xdr:rowOff>20266</xdr:rowOff>
    </xdr:to>
    <xdr:sp macro="" textlink="">
      <xdr:nvSpPr>
        <xdr:cNvPr id="145" name="楕円 144"/>
        <xdr:cNvSpPr/>
      </xdr:nvSpPr>
      <xdr:spPr>
        <a:xfrm>
          <a:off x="1079500" y="951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36793</xdr:rowOff>
    </xdr:from>
    <xdr:ext cx="599010" cy="259045"/>
    <xdr:sp macro="" textlink="">
      <xdr:nvSpPr>
        <xdr:cNvPr id="146" name="テキスト ボックス 145"/>
        <xdr:cNvSpPr txBox="1"/>
      </xdr:nvSpPr>
      <xdr:spPr>
        <a:xfrm>
          <a:off x="830795" y="929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121107</xdr:rowOff>
    </xdr:from>
    <xdr:to>
      <xdr:col>24</xdr:col>
      <xdr:colOff>62865</xdr:colOff>
      <xdr:row>79</xdr:row>
      <xdr:rowOff>43154</xdr:rowOff>
    </xdr:to>
    <xdr:cxnSp macro="">
      <xdr:nvCxnSpPr>
        <xdr:cNvPr id="170" name="直線コネクタ 169"/>
        <xdr:cNvCxnSpPr/>
      </xdr:nvCxnSpPr>
      <xdr:spPr>
        <a:xfrm flipV="1">
          <a:off x="4633595" y="12122607"/>
          <a:ext cx="1270" cy="1465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46981</xdr:rowOff>
    </xdr:from>
    <xdr:ext cx="313932" cy="259045"/>
    <xdr:sp macro="" textlink="">
      <xdr:nvSpPr>
        <xdr:cNvPr id="171" name="維持補修費最小値テキスト"/>
        <xdr:cNvSpPr txBox="1"/>
      </xdr:nvSpPr>
      <xdr:spPr>
        <a:xfrm>
          <a:off x="4686300" y="135915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43154</xdr:rowOff>
    </xdr:from>
    <xdr:to>
      <xdr:col>24</xdr:col>
      <xdr:colOff>152400</xdr:colOff>
      <xdr:row>79</xdr:row>
      <xdr:rowOff>43154</xdr:rowOff>
    </xdr:to>
    <xdr:cxnSp macro="">
      <xdr:nvCxnSpPr>
        <xdr:cNvPr id="172" name="直線コネクタ 171"/>
        <xdr:cNvCxnSpPr/>
      </xdr:nvCxnSpPr>
      <xdr:spPr>
        <a:xfrm>
          <a:off x="4546600" y="135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67784</xdr:rowOff>
    </xdr:from>
    <xdr:ext cx="534377" cy="259045"/>
    <xdr:sp macro="" textlink="">
      <xdr:nvSpPr>
        <xdr:cNvPr id="173" name="維持補修費最大値テキスト"/>
        <xdr:cNvSpPr txBox="1"/>
      </xdr:nvSpPr>
      <xdr:spPr>
        <a:xfrm>
          <a:off x="4686300" y="1189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121107</xdr:rowOff>
    </xdr:from>
    <xdr:to>
      <xdr:col>24</xdr:col>
      <xdr:colOff>152400</xdr:colOff>
      <xdr:row>70</xdr:row>
      <xdr:rowOff>121107</xdr:rowOff>
    </xdr:to>
    <xdr:cxnSp macro="">
      <xdr:nvCxnSpPr>
        <xdr:cNvPr id="174" name="直線コネクタ 173"/>
        <xdr:cNvCxnSpPr/>
      </xdr:nvCxnSpPr>
      <xdr:spPr>
        <a:xfrm>
          <a:off x="4546600" y="1212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91960</xdr:rowOff>
    </xdr:from>
    <xdr:to>
      <xdr:col>24</xdr:col>
      <xdr:colOff>63500</xdr:colOff>
      <xdr:row>77</xdr:row>
      <xdr:rowOff>158483</xdr:rowOff>
    </xdr:to>
    <xdr:cxnSp macro="">
      <xdr:nvCxnSpPr>
        <xdr:cNvPr id="175" name="直線コネクタ 174"/>
        <xdr:cNvCxnSpPr/>
      </xdr:nvCxnSpPr>
      <xdr:spPr>
        <a:xfrm flipV="1">
          <a:off x="3797300" y="13293610"/>
          <a:ext cx="8382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21975</xdr:rowOff>
    </xdr:from>
    <xdr:ext cx="469744" cy="259045"/>
    <xdr:sp macro="" textlink="">
      <xdr:nvSpPr>
        <xdr:cNvPr id="176" name="維持補修費平均値テキスト"/>
        <xdr:cNvSpPr txBox="1"/>
      </xdr:nvSpPr>
      <xdr:spPr>
        <a:xfrm>
          <a:off x="4686300" y="130521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170548</xdr:rowOff>
    </xdr:from>
    <xdr:to>
      <xdr:col>24</xdr:col>
      <xdr:colOff>114300</xdr:colOff>
      <xdr:row>77</xdr:row>
      <xdr:rowOff>100698</xdr:rowOff>
    </xdr:to>
    <xdr:sp macro="" textlink="">
      <xdr:nvSpPr>
        <xdr:cNvPr id="177" name="フローチャート: 判断 176"/>
        <xdr:cNvSpPr/>
      </xdr:nvSpPr>
      <xdr:spPr>
        <a:xfrm>
          <a:off x="4584700" y="132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158483</xdr:rowOff>
    </xdr:from>
    <xdr:to>
      <xdr:col>19</xdr:col>
      <xdr:colOff>177800</xdr:colOff>
      <xdr:row>78</xdr:row>
      <xdr:rowOff>49403</xdr:rowOff>
    </xdr:to>
    <xdr:cxnSp macro="">
      <xdr:nvCxnSpPr>
        <xdr:cNvPr id="178" name="直線コネクタ 177"/>
        <xdr:cNvCxnSpPr/>
      </xdr:nvCxnSpPr>
      <xdr:spPr>
        <a:xfrm flipV="1">
          <a:off x="2908300" y="13360133"/>
          <a:ext cx="889000" cy="6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134886</xdr:rowOff>
    </xdr:from>
    <xdr:to>
      <xdr:col>20</xdr:col>
      <xdr:colOff>38100</xdr:colOff>
      <xdr:row>77</xdr:row>
      <xdr:rowOff>65036</xdr:rowOff>
    </xdr:to>
    <xdr:sp macro="" textlink="">
      <xdr:nvSpPr>
        <xdr:cNvPr id="179" name="フローチャート: 判断 178"/>
        <xdr:cNvSpPr/>
      </xdr:nvSpPr>
      <xdr:spPr>
        <a:xfrm>
          <a:off x="3746500" y="1316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81563</xdr:rowOff>
    </xdr:from>
    <xdr:ext cx="469744" cy="259045"/>
    <xdr:sp macro="" textlink="">
      <xdr:nvSpPr>
        <xdr:cNvPr id="180" name="テキスト ボックス 179"/>
        <xdr:cNvSpPr txBox="1"/>
      </xdr:nvSpPr>
      <xdr:spPr>
        <a:xfrm>
          <a:off x="3562428" y="12940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27609</xdr:rowOff>
    </xdr:from>
    <xdr:to>
      <xdr:col>15</xdr:col>
      <xdr:colOff>50800</xdr:colOff>
      <xdr:row>78</xdr:row>
      <xdr:rowOff>49403</xdr:rowOff>
    </xdr:to>
    <xdr:cxnSp macro="">
      <xdr:nvCxnSpPr>
        <xdr:cNvPr id="181" name="直線コネクタ 180"/>
        <xdr:cNvCxnSpPr/>
      </xdr:nvCxnSpPr>
      <xdr:spPr>
        <a:xfrm>
          <a:off x="2019300" y="13400709"/>
          <a:ext cx="8890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147613</xdr:rowOff>
    </xdr:from>
    <xdr:to>
      <xdr:col>15</xdr:col>
      <xdr:colOff>101600</xdr:colOff>
      <xdr:row>77</xdr:row>
      <xdr:rowOff>77763</xdr:rowOff>
    </xdr:to>
    <xdr:sp macro="" textlink="">
      <xdr:nvSpPr>
        <xdr:cNvPr id="182" name="フローチャート: 判断 181"/>
        <xdr:cNvSpPr/>
      </xdr:nvSpPr>
      <xdr:spPr>
        <a:xfrm>
          <a:off x="2857500" y="131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94289</xdr:rowOff>
    </xdr:from>
    <xdr:ext cx="469744" cy="259045"/>
    <xdr:sp macro="" textlink="">
      <xdr:nvSpPr>
        <xdr:cNvPr id="183" name="テキスト ボックス 182"/>
        <xdr:cNvSpPr txBox="1"/>
      </xdr:nvSpPr>
      <xdr:spPr>
        <a:xfrm>
          <a:off x="2673428" y="12953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27609</xdr:rowOff>
    </xdr:from>
    <xdr:to>
      <xdr:col>10</xdr:col>
      <xdr:colOff>114300</xdr:colOff>
      <xdr:row>78</xdr:row>
      <xdr:rowOff>76188</xdr:rowOff>
    </xdr:to>
    <xdr:cxnSp macro="">
      <xdr:nvCxnSpPr>
        <xdr:cNvPr id="184" name="直線コネクタ 183"/>
        <xdr:cNvCxnSpPr/>
      </xdr:nvCxnSpPr>
      <xdr:spPr>
        <a:xfrm flipV="1">
          <a:off x="1130300" y="13400709"/>
          <a:ext cx="889000" cy="4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152298</xdr:rowOff>
    </xdr:from>
    <xdr:to>
      <xdr:col>10</xdr:col>
      <xdr:colOff>165100</xdr:colOff>
      <xdr:row>77</xdr:row>
      <xdr:rowOff>82448</xdr:rowOff>
    </xdr:to>
    <xdr:sp macro="" textlink="">
      <xdr:nvSpPr>
        <xdr:cNvPr id="185" name="フローチャート: 判断 184"/>
        <xdr:cNvSpPr/>
      </xdr:nvSpPr>
      <xdr:spPr>
        <a:xfrm>
          <a:off x="1968500" y="13182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98975</xdr:rowOff>
    </xdr:from>
    <xdr:ext cx="469744" cy="259045"/>
    <xdr:sp macro="" textlink="">
      <xdr:nvSpPr>
        <xdr:cNvPr id="186" name="テキスト ボックス 185"/>
        <xdr:cNvSpPr txBox="1"/>
      </xdr:nvSpPr>
      <xdr:spPr>
        <a:xfrm>
          <a:off x="1784428" y="12957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29083</xdr:rowOff>
    </xdr:from>
    <xdr:to>
      <xdr:col>6</xdr:col>
      <xdr:colOff>38100</xdr:colOff>
      <xdr:row>77</xdr:row>
      <xdr:rowOff>130683</xdr:rowOff>
    </xdr:to>
    <xdr:sp macro="" textlink="">
      <xdr:nvSpPr>
        <xdr:cNvPr id="187" name="フローチャート: 判断 186"/>
        <xdr:cNvSpPr/>
      </xdr:nvSpPr>
      <xdr:spPr>
        <a:xfrm>
          <a:off x="10795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147210</xdr:rowOff>
    </xdr:from>
    <xdr:ext cx="469744" cy="259045"/>
    <xdr:sp macro="" textlink="">
      <xdr:nvSpPr>
        <xdr:cNvPr id="188" name="テキスト ボックス 187"/>
        <xdr:cNvSpPr txBox="1"/>
      </xdr:nvSpPr>
      <xdr:spPr>
        <a:xfrm>
          <a:off x="895428" y="13005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41160</xdr:rowOff>
    </xdr:from>
    <xdr:to>
      <xdr:col>24</xdr:col>
      <xdr:colOff>114300</xdr:colOff>
      <xdr:row>77</xdr:row>
      <xdr:rowOff>142760</xdr:rowOff>
    </xdr:to>
    <xdr:sp macro="" textlink="">
      <xdr:nvSpPr>
        <xdr:cNvPr id="194" name="楕円 193"/>
        <xdr:cNvSpPr/>
      </xdr:nvSpPr>
      <xdr:spPr>
        <a:xfrm>
          <a:off x="4584700" y="1324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19587</xdr:rowOff>
    </xdr:from>
    <xdr:ext cx="469744" cy="259045"/>
    <xdr:sp macro="" textlink="">
      <xdr:nvSpPr>
        <xdr:cNvPr id="195" name="維持補修費該当値テキスト"/>
        <xdr:cNvSpPr txBox="1"/>
      </xdr:nvSpPr>
      <xdr:spPr>
        <a:xfrm>
          <a:off x="4686300" y="1322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107683</xdr:rowOff>
    </xdr:from>
    <xdr:to>
      <xdr:col>20</xdr:col>
      <xdr:colOff>38100</xdr:colOff>
      <xdr:row>78</xdr:row>
      <xdr:rowOff>37833</xdr:rowOff>
    </xdr:to>
    <xdr:sp macro="" textlink="">
      <xdr:nvSpPr>
        <xdr:cNvPr id="196" name="楕円 195"/>
        <xdr:cNvSpPr/>
      </xdr:nvSpPr>
      <xdr:spPr>
        <a:xfrm>
          <a:off x="3746500" y="1330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28960</xdr:rowOff>
    </xdr:from>
    <xdr:ext cx="469744" cy="259045"/>
    <xdr:sp macro="" textlink="">
      <xdr:nvSpPr>
        <xdr:cNvPr id="197" name="テキスト ボックス 196"/>
        <xdr:cNvSpPr txBox="1"/>
      </xdr:nvSpPr>
      <xdr:spPr>
        <a:xfrm>
          <a:off x="3562428" y="1340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170053</xdr:rowOff>
    </xdr:from>
    <xdr:to>
      <xdr:col>15</xdr:col>
      <xdr:colOff>101600</xdr:colOff>
      <xdr:row>78</xdr:row>
      <xdr:rowOff>100203</xdr:rowOff>
    </xdr:to>
    <xdr:sp macro="" textlink="">
      <xdr:nvSpPr>
        <xdr:cNvPr id="198" name="楕円 197"/>
        <xdr:cNvSpPr/>
      </xdr:nvSpPr>
      <xdr:spPr>
        <a:xfrm>
          <a:off x="2857500" y="133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91330</xdr:rowOff>
    </xdr:from>
    <xdr:ext cx="469744" cy="259045"/>
    <xdr:sp macro="" textlink="">
      <xdr:nvSpPr>
        <xdr:cNvPr id="199" name="テキスト ボックス 198"/>
        <xdr:cNvSpPr txBox="1"/>
      </xdr:nvSpPr>
      <xdr:spPr>
        <a:xfrm>
          <a:off x="2673428" y="1346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148259</xdr:rowOff>
    </xdr:from>
    <xdr:to>
      <xdr:col>10</xdr:col>
      <xdr:colOff>165100</xdr:colOff>
      <xdr:row>78</xdr:row>
      <xdr:rowOff>78409</xdr:rowOff>
    </xdr:to>
    <xdr:sp macro="" textlink="">
      <xdr:nvSpPr>
        <xdr:cNvPr id="200" name="楕円 199"/>
        <xdr:cNvSpPr/>
      </xdr:nvSpPr>
      <xdr:spPr>
        <a:xfrm>
          <a:off x="1968500" y="1334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69536</xdr:rowOff>
    </xdr:from>
    <xdr:ext cx="469744" cy="259045"/>
    <xdr:sp macro="" textlink="">
      <xdr:nvSpPr>
        <xdr:cNvPr id="201" name="テキスト ボックス 200"/>
        <xdr:cNvSpPr txBox="1"/>
      </xdr:nvSpPr>
      <xdr:spPr>
        <a:xfrm>
          <a:off x="1784428" y="1344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25388</xdr:rowOff>
    </xdr:from>
    <xdr:to>
      <xdr:col>6</xdr:col>
      <xdr:colOff>38100</xdr:colOff>
      <xdr:row>78</xdr:row>
      <xdr:rowOff>126988</xdr:rowOff>
    </xdr:to>
    <xdr:sp macro="" textlink="">
      <xdr:nvSpPr>
        <xdr:cNvPr id="202" name="楕円 201"/>
        <xdr:cNvSpPr/>
      </xdr:nvSpPr>
      <xdr:spPr>
        <a:xfrm>
          <a:off x="1079500" y="1339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118115</xdr:rowOff>
    </xdr:from>
    <xdr:ext cx="469744" cy="259045"/>
    <xdr:sp macro="" textlink="">
      <xdr:nvSpPr>
        <xdr:cNvPr id="203" name="テキスト ボックス 202"/>
        <xdr:cNvSpPr txBox="1"/>
      </xdr:nvSpPr>
      <xdr:spPr>
        <a:xfrm>
          <a:off x="895428" y="1349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44272</xdr:rowOff>
    </xdr:from>
    <xdr:to>
      <xdr:col>24</xdr:col>
      <xdr:colOff>62865</xdr:colOff>
      <xdr:row>98</xdr:row>
      <xdr:rowOff>150940</xdr:rowOff>
    </xdr:to>
    <xdr:cxnSp macro="">
      <xdr:nvCxnSpPr>
        <xdr:cNvPr id="228" name="直線コネクタ 227"/>
        <xdr:cNvCxnSpPr/>
      </xdr:nvCxnSpPr>
      <xdr:spPr>
        <a:xfrm flipV="1">
          <a:off x="4633595" y="15474772"/>
          <a:ext cx="1270" cy="147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154767</xdr:rowOff>
    </xdr:from>
    <xdr:ext cx="534377" cy="259045"/>
    <xdr:sp macro="" textlink="">
      <xdr:nvSpPr>
        <xdr:cNvPr id="229" name="扶助費最小値テキスト"/>
        <xdr:cNvSpPr txBox="1"/>
      </xdr:nvSpPr>
      <xdr:spPr>
        <a:xfrm>
          <a:off x="4686300" y="1695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150940</xdr:rowOff>
    </xdr:from>
    <xdr:to>
      <xdr:col>24</xdr:col>
      <xdr:colOff>152400</xdr:colOff>
      <xdr:row>98</xdr:row>
      <xdr:rowOff>150940</xdr:rowOff>
    </xdr:to>
    <xdr:cxnSp macro="">
      <xdr:nvCxnSpPr>
        <xdr:cNvPr id="230" name="直線コネクタ 229"/>
        <xdr:cNvCxnSpPr/>
      </xdr:nvCxnSpPr>
      <xdr:spPr>
        <a:xfrm>
          <a:off x="4546600" y="16953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162399</xdr:rowOff>
    </xdr:from>
    <xdr:ext cx="599010" cy="259045"/>
    <xdr:sp macro="" textlink="">
      <xdr:nvSpPr>
        <xdr:cNvPr id="231" name="扶助費最大値テキスト"/>
        <xdr:cNvSpPr txBox="1"/>
      </xdr:nvSpPr>
      <xdr:spPr>
        <a:xfrm>
          <a:off x="4686300" y="15249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44272</xdr:rowOff>
    </xdr:from>
    <xdr:to>
      <xdr:col>24</xdr:col>
      <xdr:colOff>152400</xdr:colOff>
      <xdr:row>90</xdr:row>
      <xdr:rowOff>44272</xdr:rowOff>
    </xdr:to>
    <xdr:cxnSp macro="">
      <xdr:nvCxnSpPr>
        <xdr:cNvPr id="232" name="直線コネクタ 231"/>
        <xdr:cNvCxnSpPr/>
      </xdr:nvCxnSpPr>
      <xdr:spPr>
        <a:xfrm>
          <a:off x="4546600" y="15474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102158</xdr:rowOff>
    </xdr:from>
    <xdr:to>
      <xdr:col>24</xdr:col>
      <xdr:colOff>63500</xdr:colOff>
      <xdr:row>97</xdr:row>
      <xdr:rowOff>114782</xdr:rowOff>
    </xdr:to>
    <xdr:cxnSp macro="">
      <xdr:nvCxnSpPr>
        <xdr:cNvPr id="233" name="直線コネクタ 232"/>
        <xdr:cNvCxnSpPr/>
      </xdr:nvCxnSpPr>
      <xdr:spPr>
        <a:xfrm>
          <a:off x="3797300" y="16732808"/>
          <a:ext cx="8382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19448</xdr:rowOff>
    </xdr:from>
    <xdr:ext cx="534377" cy="259045"/>
    <xdr:sp macro="" textlink="">
      <xdr:nvSpPr>
        <xdr:cNvPr id="234" name="扶助費平均値テキスト"/>
        <xdr:cNvSpPr txBox="1"/>
      </xdr:nvSpPr>
      <xdr:spPr>
        <a:xfrm>
          <a:off x="4686300" y="16307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168021</xdr:rowOff>
    </xdr:from>
    <xdr:to>
      <xdr:col>24</xdr:col>
      <xdr:colOff>114300</xdr:colOff>
      <xdr:row>96</xdr:row>
      <xdr:rowOff>98171</xdr:rowOff>
    </xdr:to>
    <xdr:sp macro="" textlink="">
      <xdr:nvSpPr>
        <xdr:cNvPr id="235" name="フローチャート: 判断 234"/>
        <xdr:cNvSpPr/>
      </xdr:nvSpPr>
      <xdr:spPr>
        <a:xfrm>
          <a:off x="4584700" y="1645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68187</xdr:rowOff>
    </xdr:from>
    <xdr:to>
      <xdr:col>19</xdr:col>
      <xdr:colOff>177800</xdr:colOff>
      <xdr:row>97</xdr:row>
      <xdr:rowOff>102158</xdr:rowOff>
    </xdr:to>
    <xdr:cxnSp macro="">
      <xdr:nvCxnSpPr>
        <xdr:cNvPr id="236" name="直線コネクタ 235"/>
        <xdr:cNvCxnSpPr/>
      </xdr:nvCxnSpPr>
      <xdr:spPr>
        <a:xfrm>
          <a:off x="2908300" y="16698837"/>
          <a:ext cx="889000" cy="3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9322</xdr:rowOff>
    </xdr:from>
    <xdr:to>
      <xdr:col>20</xdr:col>
      <xdr:colOff>38100</xdr:colOff>
      <xdr:row>96</xdr:row>
      <xdr:rowOff>110922</xdr:rowOff>
    </xdr:to>
    <xdr:sp macro="" textlink="">
      <xdr:nvSpPr>
        <xdr:cNvPr id="237" name="フローチャート: 判断 236"/>
        <xdr:cNvSpPr/>
      </xdr:nvSpPr>
      <xdr:spPr>
        <a:xfrm>
          <a:off x="3746500" y="164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127449</xdr:rowOff>
    </xdr:from>
    <xdr:ext cx="534377" cy="259045"/>
    <xdr:sp macro="" textlink="">
      <xdr:nvSpPr>
        <xdr:cNvPr id="238" name="テキスト ボックス 237"/>
        <xdr:cNvSpPr txBox="1"/>
      </xdr:nvSpPr>
      <xdr:spPr>
        <a:xfrm>
          <a:off x="3530111" y="162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49188</xdr:rowOff>
    </xdr:from>
    <xdr:to>
      <xdr:col>15</xdr:col>
      <xdr:colOff>50800</xdr:colOff>
      <xdr:row>97</xdr:row>
      <xdr:rowOff>68187</xdr:rowOff>
    </xdr:to>
    <xdr:cxnSp macro="">
      <xdr:nvCxnSpPr>
        <xdr:cNvPr id="239" name="直線コネクタ 238"/>
        <xdr:cNvCxnSpPr/>
      </xdr:nvCxnSpPr>
      <xdr:spPr>
        <a:xfrm>
          <a:off x="2019300" y="16679838"/>
          <a:ext cx="889000" cy="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27432</xdr:rowOff>
    </xdr:from>
    <xdr:to>
      <xdr:col>15</xdr:col>
      <xdr:colOff>101600</xdr:colOff>
      <xdr:row>96</xdr:row>
      <xdr:rowOff>129032</xdr:rowOff>
    </xdr:to>
    <xdr:sp macro="" textlink="">
      <xdr:nvSpPr>
        <xdr:cNvPr id="240" name="フローチャート: 判断 239"/>
        <xdr:cNvSpPr/>
      </xdr:nvSpPr>
      <xdr:spPr>
        <a:xfrm>
          <a:off x="2857500" y="1648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145559</xdr:rowOff>
    </xdr:from>
    <xdr:ext cx="534377" cy="259045"/>
    <xdr:sp macro="" textlink="">
      <xdr:nvSpPr>
        <xdr:cNvPr id="241" name="テキスト ボックス 240"/>
        <xdr:cNvSpPr txBox="1"/>
      </xdr:nvSpPr>
      <xdr:spPr>
        <a:xfrm>
          <a:off x="2641111" y="1626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49188</xdr:rowOff>
    </xdr:from>
    <xdr:to>
      <xdr:col>10</xdr:col>
      <xdr:colOff>114300</xdr:colOff>
      <xdr:row>97</xdr:row>
      <xdr:rowOff>112522</xdr:rowOff>
    </xdr:to>
    <xdr:cxnSp macro="">
      <xdr:nvCxnSpPr>
        <xdr:cNvPr id="242" name="直線コネクタ 241"/>
        <xdr:cNvCxnSpPr/>
      </xdr:nvCxnSpPr>
      <xdr:spPr>
        <a:xfrm flipV="1">
          <a:off x="1130300" y="16679838"/>
          <a:ext cx="889000" cy="6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37630</xdr:rowOff>
    </xdr:from>
    <xdr:to>
      <xdr:col>10</xdr:col>
      <xdr:colOff>165100</xdr:colOff>
      <xdr:row>96</xdr:row>
      <xdr:rowOff>139230</xdr:rowOff>
    </xdr:to>
    <xdr:sp macro="" textlink="">
      <xdr:nvSpPr>
        <xdr:cNvPr id="243" name="フローチャート: 判断 242"/>
        <xdr:cNvSpPr/>
      </xdr:nvSpPr>
      <xdr:spPr>
        <a:xfrm>
          <a:off x="1968500" y="1649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155757</xdr:rowOff>
    </xdr:from>
    <xdr:ext cx="534377" cy="259045"/>
    <xdr:sp macro="" textlink="">
      <xdr:nvSpPr>
        <xdr:cNvPr id="244" name="テキスト ボックス 243"/>
        <xdr:cNvSpPr txBox="1"/>
      </xdr:nvSpPr>
      <xdr:spPr>
        <a:xfrm>
          <a:off x="1752111" y="162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120765</xdr:rowOff>
    </xdr:from>
    <xdr:to>
      <xdr:col>6</xdr:col>
      <xdr:colOff>38100</xdr:colOff>
      <xdr:row>97</xdr:row>
      <xdr:rowOff>50915</xdr:rowOff>
    </xdr:to>
    <xdr:sp macro="" textlink="">
      <xdr:nvSpPr>
        <xdr:cNvPr id="245" name="フローチャート: 判断 244"/>
        <xdr:cNvSpPr/>
      </xdr:nvSpPr>
      <xdr:spPr>
        <a:xfrm>
          <a:off x="1079500" y="165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67442</xdr:rowOff>
    </xdr:from>
    <xdr:ext cx="534377" cy="259045"/>
    <xdr:sp macro="" textlink="">
      <xdr:nvSpPr>
        <xdr:cNvPr id="246" name="テキスト ボックス 245"/>
        <xdr:cNvSpPr txBox="1"/>
      </xdr:nvSpPr>
      <xdr:spPr>
        <a:xfrm>
          <a:off x="863111" y="163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63982</xdr:rowOff>
    </xdr:from>
    <xdr:to>
      <xdr:col>24</xdr:col>
      <xdr:colOff>114300</xdr:colOff>
      <xdr:row>97</xdr:row>
      <xdr:rowOff>165582</xdr:rowOff>
    </xdr:to>
    <xdr:sp macro="" textlink="">
      <xdr:nvSpPr>
        <xdr:cNvPr id="252" name="楕円 251"/>
        <xdr:cNvSpPr/>
      </xdr:nvSpPr>
      <xdr:spPr>
        <a:xfrm>
          <a:off x="4584700" y="1669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42409</xdr:rowOff>
    </xdr:from>
    <xdr:ext cx="534377" cy="259045"/>
    <xdr:sp macro="" textlink="">
      <xdr:nvSpPr>
        <xdr:cNvPr id="253" name="扶助費該当値テキスト"/>
        <xdr:cNvSpPr txBox="1"/>
      </xdr:nvSpPr>
      <xdr:spPr>
        <a:xfrm>
          <a:off x="4686300" y="1667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51358</xdr:rowOff>
    </xdr:from>
    <xdr:to>
      <xdr:col>20</xdr:col>
      <xdr:colOff>38100</xdr:colOff>
      <xdr:row>97</xdr:row>
      <xdr:rowOff>152958</xdr:rowOff>
    </xdr:to>
    <xdr:sp macro="" textlink="">
      <xdr:nvSpPr>
        <xdr:cNvPr id="254" name="楕円 253"/>
        <xdr:cNvSpPr/>
      </xdr:nvSpPr>
      <xdr:spPr>
        <a:xfrm>
          <a:off x="3746500" y="1668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144085</xdr:rowOff>
    </xdr:from>
    <xdr:ext cx="534377" cy="259045"/>
    <xdr:sp macro="" textlink="">
      <xdr:nvSpPr>
        <xdr:cNvPr id="255" name="テキスト ボックス 254"/>
        <xdr:cNvSpPr txBox="1"/>
      </xdr:nvSpPr>
      <xdr:spPr>
        <a:xfrm>
          <a:off x="3530111" y="1677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17387</xdr:rowOff>
    </xdr:from>
    <xdr:to>
      <xdr:col>15</xdr:col>
      <xdr:colOff>101600</xdr:colOff>
      <xdr:row>97</xdr:row>
      <xdr:rowOff>118987</xdr:rowOff>
    </xdr:to>
    <xdr:sp macro="" textlink="">
      <xdr:nvSpPr>
        <xdr:cNvPr id="256" name="楕円 255"/>
        <xdr:cNvSpPr/>
      </xdr:nvSpPr>
      <xdr:spPr>
        <a:xfrm>
          <a:off x="2857500" y="166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110114</xdr:rowOff>
    </xdr:from>
    <xdr:ext cx="534377" cy="259045"/>
    <xdr:sp macro="" textlink="">
      <xdr:nvSpPr>
        <xdr:cNvPr id="257" name="テキスト ボックス 256"/>
        <xdr:cNvSpPr txBox="1"/>
      </xdr:nvSpPr>
      <xdr:spPr>
        <a:xfrm>
          <a:off x="2641111" y="1674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169838</xdr:rowOff>
    </xdr:from>
    <xdr:to>
      <xdr:col>10</xdr:col>
      <xdr:colOff>165100</xdr:colOff>
      <xdr:row>97</xdr:row>
      <xdr:rowOff>99988</xdr:rowOff>
    </xdr:to>
    <xdr:sp macro="" textlink="">
      <xdr:nvSpPr>
        <xdr:cNvPr id="258" name="楕円 257"/>
        <xdr:cNvSpPr/>
      </xdr:nvSpPr>
      <xdr:spPr>
        <a:xfrm>
          <a:off x="1968500" y="1662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91115</xdr:rowOff>
    </xdr:from>
    <xdr:ext cx="534377" cy="259045"/>
    <xdr:sp macro="" textlink="">
      <xdr:nvSpPr>
        <xdr:cNvPr id="259" name="テキスト ボックス 258"/>
        <xdr:cNvSpPr txBox="1"/>
      </xdr:nvSpPr>
      <xdr:spPr>
        <a:xfrm>
          <a:off x="1752111" y="1672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61722</xdr:rowOff>
    </xdr:from>
    <xdr:to>
      <xdr:col>6</xdr:col>
      <xdr:colOff>38100</xdr:colOff>
      <xdr:row>97</xdr:row>
      <xdr:rowOff>163322</xdr:rowOff>
    </xdr:to>
    <xdr:sp macro="" textlink="">
      <xdr:nvSpPr>
        <xdr:cNvPr id="260" name="楕円 259"/>
        <xdr:cNvSpPr/>
      </xdr:nvSpPr>
      <xdr:spPr>
        <a:xfrm>
          <a:off x="1079500" y="1669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154449</xdr:rowOff>
    </xdr:from>
    <xdr:ext cx="534377" cy="259045"/>
    <xdr:sp macro="" textlink="">
      <xdr:nvSpPr>
        <xdr:cNvPr id="261" name="テキスト ボックス 260"/>
        <xdr:cNvSpPr txBox="1"/>
      </xdr:nvSpPr>
      <xdr:spPr>
        <a:xfrm>
          <a:off x="863111" y="16785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133537</xdr:rowOff>
    </xdr:from>
    <xdr:to>
      <xdr:col>54</xdr:col>
      <xdr:colOff>189865</xdr:colOff>
      <xdr:row>38</xdr:row>
      <xdr:rowOff>10770</xdr:rowOff>
    </xdr:to>
    <xdr:cxnSp macro="">
      <xdr:nvCxnSpPr>
        <xdr:cNvPr id="283" name="直線コネクタ 282"/>
        <xdr:cNvCxnSpPr/>
      </xdr:nvCxnSpPr>
      <xdr:spPr>
        <a:xfrm flipV="1">
          <a:off x="10475595" y="5277037"/>
          <a:ext cx="1270" cy="124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14597</xdr:rowOff>
    </xdr:from>
    <xdr:ext cx="534377" cy="259045"/>
    <xdr:sp macro="" textlink="">
      <xdr:nvSpPr>
        <xdr:cNvPr id="284" name="補助費等最小値テキスト"/>
        <xdr:cNvSpPr txBox="1"/>
      </xdr:nvSpPr>
      <xdr:spPr>
        <a:xfrm>
          <a:off x="10528300" y="65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10770</xdr:rowOff>
    </xdr:from>
    <xdr:to>
      <xdr:col>55</xdr:col>
      <xdr:colOff>88900</xdr:colOff>
      <xdr:row>38</xdr:row>
      <xdr:rowOff>10770</xdr:rowOff>
    </xdr:to>
    <xdr:cxnSp macro="">
      <xdr:nvCxnSpPr>
        <xdr:cNvPr id="285" name="直線コネクタ 284"/>
        <xdr:cNvCxnSpPr/>
      </xdr:nvCxnSpPr>
      <xdr:spPr>
        <a:xfrm>
          <a:off x="10388600" y="652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80214</xdr:rowOff>
    </xdr:from>
    <xdr:ext cx="599010" cy="259045"/>
    <xdr:sp macro="" textlink="">
      <xdr:nvSpPr>
        <xdr:cNvPr id="286" name="補助費等最大値テキスト"/>
        <xdr:cNvSpPr txBox="1"/>
      </xdr:nvSpPr>
      <xdr:spPr>
        <a:xfrm>
          <a:off x="10528300" y="5052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133537</xdr:rowOff>
    </xdr:from>
    <xdr:to>
      <xdr:col>55</xdr:col>
      <xdr:colOff>88900</xdr:colOff>
      <xdr:row>30</xdr:row>
      <xdr:rowOff>133537</xdr:rowOff>
    </xdr:to>
    <xdr:cxnSp macro="">
      <xdr:nvCxnSpPr>
        <xdr:cNvPr id="287" name="直線コネクタ 286"/>
        <xdr:cNvCxnSpPr/>
      </xdr:nvCxnSpPr>
      <xdr:spPr>
        <a:xfrm>
          <a:off x="10388600" y="5277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136815</xdr:rowOff>
    </xdr:from>
    <xdr:to>
      <xdr:col>55</xdr:col>
      <xdr:colOff>0</xdr:colOff>
      <xdr:row>36</xdr:row>
      <xdr:rowOff>144935</xdr:rowOff>
    </xdr:to>
    <xdr:cxnSp macro="">
      <xdr:nvCxnSpPr>
        <xdr:cNvPr id="288" name="直線コネクタ 287"/>
        <xdr:cNvCxnSpPr/>
      </xdr:nvCxnSpPr>
      <xdr:spPr>
        <a:xfrm flipV="1">
          <a:off x="9639300" y="6309015"/>
          <a:ext cx="838200" cy="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103241</xdr:rowOff>
    </xdr:from>
    <xdr:ext cx="599010" cy="259045"/>
    <xdr:sp macro="" textlink="">
      <xdr:nvSpPr>
        <xdr:cNvPr id="289" name="補助費等平均値テキスト"/>
        <xdr:cNvSpPr txBox="1"/>
      </xdr:nvSpPr>
      <xdr:spPr>
        <a:xfrm>
          <a:off x="10528300" y="5932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80364</xdr:rowOff>
    </xdr:from>
    <xdr:to>
      <xdr:col>55</xdr:col>
      <xdr:colOff>50800</xdr:colOff>
      <xdr:row>36</xdr:row>
      <xdr:rowOff>10514</xdr:rowOff>
    </xdr:to>
    <xdr:sp macro="" textlink="">
      <xdr:nvSpPr>
        <xdr:cNvPr id="290" name="フローチャート: 判断 289"/>
        <xdr:cNvSpPr/>
      </xdr:nvSpPr>
      <xdr:spPr>
        <a:xfrm>
          <a:off x="10426700" y="608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144935</xdr:rowOff>
    </xdr:from>
    <xdr:to>
      <xdr:col>50</xdr:col>
      <xdr:colOff>114300</xdr:colOff>
      <xdr:row>36</xdr:row>
      <xdr:rowOff>168705</xdr:rowOff>
    </xdr:to>
    <xdr:cxnSp macro="">
      <xdr:nvCxnSpPr>
        <xdr:cNvPr id="291" name="直線コネクタ 290"/>
        <xdr:cNvCxnSpPr/>
      </xdr:nvCxnSpPr>
      <xdr:spPr>
        <a:xfrm flipV="1">
          <a:off x="8750300" y="6317135"/>
          <a:ext cx="889000" cy="2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83546</xdr:rowOff>
    </xdr:from>
    <xdr:to>
      <xdr:col>50</xdr:col>
      <xdr:colOff>165100</xdr:colOff>
      <xdr:row>36</xdr:row>
      <xdr:rowOff>13696</xdr:rowOff>
    </xdr:to>
    <xdr:sp macro="" textlink="">
      <xdr:nvSpPr>
        <xdr:cNvPr id="292" name="フローチャート: 判断 291"/>
        <xdr:cNvSpPr/>
      </xdr:nvSpPr>
      <xdr:spPr>
        <a:xfrm>
          <a:off x="9588500" y="608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30223</xdr:rowOff>
    </xdr:from>
    <xdr:ext cx="599010" cy="259045"/>
    <xdr:sp macro="" textlink="">
      <xdr:nvSpPr>
        <xdr:cNvPr id="293" name="テキスト ボックス 292"/>
        <xdr:cNvSpPr txBox="1"/>
      </xdr:nvSpPr>
      <xdr:spPr>
        <a:xfrm>
          <a:off x="9339795" y="585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167521</xdr:rowOff>
    </xdr:from>
    <xdr:to>
      <xdr:col>45</xdr:col>
      <xdr:colOff>177800</xdr:colOff>
      <xdr:row>36</xdr:row>
      <xdr:rowOff>168705</xdr:rowOff>
    </xdr:to>
    <xdr:cxnSp macro="">
      <xdr:nvCxnSpPr>
        <xdr:cNvPr id="294" name="直線コネクタ 293"/>
        <xdr:cNvCxnSpPr/>
      </xdr:nvCxnSpPr>
      <xdr:spPr>
        <a:xfrm>
          <a:off x="7861300" y="6339721"/>
          <a:ext cx="889000" cy="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71718</xdr:rowOff>
    </xdr:from>
    <xdr:to>
      <xdr:col>46</xdr:col>
      <xdr:colOff>38100</xdr:colOff>
      <xdr:row>36</xdr:row>
      <xdr:rowOff>1868</xdr:rowOff>
    </xdr:to>
    <xdr:sp macro="" textlink="">
      <xdr:nvSpPr>
        <xdr:cNvPr id="295" name="フローチャート: 判断 294"/>
        <xdr:cNvSpPr/>
      </xdr:nvSpPr>
      <xdr:spPr>
        <a:xfrm>
          <a:off x="8699500" y="607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18395</xdr:rowOff>
    </xdr:from>
    <xdr:ext cx="599010" cy="259045"/>
    <xdr:sp macro="" textlink="">
      <xdr:nvSpPr>
        <xdr:cNvPr id="296" name="テキスト ボックス 295"/>
        <xdr:cNvSpPr txBox="1"/>
      </xdr:nvSpPr>
      <xdr:spPr>
        <a:xfrm>
          <a:off x="8450795" y="5847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167315</xdr:rowOff>
    </xdr:from>
    <xdr:to>
      <xdr:col>41</xdr:col>
      <xdr:colOff>50800</xdr:colOff>
      <xdr:row>36</xdr:row>
      <xdr:rowOff>167521</xdr:rowOff>
    </xdr:to>
    <xdr:cxnSp macro="">
      <xdr:nvCxnSpPr>
        <xdr:cNvPr id="297" name="直線コネクタ 296"/>
        <xdr:cNvCxnSpPr/>
      </xdr:nvCxnSpPr>
      <xdr:spPr>
        <a:xfrm>
          <a:off x="6972300" y="6339515"/>
          <a:ext cx="889000" cy="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99850</xdr:rowOff>
    </xdr:from>
    <xdr:to>
      <xdr:col>41</xdr:col>
      <xdr:colOff>101600</xdr:colOff>
      <xdr:row>36</xdr:row>
      <xdr:rowOff>30000</xdr:rowOff>
    </xdr:to>
    <xdr:sp macro="" textlink="">
      <xdr:nvSpPr>
        <xdr:cNvPr id="298" name="フローチャート: 判断 297"/>
        <xdr:cNvSpPr/>
      </xdr:nvSpPr>
      <xdr:spPr>
        <a:xfrm>
          <a:off x="7810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46527</xdr:rowOff>
    </xdr:from>
    <xdr:ext cx="599010" cy="259045"/>
    <xdr:sp macro="" textlink="">
      <xdr:nvSpPr>
        <xdr:cNvPr id="299" name="テキスト ボックス 298"/>
        <xdr:cNvSpPr txBox="1"/>
      </xdr:nvSpPr>
      <xdr:spPr>
        <a:xfrm>
          <a:off x="7561795" y="587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128420</xdr:rowOff>
    </xdr:from>
    <xdr:to>
      <xdr:col>36</xdr:col>
      <xdr:colOff>165100</xdr:colOff>
      <xdr:row>36</xdr:row>
      <xdr:rowOff>58570</xdr:rowOff>
    </xdr:to>
    <xdr:sp macro="" textlink="">
      <xdr:nvSpPr>
        <xdr:cNvPr id="300" name="フローチャート: 判断 299"/>
        <xdr:cNvSpPr/>
      </xdr:nvSpPr>
      <xdr:spPr>
        <a:xfrm>
          <a:off x="69215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75097</xdr:rowOff>
    </xdr:from>
    <xdr:ext cx="599010" cy="259045"/>
    <xdr:sp macro="" textlink="">
      <xdr:nvSpPr>
        <xdr:cNvPr id="301" name="テキスト ボックス 300"/>
        <xdr:cNvSpPr txBox="1"/>
      </xdr:nvSpPr>
      <xdr:spPr>
        <a:xfrm>
          <a:off x="6672795" y="590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86015</xdr:rowOff>
    </xdr:from>
    <xdr:to>
      <xdr:col>55</xdr:col>
      <xdr:colOff>50800</xdr:colOff>
      <xdr:row>37</xdr:row>
      <xdr:rowOff>16165</xdr:rowOff>
    </xdr:to>
    <xdr:sp macro="" textlink="">
      <xdr:nvSpPr>
        <xdr:cNvPr id="307" name="楕円 306"/>
        <xdr:cNvSpPr/>
      </xdr:nvSpPr>
      <xdr:spPr>
        <a:xfrm>
          <a:off x="10426700" y="625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64442</xdr:rowOff>
    </xdr:from>
    <xdr:ext cx="534377" cy="259045"/>
    <xdr:sp macro="" textlink="">
      <xdr:nvSpPr>
        <xdr:cNvPr id="308" name="補助費等該当値テキスト"/>
        <xdr:cNvSpPr txBox="1"/>
      </xdr:nvSpPr>
      <xdr:spPr>
        <a:xfrm>
          <a:off x="10528300" y="623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94135</xdr:rowOff>
    </xdr:from>
    <xdr:to>
      <xdr:col>50</xdr:col>
      <xdr:colOff>165100</xdr:colOff>
      <xdr:row>37</xdr:row>
      <xdr:rowOff>24285</xdr:rowOff>
    </xdr:to>
    <xdr:sp macro="" textlink="">
      <xdr:nvSpPr>
        <xdr:cNvPr id="309" name="楕円 308"/>
        <xdr:cNvSpPr/>
      </xdr:nvSpPr>
      <xdr:spPr>
        <a:xfrm>
          <a:off x="9588500" y="626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15412</xdr:rowOff>
    </xdr:from>
    <xdr:ext cx="534377" cy="259045"/>
    <xdr:sp macro="" textlink="">
      <xdr:nvSpPr>
        <xdr:cNvPr id="310" name="テキスト ボックス 309"/>
        <xdr:cNvSpPr txBox="1"/>
      </xdr:nvSpPr>
      <xdr:spPr>
        <a:xfrm>
          <a:off x="9372111" y="635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117905</xdr:rowOff>
    </xdr:from>
    <xdr:to>
      <xdr:col>46</xdr:col>
      <xdr:colOff>38100</xdr:colOff>
      <xdr:row>37</xdr:row>
      <xdr:rowOff>48055</xdr:rowOff>
    </xdr:to>
    <xdr:sp macro="" textlink="">
      <xdr:nvSpPr>
        <xdr:cNvPr id="311" name="楕円 310"/>
        <xdr:cNvSpPr/>
      </xdr:nvSpPr>
      <xdr:spPr>
        <a:xfrm>
          <a:off x="8699500" y="629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39182</xdr:rowOff>
    </xdr:from>
    <xdr:ext cx="534377" cy="259045"/>
    <xdr:sp macro="" textlink="">
      <xdr:nvSpPr>
        <xdr:cNvPr id="312" name="テキスト ボックス 311"/>
        <xdr:cNvSpPr txBox="1"/>
      </xdr:nvSpPr>
      <xdr:spPr>
        <a:xfrm>
          <a:off x="8483111" y="638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116721</xdr:rowOff>
    </xdr:from>
    <xdr:to>
      <xdr:col>41</xdr:col>
      <xdr:colOff>101600</xdr:colOff>
      <xdr:row>37</xdr:row>
      <xdr:rowOff>46871</xdr:rowOff>
    </xdr:to>
    <xdr:sp macro="" textlink="">
      <xdr:nvSpPr>
        <xdr:cNvPr id="313" name="楕円 312"/>
        <xdr:cNvSpPr/>
      </xdr:nvSpPr>
      <xdr:spPr>
        <a:xfrm>
          <a:off x="7810500" y="628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37998</xdr:rowOff>
    </xdr:from>
    <xdr:ext cx="534377" cy="259045"/>
    <xdr:sp macro="" textlink="">
      <xdr:nvSpPr>
        <xdr:cNvPr id="314" name="テキスト ボックス 313"/>
        <xdr:cNvSpPr txBox="1"/>
      </xdr:nvSpPr>
      <xdr:spPr>
        <a:xfrm>
          <a:off x="7594111" y="638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116515</xdr:rowOff>
    </xdr:from>
    <xdr:to>
      <xdr:col>36</xdr:col>
      <xdr:colOff>165100</xdr:colOff>
      <xdr:row>37</xdr:row>
      <xdr:rowOff>46665</xdr:rowOff>
    </xdr:to>
    <xdr:sp macro="" textlink="">
      <xdr:nvSpPr>
        <xdr:cNvPr id="315" name="楕円 314"/>
        <xdr:cNvSpPr/>
      </xdr:nvSpPr>
      <xdr:spPr>
        <a:xfrm>
          <a:off x="6921500" y="628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37792</xdr:rowOff>
    </xdr:from>
    <xdr:ext cx="534377" cy="259045"/>
    <xdr:sp macro="" textlink="">
      <xdr:nvSpPr>
        <xdr:cNvPr id="316" name="テキスト ボックス 315"/>
        <xdr:cNvSpPr txBox="1"/>
      </xdr:nvSpPr>
      <xdr:spPr>
        <a:xfrm>
          <a:off x="6705111" y="638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4" name="テキスト ボックス 33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106080</xdr:rowOff>
    </xdr:from>
    <xdr:to>
      <xdr:col>54</xdr:col>
      <xdr:colOff>189865</xdr:colOff>
      <xdr:row>59</xdr:row>
      <xdr:rowOff>30670</xdr:rowOff>
    </xdr:to>
    <xdr:cxnSp macro="">
      <xdr:nvCxnSpPr>
        <xdr:cNvPr id="340" name="直線コネクタ 339"/>
        <xdr:cNvCxnSpPr/>
      </xdr:nvCxnSpPr>
      <xdr:spPr>
        <a:xfrm flipV="1">
          <a:off x="10475595" y="8850030"/>
          <a:ext cx="1270" cy="1296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34497</xdr:rowOff>
    </xdr:from>
    <xdr:ext cx="534377" cy="259045"/>
    <xdr:sp macro="" textlink="">
      <xdr:nvSpPr>
        <xdr:cNvPr id="341" name="普通建設事業費最小値テキスト"/>
        <xdr:cNvSpPr txBox="1"/>
      </xdr:nvSpPr>
      <xdr:spPr>
        <a:xfrm>
          <a:off x="10528300" y="10150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30670</xdr:rowOff>
    </xdr:from>
    <xdr:to>
      <xdr:col>55</xdr:col>
      <xdr:colOff>88900</xdr:colOff>
      <xdr:row>59</xdr:row>
      <xdr:rowOff>30670</xdr:rowOff>
    </xdr:to>
    <xdr:cxnSp macro="">
      <xdr:nvCxnSpPr>
        <xdr:cNvPr id="342" name="直線コネクタ 341"/>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52757</xdr:rowOff>
    </xdr:from>
    <xdr:ext cx="690189" cy="259045"/>
    <xdr:sp macro="" textlink="">
      <xdr:nvSpPr>
        <xdr:cNvPr id="343" name="普通建設事業費最大値テキスト"/>
        <xdr:cNvSpPr txBox="1"/>
      </xdr:nvSpPr>
      <xdr:spPr>
        <a:xfrm>
          <a:off x="10528300" y="86252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106080</xdr:rowOff>
    </xdr:from>
    <xdr:to>
      <xdr:col>55</xdr:col>
      <xdr:colOff>88900</xdr:colOff>
      <xdr:row>51</xdr:row>
      <xdr:rowOff>106080</xdr:rowOff>
    </xdr:to>
    <xdr:cxnSp macro="">
      <xdr:nvCxnSpPr>
        <xdr:cNvPr id="344" name="直線コネクタ 343"/>
        <xdr:cNvCxnSpPr/>
      </xdr:nvCxnSpPr>
      <xdr:spPr>
        <a:xfrm>
          <a:off x="10388600" y="8850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166825</xdr:rowOff>
    </xdr:from>
    <xdr:to>
      <xdr:col>55</xdr:col>
      <xdr:colOff>0</xdr:colOff>
      <xdr:row>58</xdr:row>
      <xdr:rowOff>167394</xdr:rowOff>
    </xdr:to>
    <xdr:cxnSp macro="">
      <xdr:nvCxnSpPr>
        <xdr:cNvPr id="345" name="直線コネクタ 344"/>
        <xdr:cNvCxnSpPr/>
      </xdr:nvCxnSpPr>
      <xdr:spPr>
        <a:xfrm>
          <a:off x="9639300" y="10110925"/>
          <a:ext cx="8382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77381</xdr:rowOff>
    </xdr:from>
    <xdr:ext cx="599010" cy="259045"/>
    <xdr:sp macro="" textlink="">
      <xdr:nvSpPr>
        <xdr:cNvPr id="346" name="普通建設事業費平均値テキスト"/>
        <xdr:cNvSpPr txBox="1"/>
      </xdr:nvSpPr>
      <xdr:spPr>
        <a:xfrm>
          <a:off x="10528300" y="98500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54504</xdr:rowOff>
    </xdr:from>
    <xdr:to>
      <xdr:col>55</xdr:col>
      <xdr:colOff>50800</xdr:colOff>
      <xdr:row>58</xdr:row>
      <xdr:rowOff>156104</xdr:rowOff>
    </xdr:to>
    <xdr:sp macro="" textlink="">
      <xdr:nvSpPr>
        <xdr:cNvPr id="347" name="フローチャート: 判断 346"/>
        <xdr:cNvSpPr/>
      </xdr:nvSpPr>
      <xdr:spPr>
        <a:xfrm>
          <a:off x="10426700" y="999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166825</xdr:rowOff>
    </xdr:from>
    <xdr:to>
      <xdr:col>50</xdr:col>
      <xdr:colOff>114300</xdr:colOff>
      <xdr:row>59</xdr:row>
      <xdr:rowOff>17231</xdr:rowOff>
    </xdr:to>
    <xdr:cxnSp macro="">
      <xdr:nvCxnSpPr>
        <xdr:cNvPr id="348" name="直線コネクタ 347"/>
        <xdr:cNvCxnSpPr/>
      </xdr:nvCxnSpPr>
      <xdr:spPr>
        <a:xfrm flipV="1">
          <a:off x="8750300" y="10110925"/>
          <a:ext cx="889000" cy="2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72556</xdr:rowOff>
    </xdr:from>
    <xdr:to>
      <xdr:col>50</xdr:col>
      <xdr:colOff>165100</xdr:colOff>
      <xdr:row>59</xdr:row>
      <xdr:rowOff>2706</xdr:rowOff>
    </xdr:to>
    <xdr:sp macro="" textlink="">
      <xdr:nvSpPr>
        <xdr:cNvPr id="349" name="フローチャート: 判断 348"/>
        <xdr:cNvSpPr/>
      </xdr:nvSpPr>
      <xdr:spPr>
        <a:xfrm>
          <a:off x="9588500" y="100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19233</xdr:rowOff>
    </xdr:from>
    <xdr:ext cx="599010" cy="259045"/>
    <xdr:sp macro="" textlink="">
      <xdr:nvSpPr>
        <xdr:cNvPr id="350" name="テキスト ボックス 349"/>
        <xdr:cNvSpPr txBox="1"/>
      </xdr:nvSpPr>
      <xdr:spPr>
        <a:xfrm>
          <a:off x="9339795" y="9791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145322</xdr:rowOff>
    </xdr:from>
    <xdr:to>
      <xdr:col>45</xdr:col>
      <xdr:colOff>177800</xdr:colOff>
      <xdr:row>59</xdr:row>
      <xdr:rowOff>17231</xdr:rowOff>
    </xdr:to>
    <xdr:cxnSp macro="">
      <xdr:nvCxnSpPr>
        <xdr:cNvPr id="351" name="直線コネクタ 350"/>
        <xdr:cNvCxnSpPr/>
      </xdr:nvCxnSpPr>
      <xdr:spPr>
        <a:xfrm>
          <a:off x="7861300" y="10089422"/>
          <a:ext cx="889000" cy="4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76584</xdr:rowOff>
    </xdr:from>
    <xdr:to>
      <xdr:col>46</xdr:col>
      <xdr:colOff>38100</xdr:colOff>
      <xdr:row>59</xdr:row>
      <xdr:rowOff>6734</xdr:rowOff>
    </xdr:to>
    <xdr:sp macro="" textlink="">
      <xdr:nvSpPr>
        <xdr:cNvPr id="352" name="フローチャート: 判断 351"/>
        <xdr:cNvSpPr/>
      </xdr:nvSpPr>
      <xdr:spPr>
        <a:xfrm>
          <a:off x="8699500" y="1002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23261</xdr:rowOff>
    </xdr:from>
    <xdr:ext cx="599010" cy="259045"/>
    <xdr:sp macro="" textlink="">
      <xdr:nvSpPr>
        <xdr:cNvPr id="353" name="テキスト ボックス 352"/>
        <xdr:cNvSpPr txBox="1"/>
      </xdr:nvSpPr>
      <xdr:spPr>
        <a:xfrm>
          <a:off x="8450795" y="9795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145322</xdr:rowOff>
    </xdr:from>
    <xdr:to>
      <xdr:col>41</xdr:col>
      <xdr:colOff>50800</xdr:colOff>
      <xdr:row>59</xdr:row>
      <xdr:rowOff>1627</xdr:rowOff>
    </xdr:to>
    <xdr:cxnSp macro="">
      <xdr:nvCxnSpPr>
        <xdr:cNvPr id="354" name="直線コネクタ 353"/>
        <xdr:cNvCxnSpPr/>
      </xdr:nvCxnSpPr>
      <xdr:spPr>
        <a:xfrm flipV="1">
          <a:off x="6972300" y="10089422"/>
          <a:ext cx="889000" cy="2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73750</xdr:rowOff>
    </xdr:from>
    <xdr:to>
      <xdr:col>41</xdr:col>
      <xdr:colOff>101600</xdr:colOff>
      <xdr:row>59</xdr:row>
      <xdr:rowOff>3900</xdr:rowOff>
    </xdr:to>
    <xdr:sp macro="" textlink="">
      <xdr:nvSpPr>
        <xdr:cNvPr id="355" name="フローチャート: 判断 354"/>
        <xdr:cNvSpPr/>
      </xdr:nvSpPr>
      <xdr:spPr>
        <a:xfrm>
          <a:off x="7810500" y="1001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20427</xdr:rowOff>
    </xdr:from>
    <xdr:ext cx="599010" cy="259045"/>
    <xdr:sp macro="" textlink="">
      <xdr:nvSpPr>
        <xdr:cNvPr id="356" name="テキスト ボックス 355"/>
        <xdr:cNvSpPr txBox="1"/>
      </xdr:nvSpPr>
      <xdr:spPr>
        <a:xfrm>
          <a:off x="7561795" y="9793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81341</xdr:rowOff>
    </xdr:from>
    <xdr:to>
      <xdr:col>36</xdr:col>
      <xdr:colOff>165100</xdr:colOff>
      <xdr:row>59</xdr:row>
      <xdr:rowOff>11491</xdr:rowOff>
    </xdr:to>
    <xdr:sp macro="" textlink="">
      <xdr:nvSpPr>
        <xdr:cNvPr id="357" name="フローチャート: 判断 356"/>
        <xdr:cNvSpPr/>
      </xdr:nvSpPr>
      <xdr:spPr>
        <a:xfrm>
          <a:off x="6921500" y="1002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28018</xdr:rowOff>
    </xdr:from>
    <xdr:ext cx="599010" cy="259045"/>
    <xdr:sp macro="" textlink="">
      <xdr:nvSpPr>
        <xdr:cNvPr id="358" name="テキスト ボックス 357"/>
        <xdr:cNvSpPr txBox="1"/>
      </xdr:nvSpPr>
      <xdr:spPr>
        <a:xfrm>
          <a:off x="6672795" y="9800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116594</xdr:rowOff>
    </xdr:from>
    <xdr:to>
      <xdr:col>55</xdr:col>
      <xdr:colOff>50800</xdr:colOff>
      <xdr:row>59</xdr:row>
      <xdr:rowOff>46744</xdr:rowOff>
    </xdr:to>
    <xdr:sp macro="" textlink="">
      <xdr:nvSpPr>
        <xdr:cNvPr id="364" name="楕円 363"/>
        <xdr:cNvSpPr/>
      </xdr:nvSpPr>
      <xdr:spPr>
        <a:xfrm>
          <a:off x="10426700" y="1006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32932</xdr:rowOff>
    </xdr:from>
    <xdr:ext cx="534377" cy="259045"/>
    <xdr:sp macro="" textlink="">
      <xdr:nvSpPr>
        <xdr:cNvPr id="365" name="普通建設事業費該当値テキスト"/>
        <xdr:cNvSpPr txBox="1"/>
      </xdr:nvSpPr>
      <xdr:spPr>
        <a:xfrm>
          <a:off x="10528300" y="997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116025</xdr:rowOff>
    </xdr:from>
    <xdr:to>
      <xdr:col>50</xdr:col>
      <xdr:colOff>165100</xdr:colOff>
      <xdr:row>59</xdr:row>
      <xdr:rowOff>46175</xdr:rowOff>
    </xdr:to>
    <xdr:sp macro="" textlink="">
      <xdr:nvSpPr>
        <xdr:cNvPr id="366" name="楕円 365"/>
        <xdr:cNvSpPr/>
      </xdr:nvSpPr>
      <xdr:spPr>
        <a:xfrm>
          <a:off x="9588500" y="1006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37302</xdr:rowOff>
    </xdr:from>
    <xdr:ext cx="534377" cy="259045"/>
    <xdr:sp macro="" textlink="">
      <xdr:nvSpPr>
        <xdr:cNvPr id="367" name="テキスト ボックス 366"/>
        <xdr:cNvSpPr txBox="1"/>
      </xdr:nvSpPr>
      <xdr:spPr>
        <a:xfrm>
          <a:off x="9372111" y="1015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137881</xdr:rowOff>
    </xdr:from>
    <xdr:to>
      <xdr:col>46</xdr:col>
      <xdr:colOff>38100</xdr:colOff>
      <xdr:row>59</xdr:row>
      <xdr:rowOff>68031</xdr:rowOff>
    </xdr:to>
    <xdr:sp macro="" textlink="">
      <xdr:nvSpPr>
        <xdr:cNvPr id="368" name="楕円 367"/>
        <xdr:cNvSpPr/>
      </xdr:nvSpPr>
      <xdr:spPr>
        <a:xfrm>
          <a:off x="8699500" y="1008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59158</xdr:rowOff>
    </xdr:from>
    <xdr:ext cx="534377" cy="259045"/>
    <xdr:sp macro="" textlink="">
      <xdr:nvSpPr>
        <xdr:cNvPr id="369" name="テキスト ボックス 368"/>
        <xdr:cNvSpPr txBox="1"/>
      </xdr:nvSpPr>
      <xdr:spPr>
        <a:xfrm>
          <a:off x="8483111" y="1017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94522</xdr:rowOff>
    </xdr:from>
    <xdr:to>
      <xdr:col>41</xdr:col>
      <xdr:colOff>101600</xdr:colOff>
      <xdr:row>59</xdr:row>
      <xdr:rowOff>24672</xdr:rowOff>
    </xdr:to>
    <xdr:sp macro="" textlink="">
      <xdr:nvSpPr>
        <xdr:cNvPr id="370" name="楕円 369"/>
        <xdr:cNvSpPr/>
      </xdr:nvSpPr>
      <xdr:spPr>
        <a:xfrm>
          <a:off x="7810500" y="1003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15799</xdr:rowOff>
    </xdr:from>
    <xdr:ext cx="534377" cy="259045"/>
    <xdr:sp macro="" textlink="">
      <xdr:nvSpPr>
        <xdr:cNvPr id="371" name="テキスト ボックス 370"/>
        <xdr:cNvSpPr txBox="1"/>
      </xdr:nvSpPr>
      <xdr:spPr>
        <a:xfrm>
          <a:off x="7594111" y="1013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122277</xdr:rowOff>
    </xdr:from>
    <xdr:to>
      <xdr:col>36</xdr:col>
      <xdr:colOff>165100</xdr:colOff>
      <xdr:row>59</xdr:row>
      <xdr:rowOff>52427</xdr:rowOff>
    </xdr:to>
    <xdr:sp macro="" textlink="">
      <xdr:nvSpPr>
        <xdr:cNvPr id="372" name="楕円 371"/>
        <xdr:cNvSpPr/>
      </xdr:nvSpPr>
      <xdr:spPr>
        <a:xfrm>
          <a:off x="6921500" y="1006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43554</xdr:rowOff>
    </xdr:from>
    <xdr:ext cx="534377" cy="259045"/>
    <xdr:sp macro="" textlink="">
      <xdr:nvSpPr>
        <xdr:cNvPr id="373" name="テキスト ボックス 372"/>
        <xdr:cNvSpPr txBox="1"/>
      </xdr:nvSpPr>
      <xdr:spPr>
        <a:xfrm>
          <a:off x="6705111" y="1015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44092</xdr:rowOff>
    </xdr:from>
    <xdr:to>
      <xdr:col>54</xdr:col>
      <xdr:colOff>189865</xdr:colOff>
      <xdr:row>79</xdr:row>
      <xdr:rowOff>98879</xdr:rowOff>
    </xdr:to>
    <xdr:cxnSp macro="">
      <xdr:nvCxnSpPr>
        <xdr:cNvPr id="399" name="直線コネクタ 398"/>
        <xdr:cNvCxnSpPr/>
      </xdr:nvCxnSpPr>
      <xdr:spPr>
        <a:xfrm flipV="1">
          <a:off x="10475595" y="12045592"/>
          <a:ext cx="1270" cy="1597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162219</xdr:rowOff>
    </xdr:from>
    <xdr:ext cx="690189" cy="259045"/>
    <xdr:sp macro="" textlink="">
      <xdr:nvSpPr>
        <xdr:cNvPr id="402" name="普通建設事業費 （ うち新規整備　）最大値テキスト"/>
        <xdr:cNvSpPr txBox="1"/>
      </xdr:nvSpPr>
      <xdr:spPr>
        <a:xfrm>
          <a:off x="10528300" y="1182081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44092</xdr:rowOff>
    </xdr:from>
    <xdr:to>
      <xdr:col>55</xdr:col>
      <xdr:colOff>88900</xdr:colOff>
      <xdr:row>70</xdr:row>
      <xdr:rowOff>44092</xdr:rowOff>
    </xdr:to>
    <xdr:cxnSp macro="">
      <xdr:nvCxnSpPr>
        <xdr:cNvPr id="403" name="直線コネクタ 402"/>
        <xdr:cNvCxnSpPr/>
      </xdr:nvCxnSpPr>
      <xdr:spPr>
        <a:xfrm>
          <a:off x="10388600" y="12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98194</xdr:rowOff>
    </xdr:from>
    <xdr:to>
      <xdr:col>55</xdr:col>
      <xdr:colOff>0</xdr:colOff>
      <xdr:row>79</xdr:row>
      <xdr:rowOff>98569</xdr:rowOff>
    </xdr:to>
    <xdr:cxnSp macro="">
      <xdr:nvCxnSpPr>
        <xdr:cNvPr id="404" name="直線コネクタ 403"/>
        <xdr:cNvCxnSpPr/>
      </xdr:nvCxnSpPr>
      <xdr:spPr>
        <a:xfrm>
          <a:off x="9639300" y="13642744"/>
          <a:ext cx="838200" cy="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15662</xdr:rowOff>
    </xdr:from>
    <xdr:ext cx="534377" cy="259045"/>
    <xdr:sp macro="" textlink="">
      <xdr:nvSpPr>
        <xdr:cNvPr id="405" name="普通建設事業費 （ うち新規整備　）平均値テキスト"/>
        <xdr:cNvSpPr txBox="1"/>
      </xdr:nvSpPr>
      <xdr:spPr>
        <a:xfrm>
          <a:off x="10528300" y="13388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164235</xdr:rowOff>
    </xdr:from>
    <xdr:to>
      <xdr:col>55</xdr:col>
      <xdr:colOff>50800</xdr:colOff>
      <xdr:row>79</xdr:row>
      <xdr:rowOff>94385</xdr:rowOff>
    </xdr:to>
    <xdr:sp macro="" textlink="">
      <xdr:nvSpPr>
        <xdr:cNvPr id="406" name="フローチャート: 判断 405"/>
        <xdr:cNvSpPr/>
      </xdr:nvSpPr>
      <xdr:spPr>
        <a:xfrm>
          <a:off x="10426700" y="1353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95831</xdr:rowOff>
    </xdr:from>
    <xdr:to>
      <xdr:col>50</xdr:col>
      <xdr:colOff>114300</xdr:colOff>
      <xdr:row>79</xdr:row>
      <xdr:rowOff>98194</xdr:rowOff>
    </xdr:to>
    <xdr:cxnSp macro="">
      <xdr:nvCxnSpPr>
        <xdr:cNvPr id="407" name="直線コネクタ 406"/>
        <xdr:cNvCxnSpPr/>
      </xdr:nvCxnSpPr>
      <xdr:spPr>
        <a:xfrm>
          <a:off x="8750300" y="13640381"/>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3620</xdr:rowOff>
    </xdr:from>
    <xdr:to>
      <xdr:col>50</xdr:col>
      <xdr:colOff>165100</xdr:colOff>
      <xdr:row>79</xdr:row>
      <xdr:rowOff>105220</xdr:rowOff>
    </xdr:to>
    <xdr:sp macro="" textlink="">
      <xdr:nvSpPr>
        <xdr:cNvPr id="408" name="フローチャート: 判断 407"/>
        <xdr:cNvSpPr/>
      </xdr:nvSpPr>
      <xdr:spPr>
        <a:xfrm>
          <a:off x="9588500" y="135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121747</xdr:rowOff>
    </xdr:from>
    <xdr:ext cx="534377" cy="259045"/>
    <xdr:sp macro="" textlink="">
      <xdr:nvSpPr>
        <xdr:cNvPr id="409" name="テキスト ボックス 408"/>
        <xdr:cNvSpPr txBox="1"/>
      </xdr:nvSpPr>
      <xdr:spPr>
        <a:xfrm>
          <a:off x="9372111" y="1332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95831</xdr:rowOff>
    </xdr:from>
    <xdr:to>
      <xdr:col>45</xdr:col>
      <xdr:colOff>177800</xdr:colOff>
      <xdr:row>79</xdr:row>
      <xdr:rowOff>97247</xdr:rowOff>
    </xdr:to>
    <xdr:cxnSp macro="">
      <xdr:nvCxnSpPr>
        <xdr:cNvPr id="410" name="直線コネクタ 409"/>
        <xdr:cNvCxnSpPr/>
      </xdr:nvCxnSpPr>
      <xdr:spPr>
        <a:xfrm flipV="1">
          <a:off x="7861300" y="13640381"/>
          <a:ext cx="88900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2277</xdr:rowOff>
    </xdr:from>
    <xdr:to>
      <xdr:col>46</xdr:col>
      <xdr:colOff>38100</xdr:colOff>
      <xdr:row>79</xdr:row>
      <xdr:rowOff>103877</xdr:rowOff>
    </xdr:to>
    <xdr:sp macro="" textlink="">
      <xdr:nvSpPr>
        <xdr:cNvPr id="411" name="フローチャート: 判断 410"/>
        <xdr:cNvSpPr/>
      </xdr:nvSpPr>
      <xdr:spPr>
        <a:xfrm>
          <a:off x="8699500" y="1354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120404</xdr:rowOff>
    </xdr:from>
    <xdr:ext cx="534377" cy="259045"/>
    <xdr:sp macro="" textlink="">
      <xdr:nvSpPr>
        <xdr:cNvPr id="412" name="テキスト ボックス 411"/>
        <xdr:cNvSpPr txBox="1"/>
      </xdr:nvSpPr>
      <xdr:spPr>
        <a:xfrm>
          <a:off x="8483111" y="1332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62215</xdr:rowOff>
    </xdr:from>
    <xdr:to>
      <xdr:col>41</xdr:col>
      <xdr:colOff>50800</xdr:colOff>
      <xdr:row>79</xdr:row>
      <xdr:rowOff>97247</xdr:rowOff>
    </xdr:to>
    <xdr:cxnSp macro="">
      <xdr:nvCxnSpPr>
        <xdr:cNvPr id="413" name="直線コネクタ 412"/>
        <xdr:cNvCxnSpPr/>
      </xdr:nvCxnSpPr>
      <xdr:spPr>
        <a:xfrm>
          <a:off x="6972300" y="13606765"/>
          <a:ext cx="889000" cy="35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79</xdr:row>
      <xdr:rowOff>1237</xdr:rowOff>
    </xdr:from>
    <xdr:to>
      <xdr:col>41</xdr:col>
      <xdr:colOff>101600</xdr:colOff>
      <xdr:row>79</xdr:row>
      <xdr:rowOff>102837</xdr:rowOff>
    </xdr:to>
    <xdr:sp macro="" textlink="">
      <xdr:nvSpPr>
        <xdr:cNvPr id="414" name="フローチャート: 判断 413"/>
        <xdr:cNvSpPr/>
      </xdr:nvSpPr>
      <xdr:spPr>
        <a:xfrm>
          <a:off x="7810500" y="135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119364</xdr:rowOff>
    </xdr:from>
    <xdr:ext cx="534377" cy="259045"/>
    <xdr:sp macro="" textlink="">
      <xdr:nvSpPr>
        <xdr:cNvPr id="415" name="テキスト ボックス 414"/>
        <xdr:cNvSpPr txBox="1"/>
      </xdr:nvSpPr>
      <xdr:spPr>
        <a:xfrm>
          <a:off x="7594111" y="1332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160280</xdr:rowOff>
    </xdr:from>
    <xdr:to>
      <xdr:col>36</xdr:col>
      <xdr:colOff>165100</xdr:colOff>
      <xdr:row>79</xdr:row>
      <xdr:rowOff>90430</xdr:rowOff>
    </xdr:to>
    <xdr:sp macro="" textlink="">
      <xdr:nvSpPr>
        <xdr:cNvPr id="416" name="フローチャート: 判断 415"/>
        <xdr:cNvSpPr/>
      </xdr:nvSpPr>
      <xdr:spPr>
        <a:xfrm>
          <a:off x="6921500" y="13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106957</xdr:rowOff>
    </xdr:from>
    <xdr:ext cx="534377" cy="259045"/>
    <xdr:sp macro="" textlink="">
      <xdr:nvSpPr>
        <xdr:cNvPr id="417" name="テキスト ボックス 416"/>
        <xdr:cNvSpPr txBox="1"/>
      </xdr:nvSpPr>
      <xdr:spPr>
        <a:xfrm>
          <a:off x="6705111" y="1330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47769</xdr:rowOff>
    </xdr:from>
    <xdr:to>
      <xdr:col>55</xdr:col>
      <xdr:colOff>50800</xdr:colOff>
      <xdr:row>79</xdr:row>
      <xdr:rowOff>149369</xdr:rowOff>
    </xdr:to>
    <xdr:sp macro="" textlink="">
      <xdr:nvSpPr>
        <xdr:cNvPr id="423" name="楕円 422"/>
        <xdr:cNvSpPr/>
      </xdr:nvSpPr>
      <xdr:spPr>
        <a:xfrm>
          <a:off x="10426700" y="1359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142662</xdr:rowOff>
    </xdr:from>
    <xdr:ext cx="378565" cy="259045"/>
    <xdr:sp macro="" textlink="">
      <xdr:nvSpPr>
        <xdr:cNvPr id="424" name="普通建設事業費 （ うち新規整備　）該当値テキスト"/>
        <xdr:cNvSpPr txBox="1"/>
      </xdr:nvSpPr>
      <xdr:spPr>
        <a:xfrm>
          <a:off x="10528300" y="13515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47394</xdr:rowOff>
    </xdr:from>
    <xdr:to>
      <xdr:col>50</xdr:col>
      <xdr:colOff>165100</xdr:colOff>
      <xdr:row>79</xdr:row>
      <xdr:rowOff>148994</xdr:rowOff>
    </xdr:to>
    <xdr:sp macro="" textlink="">
      <xdr:nvSpPr>
        <xdr:cNvPr id="425" name="楕円 424"/>
        <xdr:cNvSpPr/>
      </xdr:nvSpPr>
      <xdr:spPr>
        <a:xfrm>
          <a:off x="9588500" y="1359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140121</xdr:rowOff>
    </xdr:from>
    <xdr:ext cx="378565" cy="259045"/>
    <xdr:sp macro="" textlink="">
      <xdr:nvSpPr>
        <xdr:cNvPr id="426" name="テキスト ボックス 425"/>
        <xdr:cNvSpPr txBox="1"/>
      </xdr:nvSpPr>
      <xdr:spPr>
        <a:xfrm>
          <a:off x="9450017" y="13684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45031</xdr:rowOff>
    </xdr:from>
    <xdr:to>
      <xdr:col>46</xdr:col>
      <xdr:colOff>38100</xdr:colOff>
      <xdr:row>79</xdr:row>
      <xdr:rowOff>146631</xdr:rowOff>
    </xdr:to>
    <xdr:sp macro="" textlink="">
      <xdr:nvSpPr>
        <xdr:cNvPr id="427" name="楕円 426"/>
        <xdr:cNvSpPr/>
      </xdr:nvSpPr>
      <xdr:spPr>
        <a:xfrm>
          <a:off x="8699500" y="1358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137758</xdr:rowOff>
    </xdr:from>
    <xdr:ext cx="469744" cy="259045"/>
    <xdr:sp macro="" textlink="">
      <xdr:nvSpPr>
        <xdr:cNvPr id="428" name="テキスト ボックス 427"/>
        <xdr:cNvSpPr txBox="1"/>
      </xdr:nvSpPr>
      <xdr:spPr>
        <a:xfrm>
          <a:off x="8515428" y="1368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46447</xdr:rowOff>
    </xdr:from>
    <xdr:to>
      <xdr:col>41</xdr:col>
      <xdr:colOff>101600</xdr:colOff>
      <xdr:row>79</xdr:row>
      <xdr:rowOff>148047</xdr:rowOff>
    </xdr:to>
    <xdr:sp macro="" textlink="">
      <xdr:nvSpPr>
        <xdr:cNvPr id="429" name="楕円 428"/>
        <xdr:cNvSpPr/>
      </xdr:nvSpPr>
      <xdr:spPr>
        <a:xfrm>
          <a:off x="7810500" y="1359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139174</xdr:rowOff>
    </xdr:from>
    <xdr:ext cx="469744" cy="259045"/>
    <xdr:sp macro="" textlink="">
      <xdr:nvSpPr>
        <xdr:cNvPr id="430" name="テキスト ボックス 429"/>
        <xdr:cNvSpPr txBox="1"/>
      </xdr:nvSpPr>
      <xdr:spPr>
        <a:xfrm>
          <a:off x="7626428" y="1368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11415</xdr:rowOff>
    </xdr:from>
    <xdr:to>
      <xdr:col>36</xdr:col>
      <xdr:colOff>165100</xdr:colOff>
      <xdr:row>79</xdr:row>
      <xdr:rowOff>113015</xdr:rowOff>
    </xdr:to>
    <xdr:sp macro="" textlink="">
      <xdr:nvSpPr>
        <xdr:cNvPr id="431" name="楕円 430"/>
        <xdr:cNvSpPr/>
      </xdr:nvSpPr>
      <xdr:spPr>
        <a:xfrm>
          <a:off x="6921500" y="1355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104142</xdr:rowOff>
    </xdr:from>
    <xdr:ext cx="534377" cy="259045"/>
    <xdr:sp macro="" textlink="">
      <xdr:nvSpPr>
        <xdr:cNvPr id="432" name="テキスト ボックス 431"/>
        <xdr:cNvSpPr txBox="1"/>
      </xdr:nvSpPr>
      <xdr:spPr>
        <a:xfrm>
          <a:off x="6705111" y="136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17952</xdr:rowOff>
    </xdr:from>
    <xdr:to>
      <xdr:col>54</xdr:col>
      <xdr:colOff>189865</xdr:colOff>
      <xdr:row>98</xdr:row>
      <xdr:rowOff>102575</xdr:rowOff>
    </xdr:to>
    <xdr:cxnSp macro="">
      <xdr:nvCxnSpPr>
        <xdr:cNvPr id="454" name="直線コネクタ 453"/>
        <xdr:cNvCxnSpPr/>
      </xdr:nvCxnSpPr>
      <xdr:spPr>
        <a:xfrm flipV="1">
          <a:off x="10475595" y="15448452"/>
          <a:ext cx="1270" cy="145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106402</xdr:rowOff>
    </xdr:from>
    <xdr:ext cx="469744" cy="259045"/>
    <xdr:sp macro="" textlink="">
      <xdr:nvSpPr>
        <xdr:cNvPr id="455" name="普通建設事業費 （ うち更新整備　）最小値テキスト"/>
        <xdr:cNvSpPr txBox="1"/>
      </xdr:nvSpPr>
      <xdr:spPr>
        <a:xfrm>
          <a:off x="10528300" y="1690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102575</xdr:rowOff>
    </xdr:from>
    <xdr:to>
      <xdr:col>55</xdr:col>
      <xdr:colOff>88900</xdr:colOff>
      <xdr:row>98</xdr:row>
      <xdr:rowOff>102575</xdr:rowOff>
    </xdr:to>
    <xdr:cxnSp macro="">
      <xdr:nvCxnSpPr>
        <xdr:cNvPr id="456" name="直線コネクタ 455"/>
        <xdr:cNvCxnSpPr/>
      </xdr:nvCxnSpPr>
      <xdr:spPr>
        <a:xfrm>
          <a:off x="10388600" y="16904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136079</xdr:rowOff>
    </xdr:from>
    <xdr:ext cx="599010" cy="259045"/>
    <xdr:sp macro="" textlink="">
      <xdr:nvSpPr>
        <xdr:cNvPr id="457" name="普通建設事業費 （ うち更新整備　）最大値テキスト"/>
        <xdr:cNvSpPr txBox="1"/>
      </xdr:nvSpPr>
      <xdr:spPr>
        <a:xfrm>
          <a:off x="10528300" y="15223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17952</xdr:rowOff>
    </xdr:from>
    <xdr:to>
      <xdr:col>55</xdr:col>
      <xdr:colOff>88900</xdr:colOff>
      <xdr:row>90</xdr:row>
      <xdr:rowOff>17952</xdr:rowOff>
    </xdr:to>
    <xdr:cxnSp macro="">
      <xdr:nvCxnSpPr>
        <xdr:cNvPr id="458" name="直線コネクタ 457"/>
        <xdr:cNvCxnSpPr/>
      </xdr:nvCxnSpPr>
      <xdr:spPr>
        <a:xfrm>
          <a:off x="10388600" y="15448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38897</xdr:rowOff>
    </xdr:from>
    <xdr:to>
      <xdr:col>55</xdr:col>
      <xdr:colOff>0</xdr:colOff>
      <xdr:row>97</xdr:row>
      <xdr:rowOff>55535</xdr:rowOff>
    </xdr:to>
    <xdr:cxnSp macro="">
      <xdr:nvCxnSpPr>
        <xdr:cNvPr id="459" name="直線コネクタ 458"/>
        <xdr:cNvCxnSpPr/>
      </xdr:nvCxnSpPr>
      <xdr:spPr>
        <a:xfrm>
          <a:off x="9639300" y="16669547"/>
          <a:ext cx="838200" cy="16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96992</xdr:rowOff>
    </xdr:from>
    <xdr:ext cx="534377" cy="259045"/>
    <xdr:sp macro="" textlink="">
      <xdr:nvSpPr>
        <xdr:cNvPr id="460" name="普通建設事業費 （ うち更新整備　）平均値テキスト"/>
        <xdr:cNvSpPr txBox="1"/>
      </xdr:nvSpPr>
      <xdr:spPr>
        <a:xfrm>
          <a:off x="10528300" y="16384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74115</xdr:rowOff>
    </xdr:from>
    <xdr:to>
      <xdr:col>55</xdr:col>
      <xdr:colOff>50800</xdr:colOff>
      <xdr:row>97</xdr:row>
      <xdr:rowOff>4265</xdr:rowOff>
    </xdr:to>
    <xdr:sp macro="" textlink="">
      <xdr:nvSpPr>
        <xdr:cNvPr id="461" name="フローチャート: 判断 460"/>
        <xdr:cNvSpPr/>
      </xdr:nvSpPr>
      <xdr:spPr>
        <a:xfrm>
          <a:off x="10426700" y="1653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38897</xdr:rowOff>
    </xdr:from>
    <xdr:to>
      <xdr:col>50</xdr:col>
      <xdr:colOff>114300</xdr:colOff>
      <xdr:row>98</xdr:row>
      <xdr:rowOff>7207</xdr:rowOff>
    </xdr:to>
    <xdr:cxnSp macro="">
      <xdr:nvCxnSpPr>
        <xdr:cNvPr id="462" name="直線コネクタ 461"/>
        <xdr:cNvCxnSpPr/>
      </xdr:nvCxnSpPr>
      <xdr:spPr>
        <a:xfrm flipV="1">
          <a:off x="8750300" y="16669547"/>
          <a:ext cx="889000" cy="13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128997</xdr:rowOff>
    </xdr:from>
    <xdr:to>
      <xdr:col>50</xdr:col>
      <xdr:colOff>165100</xdr:colOff>
      <xdr:row>97</xdr:row>
      <xdr:rowOff>59147</xdr:rowOff>
    </xdr:to>
    <xdr:sp macro="" textlink="">
      <xdr:nvSpPr>
        <xdr:cNvPr id="463" name="フローチャート: 判断 462"/>
        <xdr:cNvSpPr/>
      </xdr:nvSpPr>
      <xdr:spPr>
        <a:xfrm>
          <a:off x="9588500" y="1658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75674</xdr:rowOff>
    </xdr:from>
    <xdr:ext cx="534377" cy="259045"/>
    <xdr:sp macro="" textlink="">
      <xdr:nvSpPr>
        <xdr:cNvPr id="464" name="テキスト ボックス 463"/>
        <xdr:cNvSpPr txBox="1"/>
      </xdr:nvSpPr>
      <xdr:spPr>
        <a:xfrm>
          <a:off x="9372111" y="163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78801</xdr:rowOff>
    </xdr:from>
    <xdr:to>
      <xdr:col>45</xdr:col>
      <xdr:colOff>177800</xdr:colOff>
      <xdr:row>98</xdr:row>
      <xdr:rowOff>7207</xdr:rowOff>
    </xdr:to>
    <xdr:cxnSp macro="">
      <xdr:nvCxnSpPr>
        <xdr:cNvPr id="465" name="直線コネクタ 464"/>
        <xdr:cNvCxnSpPr/>
      </xdr:nvCxnSpPr>
      <xdr:spPr>
        <a:xfrm>
          <a:off x="7861300" y="16538001"/>
          <a:ext cx="889000" cy="27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162697</xdr:rowOff>
    </xdr:from>
    <xdr:to>
      <xdr:col>46</xdr:col>
      <xdr:colOff>38100</xdr:colOff>
      <xdr:row>97</xdr:row>
      <xdr:rowOff>92847</xdr:rowOff>
    </xdr:to>
    <xdr:sp macro="" textlink="">
      <xdr:nvSpPr>
        <xdr:cNvPr id="466" name="フローチャート: 判断 465"/>
        <xdr:cNvSpPr/>
      </xdr:nvSpPr>
      <xdr:spPr>
        <a:xfrm>
          <a:off x="8699500" y="1662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109374</xdr:rowOff>
    </xdr:from>
    <xdr:ext cx="534377" cy="259045"/>
    <xdr:sp macro="" textlink="">
      <xdr:nvSpPr>
        <xdr:cNvPr id="467" name="テキスト ボックス 466"/>
        <xdr:cNvSpPr txBox="1"/>
      </xdr:nvSpPr>
      <xdr:spPr>
        <a:xfrm>
          <a:off x="8483111" y="1639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78801</xdr:rowOff>
    </xdr:from>
    <xdr:to>
      <xdr:col>41</xdr:col>
      <xdr:colOff>50800</xdr:colOff>
      <xdr:row>98</xdr:row>
      <xdr:rowOff>49399</xdr:rowOff>
    </xdr:to>
    <xdr:cxnSp macro="">
      <xdr:nvCxnSpPr>
        <xdr:cNvPr id="468" name="直線コネクタ 467"/>
        <xdr:cNvCxnSpPr/>
      </xdr:nvCxnSpPr>
      <xdr:spPr>
        <a:xfrm flipV="1">
          <a:off x="6972300" y="16538001"/>
          <a:ext cx="889000" cy="31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154417</xdr:rowOff>
    </xdr:from>
    <xdr:to>
      <xdr:col>41</xdr:col>
      <xdr:colOff>101600</xdr:colOff>
      <xdr:row>97</xdr:row>
      <xdr:rowOff>84567</xdr:rowOff>
    </xdr:to>
    <xdr:sp macro="" textlink="">
      <xdr:nvSpPr>
        <xdr:cNvPr id="469" name="フローチャート: 判断 468"/>
        <xdr:cNvSpPr/>
      </xdr:nvSpPr>
      <xdr:spPr>
        <a:xfrm>
          <a:off x="78105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75694</xdr:rowOff>
    </xdr:from>
    <xdr:ext cx="534377" cy="259045"/>
    <xdr:sp macro="" textlink="">
      <xdr:nvSpPr>
        <xdr:cNvPr id="470" name="テキスト ボックス 469"/>
        <xdr:cNvSpPr txBox="1"/>
      </xdr:nvSpPr>
      <xdr:spPr>
        <a:xfrm>
          <a:off x="7594111" y="1670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61446</xdr:rowOff>
    </xdr:from>
    <xdr:to>
      <xdr:col>36</xdr:col>
      <xdr:colOff>165100</xdr:colOff>
      <xdr:row>97</xdr:row>
      <xdr:rowOff>163046</xdr:rowOff>
    </xdr:to>
    <xdr:sp macro="" textlink="">
      <xdr:nvSpPr>
        <xdr:cNvPr id="471" name="フローチャート: 判断 470"/>
        <xdr:cNvSpPr/>
      </xdr:nvSpPr>
      <xdr:spPr>
        <a:xfrm>
          <a:off x="6921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8123</xdr:rowOff>
    </xdr:from>
    <xdr:ext cx="534377" cy="259045"/>
    <xdr:sp macro="" textlink="">
      <xdr:nvSpPr>
        <xdr:cNvPr id="472" name="テキスト ボックス 471"/>
        <xdr:cNvSpPr txBox="1"/>
      </xdr:nvSpPr>
      <xdr:spPr>
        <a:xfrm>
          <a:off x="6705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4735</xdr:rowOff>
    </xdr:from>
    <xdr:to>
      <xdr:col>55</xdr:col>
      <xdr:colOff>50800</xdr:colOff>
      <xdr:row>97</xdr:row>
      <xdr:rowOff>106335</xdr:rowOff>
    </xdr:to>
    <xdr:sp macro="" textlink="">
      <xdr:nvSpPr>
        <xdr:cNvPr id="478" name="楕円 477"/>
        <xdr:cNvSpPr/>
      </xdr:nvSpPr>
      <xdr:spPr>
        <a:xfrm>
          <a:off x="10426700" y="166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154612</xdr:rowOff>
    </xdr:from>
    <xdr:ext cx="534377" cy="259045"/>
    <xdr:sp macro="" textlink="">
      <xdr:nvSpPr>
        <xdr:cNvPr id="479" name="普通建設事業費 （ うち更新整備　）該当値テキスト"/>
        <xdr:cNvSpPr txBox="1"/>
      </xdr:nvSpPr>
      <xdr:spPr>
        <a:xfrm>
          <a:off x="10528300" y="1661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159547</xdr:rowOff>
    </xdr:from>
    <xdr:to>
      <xdr:col>50</xdr:col>
      <xdr:colOff>165100</xdr:colOff>
      <xdr:row>97</xdr:row>
      <xdr:rowOff>89697</xdr:rowOff>
    </xdr:to>
    <xdr:sp macro="" textlink="">
      <xdr:nvSpPr>
        <xdr:cNvPr id="480" name="楕円 479"/>
        <xdr:cNvSpPr/>
      </xdr:nvSpPr>
      <xdr:spPr>
        <a:xfrm>
          <a:off x="9588500" y="1661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80824</xdr:rowOff>
    </xdr:from>
    <xdr:ext cx="534377" cy="259045"/>
    <xdr:sp macro="" textlink="">
      <xdr:nvSpPr>
        <xdr:cNvPr id="481" name="テキスト ボックス 480"/>
        <xdr:cNvSpPr txBox="1"/>
      </xdr:nvSpPr>
      <xdr:spPr>
        <a:xfrm>
          <a:off x="9372111" y="1671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127857</xdr:rowOff>
    </xdr:from>
    <xdr:to>
      <xdr:col>46</xdr:col>
      <xdr:colOff>38100</xdr:colOff>
      <xdr:row>98</xdr:row>
      <xdr:rowOff>58007</xdr:rowOff>
    </xdr:to>
    <xdr:sp macro="" textlink="">
      <xdr:nvSpPr>
        <xdr:cNvPr id="482" name="楕円 481"/>
        <xdr:cNvSpPr/>
      </xdr:nvSpPr>
      <xdr:spPr>
        <a:xfrm>
          <a:off x="8699500" y="1675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49134</xdr:rowOff>
    </xdr:from>
    <xdr:ext cx="534377" cy="259045"/>
    <xdr:sp macro="" textlink="">
      <xdr:nvSpPr>
        <xdr:cNvPr id="483" name="テキスト ボックス 482"/>
        <xdr:cNvSpPr txBox="1"/>
      </xdr:nvSpPr>
      <xdr:spPr>
        <a:xfrm>
          <a:off x="8483111" y="1685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28001</xdr:rowOff>
    </xdr:from>
    <xdr:to>
      <xdr:col>41</xdr:col>
      <xdr:colOff>101600</xdr:colOff>
      <xdr:row>96</xdr:row>
      <xdr:rowOff>129601</xdr:rowOff>
    </xdr:to>
    <xdr:sp macro="" textlink="">
      <xdr:nvSpPr>
        <xdr:cNvPr id="484" name="楕円 483"/>
        <xdr:cNvSpPr/>
      </xdr:nvSpPr>
      <xdr:spPr>
        <a:xfrm>
          <a:off x="7810500" y="1648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146128</xdr:rowOff>
    </xdr:from>
    <xdr:ext cx="534377" cy="259045"/>
    <xdr:sp macro="" textlink="">
      <xdr:nvSpPr>
        <xdr:cNvPr id="485" name="テキスト ボックス 484"/>
        <xdr:cNvSpPr txBox="1"/>
      </xdr:nvSpPr>
      <xdr:spPr>
        <a:xfrm>
          <a:off x="7594111" y="162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170049</xdr:rowOff>
    </xdr:from>
    <xdr:to>
      <xdr:col>36</xdr:col>
      <xdr:colOff>165100</xdr:colOff>
      <xdr:row>98</xdr:row>
      <xdr:rowOff>100199</xdr:rowOff>
    </xdr:to>
    <xdr:sp macro="" textlink="">
      <xdr:nvSpPr>
        <xdr:cNvPr id="486" name="楕円 485"/>
        <xdr:cNvSpPr/>
      </xdr:nvSpPr>
      <xdr:spPr>
        <a:xfrm>
          <a:off x="6921500" y="16800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91326</xdr:rowOff>
    </xdr:from>
    <xdr:ext cx="534377" cy="259045"/>
    <xdr:sp macro="" textlink="">
      <xdr:nvSpPr>
        <xdr:cNvPr id="487" name="テキスト ボックス 486"/>
        <xdr:cNvSpPr txBox="1"/>
      </xdr:nvSpPr>
      <xdr:spPr>
        <a:xfrm>
          <a:off x="6705111" y="1689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54775</xdr:rowOff>
    </xdr:from>
    <xdr:to>
      <xdr:col>85</xdr:col>
      <xdr:colOff>126364</xdr:colOff>
      <xdr:row>39</xdr:row>
      <xdr:rowOff>44450</xdr:rowOff>
    </xdr:to>
    <xdr:cxnSp macro="">
      <xdr:nvCxnSpPr>
        <xdr:cNvPr id="511" name="直線コネクタ 510"/>
        <xdr:cNvCxnSpPr/>
      </xdr:nvCxnSpPr>
      <xdr:spPr>
        <a:xfrm flipV="1">
          <a:off x="16317595" y="5369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1452</xdr:rowOff>
    </xdr:from>
    <xdr:ext cx="534377" cy="259045"/>
    <xdr:sp macro="" textlink="">
      <xdr:nvSpPr>
        <xdr:cNvPr id="514" name="災害復旧事業費最大値テキスト"/>
        <xdr:cNvSpPr txBox="1"/>
      </xdr:nvSpPr>
      <xdr:spPr>
        <a:xfrm>
          <a:off x="16370300" y="51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54775</xdr:rowOff>
    </xdr:from>
    <xdr:to>
      <xdr:col>86</xdr:col>
      <xdr:colOff>25400</xdr:colOff>
      <xdr:row>31</xdr:row>
      <xdr:rowOff>54775</xdr:rowOff>
    </xdr:to>
    <xdr:cxnSp macro="">
      <xdr:nvCxnSpPr>
        <xdr:cNvPr id="515" name="直線コネクタ 514"/>
        <xdr:cNvCxnSpPr/>
      </xdr:nvCxnSpPr>
      <xdr:spPr>
        <a:xfrm>
          <a:off x="16230600" y="536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155264</xdr:rowOff>
    </xdr:from>
    <xdr:to>
      <xdr:col>85</xdr:col>
      <xdr:colOff>127000</xdr:colOff>
      <xdr:row>39</xdr:row>
      <xdr:rowOff>4845</xdr:rowOff>
    </xdr:to>
    <xdr:cxnSp macro="">
      <xdr:nvCxnSpPr>
        <xdr:cNvPr id="516" name="直線コネクタ 515"/>
        <xdr:cNvCxnSpPr/>
      </xdr:nvCxnSpPr>
      <xdr:spPr>
        <a:xfrm>
          <a:off x="15481300" y="6670364"/>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118235</xdr:rowOff>
    </xdr:from>
    <xdr:ext cx="534377" cy="259045"/>
    <xdr:sp macro="" textlink="">
      <xdr:nvSpPr>
        <xdr:cNvPr id="517" name="災害復旧事業費平均値テキスト"/>
        <xdr:cNvSpPr txBox="1"/>
      </xdr:nvSpPr>
      <xdr:spPr>
        <a:xfrm>
          <a:off x="16370300" y="6290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95358</xdr:rowOff>
    </xdr:from>
    <xdr:to>
      <xdr:col>85</xdr:col>
      <xdr:colOff>177800</xdr:colOff>
      <xdr:row>38</xdr:row>
      <xdr:rowOff>25509</xdr:rowOff>
    </xdr:to>
    <xdr:sp macro="" textlink="">
      <xdr:nvSpPr>
        <xdr:cNvPr id="518" name="フローチャート: 判断 517"/>
        <xdr:cNvSpPr/>
      </xdr:nvSpPr>
      <xdr:spPr>
        <a:xfrm>
          <a:off x="16268700" y="64390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155264</xdr:rowOff>
    </xdr:from>
    <xdr:to>
      <xdr:col>81</xdr:col>
      <xdr:colOff>50800</xdr:colOff>
      <xdr:row>39</xdr:row>
      <xdr:rowOff>14103</xdr:rowOff>
    </xdr:to>
    <xdr:cxnSp macro="">
      <xdr:nvCxnSpPr>
        <xdr:cNvPr id="519" name="直線コネクタ 518"/>
        <xdr:cNvCxnSpPr/>
      </xdr:nvCxnSpPr>
      <xdr:spPr>
        <a:xfrm flipV="1">
          <a:off x="14592300" y="6670364"/>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96082</xdr:rowOff>
    </xdr:from>
    <xdr:to>
      <xdr:col>81</xdr:col>
      <xdr:colOff>101600</xdr:colOff>
      <xdr:row>38</xdr:row>
      <xdr:rowOff>26232</xdr:rowOff>
    </xdr:to>
    <xdr:sp macro="" textlink="">
      <xdr:nvSpPr>
        <xdr:cNvPr id="520" name="フローチャート: 判断 519"/>
        <xdr:cNvSpPr/>
      </xdr:nvSpPr>
      <xdr:spPr>
        <a:xfrm>
          <a:off x="15430500" y="643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42759</xdr:rowOff>
    </xdr:from>
    <xdr:ext cx="534377" cy="259045"/>
    <xdr:sp macro="" textlink="">
      <xdr:nvSpPr>
        <xdr:cNvPr id="521" name="テキスト ボックス 520"/>
        <xdr:cNvSpPr txBox="1"/>
      </xdr:nvSpPr>
      <xdr:spPr>
        <a:xfrm>
          <a:off x="15214111" y="62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14103</xdr:rowOff>
    </xdr:from>
    <xdr:to>
      <xdr:col>76</xdr:col>
      <xdr:colOff>114300</xdr:colOff>
      <xdr:row>39</xdr:row>
      <xdr:rowOff>44450</xdr:rowOff>
    </xdr:to>
    <xdr:cxnSp macro="">
      <xdr:nvCxnSpPr>
        <xdr:cNvPr id="522" name="直線コネクタ 521"/>
        <xdr:cNvCxnSpPr/>
      </xdr:nvCxnSpPr>
      <xdr:spPr>
        <a:xfrm flipV="1">
          <a:off x="13703300" y="6700653"/>
          <a:ext cx="8890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129458</xdr:rowOff>
    </xdr:from>
    <xdr:to>
      <xdr:col>76</xdr:col>
      <xdr:colOff>165100</xdr:colOff>
      <xdr:row>38</xdr:row>
      <xdr:rowOff>59607</xdr:rowOff>
    </xdr:to>
    <xdr:sp macro="" textlink="">
      <xdr:nvSpPr>
        <xdr:cNvPr id="523" name="フローチャート: 判断 522"/>
        <xdr:cNvSpPr/>
      </xdr:nvSpPr>
      <xdr:spPr>
        <a:xfrm>
          <a:off x="14541500" y="64731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76135</xdr:rowOff>
    </xdr:from>
    <xdr:ext cx="534377" cy="259045"/>
    <xdr:sp macro="" textlink="">
      <xdr:nvSpPr>
        <xdr:cNvPr id="524" name="テキスト ボックス 523"/>
        <xdr:cNvSpPr txBox="1"/>
      </xdr:nvSpPr>
      <xdr:spPr>
        <a:xfrm>
          <a:off x="14325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77750</xdr:rowOff>
    </xdr:from>
    <xdr:to>
      <xdr:col>71</xdr:col>
      <xdr:colOff>177800</xdr:colOff>
      <xdr:row>39</xdr:row>
      <xdr:rowOff>44450</xdr:rowOff>
    </xdr:to>
    <xdr:cxnSp macro="">
      <xdr:nvCxnSpPr>
        <xdr:cNvPr id="525" name="直線コネクタ 524"/>
        <xdr:cNvCxnSpPr/>
      </xdr:nvCxnSpPr>
      <xdr:spPr>
        <a:xfrm>
          <a:off x="12814300" y="6421400"/>
          <a:ext cx="889000" cy="3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91053</xdr:rowOff>
    </xdr:from>
    <xdr:to>
      <xdr:col>72</xdr:col>
      <xdr:colOff>38100</xdr:colOff>
      <xdr:row>38</xdr:row>
      <xdr:rowOff>21203</xdr:rowOff>
    </xdr:to>
    <xdr:sp macro="" textlink="">
      <xdr:nvSpPr>
        <xdr:cNvPr id="526" name="フローチャート: 判断 525"/>
        <xdr:cNvSpPr/>
      </xdr:nvSpPr>
      <xdr:spPr>
        <a:xfrm>
          <a:off x="13652500" y="643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37730</xdr:rowOff>
    </xdr:from>
    <xdr:ext cx="534377" cy="259045"/>
    <xdr:sp macro="" textlink="">
      <xdr:nvSpPr>
        <xdr:cNvPr id="527" name="テキスト ボックス 526"/>
        <xdr:cNvSpPr txBox="1"/>
      </xdr:nvSpPr>
      <xdr:spPr>
        <a:xfrm>
          <a:off x="13436111" y="620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152698</xdr:rowOff>
    </xdr:from>
    <xdr:to>
      <xdr:col>67</xdr:col>
      <xdr:colOff>101600</xdr:colOff>
      <xdr:row>38</xdr:row>
      <xdr:rowOff>82848</xdr:rowOff>
    </xdr:to>
    <xdr:sp macro="" textlink="">
      <xdr:nvSpPr>
        <xdr:cNvPr id="528" name="フローチャート: 判断 527"/>
        <xdr:cNvSpPr/>
      </xdr:nvSpPr>
      <xdr:spPr>
        <a:xfrm>
          <a:off x="12763500" y="64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73975</xdr:rowOff>
    </xdr:from>
    <xdr:ext cx="469744" cy="259045"/>
    <xdr:sp macro="" textlink="">
      <xdr:nvSpPr>
        <xdr:cNvPr id="529" name="テキスト ボックス 528"/>
        <xdr:cNvSpPr txBox="1"/>
      </xdr:nvSpPr>
      <xdr:spPr>
        <a:xfrm>
          <a:off x="12579428" y="6589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125495</xdr:rowOff>
    </xdr:from>
    <xdr:to>
      <xdr:col>85</xdr:col>
      <xdr:colOff>177800</xdr:colOff>
      <xdr:row>39</xdr:row>
      <xdr:rowOff>55645</xdr:rowOff>
    </xdr:to>
    <xdr:sp macro="" textlink="">
      <xdr:nvSpPr>
        <xdr:cNvPr id="535" name="楕円 534"/>
        <xdr:cNvSpPr/>
      </xdr:nvSpPr>
      <xdr:spPr>
        <a:xfrm>
          <a:off x="16268700" y="66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40422</xdr:rowOff>
    </xdr:from>
    <xdr:ext cx="469744" cy="259045"/>
    <xdr:sp macro="" textlink="">
      <xdr:nvSpPr>
        <xdr:cNvPr id="536" name="災害復旧事業費該当値テキスト"/>
        <xdr:cNvSpPr txBox="1"/>
      </xdr:nvSpPr>
      <xdr:spPr>
        <a:xfrm>
          <a:off x="16370300" y="655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104464</xdr:rowOff>
    </xdr:from>
    <xdr:to>
      <xdr:col>81</xdr:col>
      <xdr:colOff>101600</xdr:colOff>
      <xdr:row>39</xdr:row>
      <xdr:rowOff>34614</xdr:rowOff>
    </xdr:to>
    <xdr:sp macro="" textlink="">
      <xdr:nvSpPr>
        <xdr:cNvPr id="537" name="楕円 536"/>
        <xdr:cNvSpPr/>
      </xdr:nvSpPr>
      <xdr:spPr>
        <a:xfrm>
          <a:off x="15430500" y="661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25741</xdr:rowOff>
    </xdr:from>
    <xdr:ext cx="469744" cy="259045"/>
    <xdr:sp macro="" textlink="">
      <xdr:nvSpPr>
        <xdr:cNvPr id="538" name="テキスト ボックス 537"/>
        <xdr:cNvSpPr txBox="1"/>
      </xdr:nvSpPr>
      <xdr:spPr>
        <a:xfrm>
          <a:off x="15246428" y="6712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134753</xdr:rowOff>
    </xdr:from>
    <xdr:to>
      <xdr:col>76</xdr:col>
      <xdr:colOff>165100</xdr:colOff>
      <xdr:row>39</xdr:row>
      <xdr:rowOff>64903</xdr:rowOff>
    </xdr:to>
    <xdr:sp macro="" textlink="">
      <xdr:nvSpPr>
        <xdr:cNvPr id="539" name="楕円 538"/>
        <xdr:cNvSpPr/>
      </xdr:nvSpPr>
      <xdr:spPr>
        <a:xfrm>
          <a:off x="14541500" y="664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56030</xdr:rowOff>
    </xdr:from>
    <xdr:ext cx="469744" cy="259045"/>
    <xdr:sp macro="" textlink="">
      <xdr:nvSpPr>
        <xdr:cNvPr id="540" name="テキスト ボックス 539"/>
        <xdr:cNvSpPr txBox="1"/>
      </xdr:nvSpPr>
      <xdr:spPr>
        <a:xfrm>
          <a:off x="14357428" y="674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26950</xdr:rowOff>
    </xdr:from>
    <xdr:to>
      <xdr:col>67</xdr:col>
      <xdr:colOff>101600</xdr:colOff>
      <xdr:row>37</xdr:row>
      <xdr:rowOff>128550</xdr:rowOff>
    </xdr:to>
    <xdr:sp macro="" textlink="">
      <xdr:nvSpPr>
        <xdr:cNvPr id="543" name="楕円 542"/>
        <xdr:cNvSpPr/>
      </xdr:nvSpPr>
      <xdr:spPr>
        <a:xfrm>
          <a:off x="12763500" y="63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145077</xdr:rowOff>
    </xdr:from>
    <xdr:ext cx="534377" cy="259045"/>
    <xdr:sp macro="" textlink="">
      <xdr:nvSpPr>
        <xdr:cNvPr id="544" name="テキスト ボックス 543"/>
        <xdr:cNvSpPr txBox="1"/>
      </xdr:nvSpPr>
      <xdr:spPr>
        <a:xfrm>
          <a:off x="12547111" y="61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4" name="直線コネクタ 60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5" name="テキスト ボックス 604"/>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6" name="直線コネクタ 60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7" name="テキスト ボックス 606"/>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8" name="直線コネクタ 60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9" name="テキスト ボックス 608"/>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0" name="直線コネクタ 60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1" name="テキスト ボックス 61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150714</xdr:rowOff>
    </xdr:from>
    <xdr:to>
      <xdr:col>85</xdr:col>
      <xdr:colOff>126364</xdr:colOff>
      <xdr:row>78</xdr:row>
      <xdr:rowOff>98941</xdr:rowOff>
    </xdr:to>
    <xdr:cxnSp macro="">
      <xdr:nvCxnSpPr>
        <xdr:cNvPr id="615" name="直線コネクタ 614"/>
        <xdr:cNvCxnSpPr/>
      </xdr:nvCxnSpPr>
      <xdr:spPr>
        <a:xfrm flipV="1">
          <a:off x="16317595" y="12152214"/>
          <a:ext cx="1269" cy="131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102768</xdr:rowOff>
    </xdr:from>
    <xdr:ext cx="469744" cy="259045"/>
    <xdr:sp macro="" textlink="">
      <xdr:nvSpPr>
        <xdr:cNvPr id="616" name="公債費最小値テキスト"/>
        <xdr:cNvSpPr txBox="1"/>
      </xdr:nvSpPr>
      <xdr:spPr>
        <a:xfrm>
          <a:off x="16370300" y="13475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98941</xdr:rowOff>
    </xdr:from>
    <xdr:to>
      <xdr:col>86</xdr:col>
      <xdr:colOff>25400</xdr:colOff>
      <xdr:row>78</xdr:row>
      <xdr:rowOff>98941</xdr:rowOff>
    </xdr:to>
    <xdr:cxnSp macro="">
      <xdr:nvCxnSpPr>
        <xdr:cNvPr id="617" name="直線コネクタ 616"/>
        <xdr:cNvCxnSpPr/>
      </xdr:nvCxnSpPr>
      <xdr:spPr>
        <a:xfrm>
          <a:off x="16230600" y="13472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97391</xdr:rowOff>
    </xdr:from>
    <xdr:ext cx="599010" cy="259045"/>
    <xdr:sp macro="" textlink="">
      <xdr:nvSpPr>
        <xdr:cNvPr id="618" name="公債費最大値テキスト"/>
        <xdr:cNvSpPr txBox="1"/>
      </xdr:nvSpPr>
      <xdr:spPr>
        <a:xfrm>
          <a:off x="16370300" y="11927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150714</xdr:rowOff>
    </xdr:from>
    <xdr:to>
      <xdr:col>86</xdr:col>
      <xdr:colOff>25400</xdr:colOff>
      <xdr:row>70</xdr:row>
      <xdr:rowOff>150714</xdr:rowOff>
    </xdr:to>
    <xdr:cxnSp macro="">
      <xdr:nvCxnSpPr>
        <xdr:cNvPr id="619" name="直線コネクタ 618"/>
        <xdr:cNvCxnSpPr/>
      </xdr:nvCxnSpPr>
      <xdr:spPr>
        <a:xfrm>
          <a:off x="16230600" y="1215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98534</xdr:rowOff>
    </xdr:from>
    <xdr:to>
      <xdr:col>85</xdr:col>
      <xdr:colOff>127000</xdr:colOff>
      <xdr:row>77</xdr:row>
      <xdr:rowOff>99622</xdr:rowOff>
    </xdr:to>
    <xdr:cxnSp macro="">
      <xdr:nvCxnSpPr>
        <xdr:cNvPr id="620" name="直線コネクタ 619"/>
        <xdr:cNvCxnSpPr/>
      </xdr:nvCxnSpPr>
      <xdr:spPr>
        <a:xfrm>
          <a:off x="15481300" y="13300184"/>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127254</xdr:rowOff>
    </xdr:from>
    <xdr:ext cx="534377" cy="259045"/>
    <xdr:sp macro="" textlink="">
      <xdr:nvSpPr>
        <xdr:cNvPr id="621" name="公債費平均値テキスト"/>
        <xdr:cNvSpPr txBox="1"/>
      </xdr:nvSpPr>
      <xdr:spPr>
        <a:xfrm>
          <a:off x="16370300" y="12986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104377</xdr:rowOff>
    </xdr:from>
    <xdr:to>
      <xdr:col>85</xdr:col>
      <xdr:colOff>177800</xdr:colOff>
      <xdr:row>77</xdr:row>
      <xdr:rowOff>34527</xdr:rowOff>
    </xdr:to>
    <xdr:sp macro="" textlink="">
      <xdr:nvSpPr>
        <xdr:cNvPr id="622" name="フローチャート: 判断 621"/>
        <xdr:cNvSpPr/>
      </xdr:nvSpPr>
      <xdr:spPr>
        <a:xfrm>
          <a:off x="16268700" y="131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98534</xdr:rowOff>
    </xdr:from>
    <xdr:to>
      <xdr:col>81</xdr:col>
      <xdr:colOff>50800</xdr:colOff>
      <xdr:row>77</xdr:row>
      <xdr:rowOff>101726</xdr:rowOff>
    </xdr:to>
    <xdr:cxnSp macro="">
      <xdr:nvCxnSpPr>
        <xdr:cNvPr id="623" name="直線コネクタ 622"/>
        <xdr:cNvCxnSpPr/>
      </xdr:nvCxnSpPr>
      <xdr:spPr>
        <a:xfrm flipV="1">
          <a:off x="14592300" y="13300184"/>
          <a:ext cx="889000" cy="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88872</xdr:rowOff>
    </xdr:from>
    <xdr:to>
      <xdr:col>81</xdr:col>
      <xdr:colOff>101600</xdr:colOff>
      <xdr:row>77</xdr:row>
      <xdr:rowOff>19022</xdr:rowOff>
    </xdr:to>
    <xdr:sp macro="" textlink="">
      <xdr:nvSpPr>
        <xdr:cNvPr id="624" name="フローチャート: 判断 623"/>
        <xdr:cNvSpPr/>
      </xdr:nvSpPr>
      <xdr:spPr>
        <a:xfrm>
          <a:off x="15430500" y="1311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35550</xdr:rowOff>
    </xdr:from>
    <xdr:ext cx="534377" cy="259045"/>
    <xdr:sp macro="" textlink="">
      <xdr:nvSpPr>
        <xdr:cNvPr id="625" name="テキスト ボックス 624"/>
        <xdr:cNvSpPr txBox="1"/>
      </xdr:nvSpPr>
      <xdr:spPr>
        <a:xfrm>
          <a:off x="15214111" y="1289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101726</xdr:rowOff>
    </xdr:from>
    <xdr:to>
      <xdr:col>76</xdr:col>
      <xdr:colOff>114300</xdr:colOff>
      <xdr:row>77</xdr:row>
      <xdr:rowOff>118066</xdr:rowOff>
    </xdr:to>
    <xdr:cxnSp macro="">
      <xdr:nvCxnSpPr>
        <xdr:cNvPr id="626" name="直線コネクタ 625"/>
        <xdr:cNvCxnSpPr/>
      </xdr:nvCxnSpPr>
      <xdr:spPr>
        <a:xfrm flipV="1">
          <a:off x="13703300" y="13303376"/>
          <a:ext cx="889000" cy="1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88081</xdr:rowOff>
    </xdr:from>
    <xdr:to>
      <xdr:col>76</xdr:col>
      <xdr:colOff>165100</xdr:colOff>
      <xdr:row>77</xdr:row>
      <xdr:rowOff>18231</xdr:rowOff>
    </xdr:to>
    <xdr:sp macro="" textlink="">
      <xdr:nvSpPr>
        <xdr:cNvPr id="627" name="フローチャート: 判断 626"/>
        <xdr:cNvSpPr/>
      </xdr:nvSpPr>
      <xdr:spPr>
        <a:xfrm>
          <a:off x="145415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34758</xdr:rowOff>
    </xdr:from>
    <xdr:ext cx="534377" cy="259045"/>
    <xdr:sp macro="" textlink="">
      <xdr:nvSpPr>
        <xdr:cNvPr id="628" name="テキスト ボックス 627"/>
        <xdr:cNvSpPr txBox="1"/>
      </xdr:nvSpPr>
      <xdr:spPr>
        <a:xfrm>
          <a:off x="14325111" y="1289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118066</xdr:rowOff>
    </xdr:from>
    <xdr:to>
      <xdr:col>71</xdr:col>
      <xdr:colOff>177800</xdr:colOff>
      <xdr:row>77</xdr:row>
      <xdr:rowOff>122930</xdr:rowOff>
    </xdr:to>
    <xdr:cxnSp macro="">
      <xdr:nvCxnSpPr>
        <xdr:cNvPr id="629" name="直線コネクタ 628"/>
        <xdr:cNvCxnSpPr/>
      </xdr:nvCxnSpPr>
      <xdr:spPr>
        <a:xfrm flipV="1">
          <a:off x="12814300" y="13319716"/>
          <a:ext cx="889000" cy="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102904</xdr:rowOff>
    </xdr:from>
    <xdr:to>
      <xdr:col>72</xdr:col>
      <xdr:colOff>38100</xdr:colOff>
      <xdr:row>77</xdr:row>
      <xdr:rowOff>33054</xdr:rowOff>
    </xdr:to>
    <xdr:sp macro="" textlink="">
      <xdr:nvSpPr>
        <xdr:cNvPr id="630" name="フローチャート: 判断 629"/>
        <xdr:cNvSpPr/>
      </xdr:nvSpPr>
      <xdr:spPr>
        <a:xfrm>
          <a:off x="13652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49581</xdr:rowOff>
    </xdr:from>
    <xdr:ext cx="534377" cy="259045"/>
    <xdr:sp macro="" textlink="">
      <xdr:nvSpPr>
        <xdr:cNvPr id="631" name="テキスト ボックス 630"/>
        <xdr:cNvSpPr txBox="1"/>
      </xdr:nvSpPr>
      <xdr:spPr>
        <a:xfrm>
          <a:off x="13436111" y="1290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122816</xdr:rowOff>
    </xdr:from>
    <xdr:to>
      <xdr:col>67</xdr:col>
      <xdr:colOff>101600</xdr:colOff>
      <xdr:row>77</xdr:row>
      <xdr:rowOff>52966</xdr:rowOff>
    </xdr:to>
    <xdr:sp macro="" textlink="">
      <xdr:nvSpPr>
        <xdr:cNvPr id="632" name="フローチャート: 判断 631"/>
        <xdr:cNvSpPr/>
      </xdr:nvSpPr>
      <xdr:spPr>
        <a:xfrm>
          <a:off x="12763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69492</xdr:rowOff>
    </xdr:from>
    <xdr:ext cx="534377" cy="259045"/>
    <xdr:sp macro="" textlink="">
      <xdr:nvSpPr>
        <xdr:cNvPr id="633" name="テキスト ボックス 632"/>
        <xdr:cNvSpPr txBox="1"/>
      </xdr:nvSpPr>
      <xdr:spPr>
        <a:xfrm>
          <a:off x="12547111" y="1292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48822</xdr:rowOff>
    </xdr:from>
    <xdr:to>
      <xdr:col>85</xdr:col>
      <xdr:colOff>177800</xdr:colOff>
      <xdr:row>77</xdr:row>
      <xdr:rowOff>150422</xdr:rowOff>
    </xdr:to>
    <xdr:sp macro="" textlink="">
      <xdr:nvSpPr>
        <xdr:cNvPr id="639" name="楕円 638"/>
        <xdr:cNvSpPr/>
      </xdr:nvSpPr>
      <xdr:spPr>
        <a:xfrm>
          <a:off x="16268700" y="1325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27249</xdr:rowOff>
    </xdr:from>
    <xdr:ext cx="534377" cy="259045"/>
    <xdr:sp macro="" textlink="">
      <xdr:nvSpPr>
        <xdr:cNvPr id="640" name="公債費該当値テキスト"/>
        <xdr:cNvSpPr txBox="1"/>
      </xdr:nvSpPr>
      <xdr:spPr>
        <a:xfrm>
          <a:off x="16370300" y="1322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47734</xdr:rowOff>
    </xdr:from>
    <xdr:to>
      <xdr:col>81</xdr:col>
      <xdr:colOff>101600</xdr:colOff>
      <xdr:row>77</xdr:row>
      <xdr:rowOff>149334</xdr:rowOff>
    </xdr:to>
    <xdr:sp macro="" textlink="">
      <xdr:nvSpPr>
        <xdr:cNvPr id="641" name="楕円 640"/>
        <xdr:cNvSpPr/>
      </xdr:nvSpPr>
      <xdr:spPr>
        <a:xfrm>
          <a:off x="15430500" y="1324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140461</xdr:rowOff>
    </xdr:from>
    <xdr:ext cx="534377" cy="259045"/>
    <xdr:sp macro="" textlink="">
      <xdr:nvSpPr>
        <xdr:cNvPr id="642" name="テキスト ボックス 641"/>
        <xdr:cNvSpPr txBox="1"/>
      </xdr:nvSpPr>
      <xdr:spPr>
        <a:xfrm>
          <a:off x="15214111" y="1334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50926</xdr:rowOff>
    </xdr:from>
    <xdr:to>
      <xdr:col>76</xdr:col>
      <xdr:colOff>165100</xdr:colOff>
      <xdr:row>77</xdr:row>
      <xdr:rowOff>152526</xdr:rowOff>
    </xdr:to>
    <xdr:sp macro="" textlink="">
      <xdr:nvSpPr>
        <xdr:cNvPr id="643" name="楕円 642"/>
        <xdr:cNvSpPr/>
      </xdr:nvSpPr>
      <xdr:spPr>
        <a:xfrm>
          <a:off x="14541500" y="1325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143653</xdr:rowOff>
    </xdr:from>
    <xdr:ext cx="534377" cy="259045"/>
    <xdr:sp macro="" textlink="">
      <xdr:nvSpPr>
        <xdr:cNvPr id="644" name="テキスト ボックス 643"/>
        <xdr:cNvSpPr txBox="1"/>
      </xdr:nvSpPr>
      <xdr:spPr>
        <a:xfrm>
          <a:off x="14325111" y="133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67266</xdr:rowOff>
    </xdr:from>
    <xdr:to>
      <xdr:col>72</xdr:col>
      <xdr:colOff>38100</xdr:colOff>
      <xdr:row>77</xdr:row>
      <xdr:rowOff>168866</xdr:rowOff>
    </xdr:to>
    <xdr:sp macro="" textlink="">
      <xdr:nvSpPr>
        <xdr:cNvPr id="645" name="楕円 644"/>
        <xdr:cNvSpPr/>
      </xdr:nvSpPr>
      <xdr:spPr>
        <a:xfrm>
          <a:off x="13652500" y="13268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159993</xdr:rowOff>
    </xdr:from>
    <xdr:ext cx="534377" cy="259045"/>
    <xdr:sp macro="" textlink="">
      <xdr:nvSpPr>
        <xdr:cNvPr id="646" name="テキスト ボックス 645"/>
        <xdr:cNvSpPr txBox="1"/>
      </xdr:nvSpPr>
      <xdr:spPr>
        <a:xfrm>
          <a:off x="13436111" y="1336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72130</xdr:rowOff>
    </xdr:from>
    <xdr:to>
      <xdr:col>67</xdr:col>
      <xdr:colOff>101600</xdr:colOff>
      <xdr:row>78</xdr:row>
      <xdr:rowOff>2280</xdr:rowOff>
    </xdr:to>
    <xdr:sp macro="" textlink="">
      <xdr:nvSpPr>
        <xdr:cNvPr id="647" name="楕円 646"/>
        <xdr:cNvSpPr/>
      </xdr:nvSpPr>
      <xdr:spPr>
        <a:xfrm>
          <a:off x="12763500" y="1327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164857</xdr:rowOff>
    </xdr:from>
    <xdr:ext cx="534377" cy="259045"/>
    <xdr:sp macro="" textlink="">
      <xdr:nvSpPr>
        <xdr:cNvPr id="648" name="テキスト ボックス 647"/>
        <xdr:cNvSpPr txBox="1"/>
      </xdr:nvSpPr>
      <xdr:spPr>
        <a:xfrm>
          <a:off x="12547111" y="1336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4" name="テキスト ボックス 66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6" name="テキスト ボックス 66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167411</xdr:rowOff>
    </xdr:from>
    <xdr:to>
      <xdr:col>85</xdr:col>
      <xdr:colOff>126364</xdr:colOff>
      <xdr:row>98</xdr:row>
      <xdr:rowOff>138125</xdr:rowOff>
    </xdr:to>
    <xdr:cxnSp macro="">
      <xdr:nvCxnSpPr>
        <xdr:cNvPr id="670" name="直線コネクタ 669"/>
        <xdr:cNvCxnSpPr/>
      </xdr:nvCxnSpPr>
      <xdr:spPr>
        <a:xfrm flipV="1">
          <a:off x="16317595" y="15769361"/>
          <a:ext cx="1269" cy="1170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71" name="積立金最小値テキスト"/>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72" name="直線コネクタ 671"/>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114088</xdr:rowOff>
    </xdr:from>
    <xdr:ext cx="599010" cy="259045"/>
    <xdr:sp macro="" textlink="">
      <xdr:nvSpPr>
        <xdr:cNvPr id="673" name="積立金最大値テキスト"/>
        <xdr:cNvSpPr txBox="1"/>
      </xdr:nvSpPr>
      <xdr:spPr>
        <a:xfrm>
          <a:off x="16370300" y="15544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167411</xdr:rowOff>
    </xdr:from>
    <xdr:to>
      <xdr:col>86</xdr:col>
      <xdr:colOff>25400</xdr:colOff>
      <xdr:row>91</xdr:row>
      <xdr:rowOff>167411</xdr:rowOff>
    </xdr:to>
    <xdr:cxnSp macro="">
      <xdr:nvCxnSpPr>
        <xdr:cNvPr id="674" name="直線コネクタ 673"/>
        <xdr:cNvCxnSpPr/>
      </xdr:nvCxnSpPr>
      <xdr:spPr>
        <a:xfrm>
          <a:off x="16230600" y="1576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56657</xdr:rowOff>
    </xdr:from>
    <xdr:to>
      <xdr:col>85</xdr:col>
      <xdr:colOff>127000</xdr:colOff>
      <xdr:row>98</xdr:row>
      <xdr:rowOff>85027</xdr:rowOff>
    </xdr:to>
    <xdr:cxnSp macro="">
      <xdr:nvCxnSpPr>
        <xdr:cNvPr id="675" name="直線コネクタ 674"/>
        <xdr:cNvCxnSpPr/>
      </xdr:nvCxnSpPr>
      <xdr:spPr>
        <a:xfrm>
          <a:off x="15481300" y="16858757"/>
          <a:ext cx="838200" cy="2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170873</xdr:rowOff>
    </xdr:from>
    <xdr:ext cx="534377" cy="259045"/>
    <xdr:sp macro="" textlink="">
      <xdr:nvSpPr>
        <xdr:cNvPr id="676" name="積立金平均値テキスト"/>
        <xdr:cNvSpPr txBox="1"/>
      </xdr:nvSpPr>
      <xdr:spPr>
        <a:xfrm>
          <a:off x="16370300" y="16630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147996</xdr:rowOff>
    </xdr:from>
    <xdr:to>
      <xdr:col>85</xdr:col>
      <xdr:colOff>177800</xdr:colOff>
      <xdr:row>98</xdr:row>
      <xdr:rowOff>78146</xdr:rowOff>
    </xdr:to>
    <xdr:sp macro="" textlink="">
      <xdr:nvSpPr>
        <xdr:cNvPr id="677" name="フローチャート: 判断 676"/>
        <xdr:cNvSpPr/>
      </xdr:nvSpPr>
      <xdr:spPr>
        <a:xfrm>
          <a:off x="16268700" y="1677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56657</xdr:rowOff>
    </xdr:from>
    <xdr:to>
      <xdr:col>81</xdr:col>
      <xdr:colOff>50800</xdr:colOff>
      <xdr:row>98</xdr:row>
      <xdr:rowOff>75234</xdr:rowOff>
    </xdr:to>
    <xdr:cxnSp macro="">
      <xdr:nvCxnSpPr>
        <xdr:cNvPr id="678" name="直線コネクタ 677"/>
        <xdr:cNvCxnSpPr/>
      </xdr:nvCxnSpPr>
      <xdr:spPr>
        <a:xfrm flipV="1">
          <a:off x="14592300" y="16858757"/>
          <a:ext cx="889000" cy="1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148439</xdr:rowOff>
    </xdr:from>
    <xdr:to>
      <xdr:col>81</xdr:col>
      <xdr:colOff>101600</xdr:colOff>
      <xdr:row>98</xdr:row>
      <xdr:rowOff>78589</xdr:rowOff>
    </xdr:to>
    <xdr:sp macro="" textlink="">
      <xdr:nvSpPr>
        <xdr:cNvPr id="679" name="フローチャート: 判断 678"/>
        <xdr:cNvSpPr/>
      </xdr:nvSpPr>
      <xdr:spPr>
        <a:xfrm>
          <a:off x="15430500" y="1677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95116</xdr:rowOff>
    </xdr:from>
    <xdr:ext cx="534377" cy="259045"/>
    <xdr:sp macro="" textlink="">
      <xdr:nvSpPr>
        <xdr:cNvPr id="680" name="テキスト ボックス 679"/>
        <xdr:cNvSpPr txBox="1"/>
      </xdr:nvSpPr>
      <xdr:spPr>
        <a:xfrm>
          <a:off x="15214111" y="16554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39779</xdr:rowOff>
    </xdr:from>
    <xdr:to>
      <xdr:col>76</xdr:col>
      <xdr:colOff>114300</xdr:colOff>
      <xdr:row>98</xdr:row>
      <xdr:rowOff>75234</xdr:rowOff>
    </xdr:to>
    <xdr:cxnSp macro="">
      <xdr:nvCxnSpPr>
        <xdr:cNvPr id="681" name="直線コネクタ 680"/>
        <xdr:cNvCxnSpPr/>
      </xdr:nvCxnSpPr>
      <xdr:spPr>
        <a:xfrm>
          <a:off x="13703300" y="16841879"/>
          <a:ext cx="889000" cy="3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135896</xdr:rowOff>
    </xdr:from>
    <xdr:to>
      <xdr:col>76</xdr:col>
      <xdr:colOff>165100</xdr:colOff>
      <xdr:row>98</xdr:row>
      <xdr:rowOff>66046</xdr:rowOff>
    </xdr:to>
    <xdr:sp macro="" textlink="">
      <xdr:nvSpPr>
        <xdr:cNvPr id="682" name="フローチャート: 判断 681"/>
        <xdr:cNvSpPr/>
      </xdr:nvSpPr>
      <xdr:spPr>
        <a:xfrm>
          <a:off x="14541500" y="1676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82573</xdr:rowOff>
    </xdr:from>
    <xdr:ext cx="534377" cy="259045"/>
    <xdr:sp macro="" textlink="">
      <xdr:nvSpPr>
        <xdr:cNvPr id="683" name="テキスト ボックス 682"/>
        <xdr:cNvSpPr txBox="1"/>
      </xdr:nvSpPr>
      <xdr:spPr>
        <a:xfrm>
          <a:off x="14325111" y="1654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39779</xdr:rowOff>
    </xdr:from>
    <xdr:to>
      <xdr:col>71</xdr:col>
      <xdr:colOff>177800</xdr:colOff>
      <xdr:row>98</xdr:row>
      <xdr:rowOff>40549</xdr:rowOff>
    </xdr:to>
    <xdr:cxnSp macro="">
      <xdr:nvCxnSpPr>
        <xdr:cNvPr id="684" name="直線コネクタ 683"/>
        <xdr:cNvCxnSpPr/>
      </xdr:nvCxnSpPr>
      <xdr:spPr>
        <a:xfrm flipV="1">
          <a:off x="12814300" y="16841879"/>
          <a:ext cx="8890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147070</xdr:rowOff>
    </xdr:from>
    <xdr:to>
      <xdr:col>72</xdr:col>
      <xdr:colOff>38100</xdr:colOff>
      <xdr:row>98</xdr:row>
      <xdr:rowOff>77220</xdr:rowOff>
    </xdr:to>
    <xdr:sp macro="" textlink="">
      <xdr:nvSpPr>
        <xdr:cNvPr id="685" name="フローチャート: 判断 684"/>
        <xdr:cNvSpPr/>
      </xdr:nvSpPr>
      <xdr:spPr>
        <a:xfrm>
          <a:off x="136525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93747</xdr:rowOff>
    </xdr:from>
    <xdr:ext cx="534377" cy="259045"/>
    <xdr:sp macro="" textlink="">
      <xdr:nvSpPr>
        <xdr:cNvPr id="686" name="テキスト ボックス 685"/>
        <xdr:cNvSpPr txBox="1"/>
      </xdr:nvSpPr>
      <xdr:spPr>
        <a:xfrm>
          <a:off x="13436111" y="16552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154967</xdr:rowOff>
    </xdr:from>
    <xdr:to>
      <xdr:col>67</xdr:col>
      <xdr:colOff>101600</xdr:colOff>
      <xdr:row>98</xdr:row>
      <xdr:rowOff>85117</xdr:rowOff>
    </xdr:to>
    <xdr:sp macro="" textlink="">
      <xdr:nvSpPr>
        <xdr:cNvPr id="687" name="フローチャート: 判断 686"/>
        <xdr:cNvSpPr/>
      </xdr:nvSpPr>
      <xdr:spPr>
        <a:xfrm>
          <a:off x="12763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101644</xdr:rowOff>
    </xdr:from>
    <xdr:ext cx="534377" cy="259045"/>
    <xdr:sp macro="" textlink="">
      <xdr:nvSpPr>
        <xdr:cNvPr id="688" name="テキスト ボックス 687"/>
        <xdr:cNvSpPr txBox="1"/>
      </xdr:nvSpPr>
      <xdr:spPr>
        <a:xfrm>
          <a:off x="12547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34227</xdr:rowOff>
    </xdr:from>
    <xdr:to>
      <xdr:col>85</xdr:col>
      <xdr:colOff>177800</xdr:colOff>
      <xdr:row>98</xdr:row>
      <xdr:rowOff>135827</xdr:rowOff>
    </xdr:to>
    <xdr:sp macro="" textlink="">
      <xdr:nvSpPr>
        <xdr:cNvPr id="694" name="楕円 693"/>
        <xdr:cNvSpPr/>
      </xdr:nvSpPr>
      <xdr:spPr>
        <a:xfrm>
          <a:off x="16268700" y="1683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126421</xdr:rowOff>
    </xdr:from>
    <xdr:ext cx="534377" cy="259045"/>
    <xdr:sp macro="" textlink="">
      <xdr:nvSpPr>
        <xdr:cNvPr id="695" name="積立金該当値テキスト"/>
        <xdr:cNvSpPr txBox="1"/>
      </xdr:nvSpPr>
      <xdr:spPr>
        <a:xfrm>
          <a:off x="16370300" y="1675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5857</xdr:rowOff>
    </xdr:from>
    <xdr:to>
      <xdr:col>81</xdr:col>
      <xdr:colOff>101600</xdr:colOff>
      <xdr:row>98</xdr:row>
      <xdr:rowOff>107457</xdr:rowOff>
    </xdr:to>
    <xdr:sp macro="" textlink="">
      <xdr:nvSpPr>
        <xdr:cNvPr id="696" name="楕円 695"/>
        <xdr:cNvSpPr/>
      </xdr:nvSpPr>
      <xdr:spPr>
        <a:xfrm>
          <a:off x="15430500" y="1680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98584</xdr:rowOff>
    </xdr:from>
    <xdr:ext cx="534377" cy="259045"/>
    <xdr:sp macro="" textlink="">
      <xdr:nvSpPr>
        <xdr:cNvPr id="697" name="テキスト ボックス 696"/>
        <xdr:cNvSpPr txBox="1"/>
      </xdr:nvSpPr>
      <xdr:spPr>
        <a:xfrm>
          <a:off x="15214111" y="1690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24434</xdr:rowOff>
    </xdr:from>
    <xdr:to>
      <xdr:col>76</xdr:col>
      <xdr:colOff>165100</xdr:colOff>
      <xdr:row>98</xdr:row>
      <xdr:rowOff>126034</xdr:rowOff>
    </xdr:to>
    <xdr:sp macro="" textlink="">
      <xdr:nvSpPr>
        <xdr:cNvPr id="698" name="楕円 697"/>
        <xdr:cNvSpPr/>
      </xdr:nvSpPr>
      <xdr:spPr>
        <a:xfrm>
          <a:off x="14541500" y="1682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117161</xdr:rowOff>
    </xdr:from>
    <xdr:ext cx="534377" cy="259045"/>
    <xdr:sp macro="" textlink="">
      <xdr:nvSpPr>
        <xdr:cNvPr id="699" name="テキスト ボックス 698"/>
        <xdr:cNvSpPr txBox="1"/>
      </xdr:nvSpPr>
      <xdr:spPr>
        <a:xfrm>
          <a:off x="14325111" y="1691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160429</xdr:rowOff>
    </xdr:from>
    <xdr:to>
      <xdr:col>72</xdr:col>
      <xdr:colOff>38100</xdr:colOff>
      <xdr:row>98</xdr:row>
      <xdr:rowOff>90579</xdr:rowOff>
    </xdr:to>
    <xdr:sp macro="" textlink="">
      <xdr:nvSpPr>
        <xdr:cNvPr id="700" name="楕円 699"/>
        <xdr:cNvSpPr/>
      </xdr:nvSpPr>
      <xdr:spPr>
        <a:xfrm>
          <a:off x="13652500" y="1679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81706</xdr:rowOff>
    </xdr:from>
    <xdr:ext cx="534377" cy="259045"/>
    <xdr:sp macro="" textlink="">
      <xdr:nvSpPr>
        <xdr:cNvPr id="701" name="テキスト ボックス 700"/>
        <xdr:cNvSpPr txBox="1"/>
      </xdr:nvSpPr>
      <xdr:spPr>
        <a:xfrm>
          <a:off x="13436111" y="1688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161199</xdr:rowOff>
    </xdr:from>
    <xdr:to>
      <xdr:col>67</xdr:col>
      <xdr:colOff>101600</xdr:colOff>
      <xdr:row>98</xdr:row>
      <xdr:rowOff>91349</xdr:rowOff>
    </xdr:to>
    <xdr:sp macro="" textlink="">
      <xdr:nvSpPr>
        <xdr:cNvPr id="702" name="楕円 701"/>
        <xdr:cNvSpPr/>
      </xdr:nvSpPr>
      <xdr:spPr>
        <a:xfrm>
          <a:off x="12763500" y="1679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82476</xdr:rowOff>
    </xdr:from>
    <xdr:ext cx="534377" cy="259045"/>
    <xdr:sp macro="" textlink="">
      <xdr:nvSpPr>
        <xdr:cNvPr id="703" name="テキスト ボックス 702"/>
        <xdr:cNvSpPr txBox="1"/>
      </xdr:nvSpPr>
      <xdr:spPr>
        <a:xfrm>
          <a:off x="12547111" y="1688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4" name="直線コネクタ 71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5" name="テキスト ボックス 71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6" name="直線コネクタ 71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7" name="テキスト ボックス 71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8" name="直線コネクタ 71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9" name="テキスト ボックス 71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0" name="直線コネクタ 71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1" name="テキスト ボックス 72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29972</xdr:rowOff>
    </xdr:from>
    <xdr:to>
      <xdr:col>116</xdr:col>
      <xdr:colOff>62864</xdr:colOff>
      <xdr:row>38</xdr:row>
      <xdr:rowOff>139700</xdr:rowOff>
    </xdr:to>
    <xdr:cxnSp macro="">
      <xdr:nvCxnSpPr>
        <xdr:cNvPr id="725" name="直線コネクタ 724"/>
        <xdr:cNvCxnSpPr/>
      </xdr:nvCxnSpPr>
      <xdr:spPr>
        <a:xfrm flipV="1">
          <a:off x="22159595" y="5516372"/>
          <a:ext cx="1269"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7" name="直線コネクタ 72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148099</xdr:rowOff>
    </xdr:from>
    <xdr:ext cx="534377" cy="259045"/>
    <xdr:sp macro="" textlink="">
      <xdr:nvSpPr>
        <xdr:cNvPr id="728" name="投資及び出資金最大値テキスト"/>
        <xdr:cNvSpPr txBox="1"/>
      </xdr:nvSpPr>
      <xdr:spPr>
        <a:xfrm>
          <a:off x="22212300" y="529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29972</xdr:rowOff>
    </xdr:from>
    <xdr:to>
      <xdr:col>116</xdr:col>
      <xdr:colOff>152400</xdr:colOff>
      <xdr:row>32</xdr:row>
      <xdr:rowOff>29972</xdr:rowOff>
    </xdr:to>
    <xdr:cxnSp macro="">
      <xdr:nvCxnSpPr>
        <xdr:cNvPr id="729" name="直線コネクタ 728"/>
        <xdr:cNvCxnSpPr/>
      </xdr:nvCxnSpPr>
      <xdr:spPr>
        <a:xfrm>
          <a:off x="22072600" y="5516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135037</xdr:rowOff>
    </xdr:from>
    <xdr:to>
      <xdr:col>116</xdr:col>
      <xdr:colOff>63500</xdr:colOff>
      <xdr:row>38</xdr:row>
      <xdr:rowOff>135448</xdr:rowOff>
    </xdr:to>
    <xdr:cxnSp macro="">
      <xdr:nvCxnSpPr>
        <xdr:cNvPr id="730" name="直線コネクタ 729"/>
        <xdr:cNvCxnSpPr/>
      </xdr:nvCxnSpPr>
      <xdr:spPr>
        <a:xfrm flipV="1">
          <a:off x="21323300" y="6650137"/>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45163</xdr:rowOff>
    </xdr:from>
    <xdr:ext cx="469744" cy="259045"/>
    <xdr:sp macro="" textlink="">
      <xdr:nvSpPr>
        <xdr:cNvPr id="731" name="投資及び出資金平均値テキスト"/>
        <xdr:cNvSpPr txBox="1"/>
      </xdr:nvSpPr>
      <xdr:spPr>
        <a:xfrm>
          <a:off x="22212300" y="63888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22286</xdr:rowOff>
    </xdr:from>
    <xdr:to>
      <xdr:col>116</xdr:col>
      <xdr:colOff>114300</xdr:colOff>
      <xdr:row>38</xdr:row>
      <xdr:rowOff>123886</xdr:rowOff>
    </xdr:to>
    <xdr:sp macro="" textlink="">
      <xdr:nvSpPr>
        <xdr:cNvPr id="732" name="フローチャート: 判断 731"/>
        <xdr:cNvSpPr/>
      </xdr:nvSpPr>
      <xdr:spPr>
        <a:xfrm>
          <a:off x="22110700" y="653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134991</xdr:rowOff>
    </xdr:from>
    <xdr:to>
      <xdr:col>111</xdr:col>
      <xdr:colOff>177800</xdr:colOff>
      <xdr:row>38</xdr:row>
      <xdr:rowOff>135448</xdr:rowOff>
    </xdr:to>
    <xdr:cxnSp macro="">
      <xdr:nvCxnSpPr>
        <xdr:cNvPr id="733" name="直線コネクタ 732"/>
        <xdr:cNvCxnSpPr/>
      </xdr:nvCxnSpPr>
      <xdr:spPr>
        <a:xfrm>
          <a:off x="20434300" y="665009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4090</xdr:rowOff>
    </xdr:from>
    <xdr:to>
      <xdr:col>112</xdr:col>
      <xdr:colOff>38100</xdr:colOff>
      <xdr:row>38</xdr:row>
      <xdr:rowOff>105690</xdr:rowOff>
    </xdr:to>
    <xdr:sp macro="" textlink="">
      <xdr:nvSpPr>
        <xdr:cNvPr id="734" name="フローチャート: 判断 733"/>
        <xdr:cNvSpPr/>
      </xdr:nvSpPr>
      <xdr:spPr>
        <a:xfrm>
          <a:off x="21272500" y="65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122216</xdr:rowOff>
    </xdr:from>
    <xdr:ext cx="469744" cy="259045"/>
    <xdr:sp macro="" textlink="">
      <xdr:nvSpPr>
        <xdr:cNvPr id="735" name="テキスト ボックス 734"/>
        <xdr:cNvSpPr txBox="1"/>
      </xdr:nvSpPr>
      <xdr:spPr>
        <a:xfrm>
          <a:off x="21088428" y="629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132111</xdr:rowOff>
    </xdr:from>
    <xdr:to>
      <xdr:col>107</xdr:col>
      <xdr:colOff>50800</xdr:colOff>
      <xdr:row>38</xdr:row>
      <xdr:rowOff>134991</xdr:rowOff>
    </xdr:to>
    <xdr:cxnSp macro="">
      <xdr:nvCxnSpPr>
        <xdr:cNvPr id="736" name="直線コネクタ 735"/>
        <xdr:cNvCxnSpPr/>
      </xdr:nvCxnSpPr>
      <xdr:spPr>
        <a:xfrm>
          <a:off x="19545300" y="6647211"/>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37" name="フローチャート: 判断 736"/>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38" name="テキスト ボックス 737"/>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131425</xdr:rowOff>
    </xdr:from>
    <xdr:to>
      <xdr:col>102</xdr:col>
      <xdr:colOff>114300</xdr:colOff>
      <xdr:row>38</xdr:row>
      <xdr:rowOff>132111</xdr:rowOff>
    </xdr:to>
    <xdr:cxnSp macro="">
      <xdr:nvCxnSpPr>
        <xdr:cNvPr id="739" name="直線コネクタ 738"/>
        <xdr:cNvCxnSpPr/>
      </xdr:nvCxnSpPr>
      <xdr:spPr>
        <a:xfrm>
          <a:off x="18656300" y="664652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42174</xdr:rowOff>
    </xdr:from>
    <xdr:to>
      <xdr:col>102</xdr:col>
      <xdr:colOff>165100</xdr:colOff>
      <xdr:row>38</xdr:row>
      <xdr:rowOff>143774</xdr:rowOff>
    </xdr:to>
    <xdr:sp macro="" textlink="">
      <xdr:nvSpPr>
        <xdr:cNvPr id="740" name="フローチャート: 判断 739"/>
        <xdr:cNvSpPr/>
      </xdr:nvSpPr>
      <xdr:spPr>
        <a:xfrm>
          <a:off x="19494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160301</xdr:rowOff>
    </xdr:from>
    <xdr:ext cx="469744" cy="259045"/>
    <xdr:sp macro="" textlink="">
      <xdr:nvSpPr>
        <xdr:cNvPr id="741" name="テキスト ボックス 740"/>
        <xdr:cNvSpPr txBox="1"/>
      </xdr:nvSpPr>
      <xdr:spPr>
        <a:xfrm>
          <a:off x="19310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47661</xdr:rowOff>
    </xdr:from>
    <xdr:to>
      <xdr:col>98</xdr:col>
      <xdr:colOff>38100</xdr:colOff>
      <xdr:row>38</xdr:row>
      <xdr:rowOff>149261</xdr:rowOff>
    </xdr:to>
    <xdr:sp macro="" textlink="">
      <xdr:nvSpPr>
        <xdr:cNvPr id="742" name="フローチャート: 判断 741"/>
        <xdr:cNvSpPr/>
      </xdr:nvSpPr>
      <xdr:spPr>
        <a:xfrm>
          <a:off x="18605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165788</xdr:rowOff>
    </xdr:from>
    <xdr:ext cx="378565" cy="259045"/>
    <xdr:sp macro="" textlink="">
      <xdr:nvSpPr>
        <xdr:cNvPr id="743" name="テキスト ボックス 742"/>
        <xdr:cNvSpPr txBox="1"/>
      </xdr:nvSpPr>
      <xdr:spPr>
        <a:xfrm>
          <a:off x="18467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84237</xdr:rowOff>
    </xdr:from>
    <xdr:to>
      <xdr:col>116</xdr:col>
      <xdr:colOff>114300</xdr:colOff>
      <xdr:row>39</xdr:row>
      <xdr:rowOff>14387</xdr:rowOff>
    </xdr:to>
    <xdr:sp macro="" textlink="">
      <xdr:nvSpPr>
        <xdr:cNvPr id="749" name="楕円 748"/>
        <xdr:cNvSpPr/>
      </xdr:nvSpPr>
      <xdr:spPr>
        <a:xfrm>
          <a:off x="22110700" y="659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713</xdr:rowOff>
    </xdr:from>
    <xdr:ext cx="378565" cy="259045"/>
    <xdr:sp macro="" textlink="">
      <xdr:nvSpPr>
        <xdr:cNvPr id="750" name="投資及び出資金該当値テキスト"/>
        <xdr:cNvSpPr txBox="1"/>
      </xdr:nvSpPr>
      <xdr:spPr>
        <a:xfrm>
          <a:off x="22212300" y="65158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84648</xdr:rowOff>
    </xdr:from>
    <xdr:to>
      <xdr:col>112</xdr:col>
      <xdr:colOff>38100</xdr:colOff>
      <xdr:row>39</xdr:row>
      <xdr:rowOff>14798</xdr:rowOff>
    </xdr:to>
    <xdr:sp macro="" textlink="">
      <xdr:nvSpPr>
        <xdr:cNvPr id="751" name="楕円 750"/>
        <xdr:cNvSpPr/>
      </xdr:nvSpPr>
      <xdr:spPr>
        <a:xfrm>
          <a:off x="21272500" y="659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5925</xdr:rowOff>
    </xdr:from>
    <xdr:ext cx="313932" cy="259045"/>
    <xdr:sp macro="" textlink="">
      <xdr:nvSpPr>
        <xdr:cNvPr id="752" name="テキスト ボックス 751"/>
        <xdr:cNvSpPr txBox="1"/>
      </xdr:nvSpPr>
      <xdr:spPr>
        <a:xfrm>
          <a:off x="21166333" y="66924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84191</xdr:rowOff>
    </xdr:from>
    <xdr:to>
      <xdr:col>107</xdr:col>
      <xdr:colOff>101600</xdr:colOff>
      <xdr:row>39</xdr:row>
      <xdr:rowOff>14341</xdr:rowOff>
    </xdr:to>
    <xdr:sp macro="" textlink="">
      <xdr:nvSpPr>
        <xdr:cNvPr id="753" name="楕円 752"/>
        <xdr:cNvSpPr/>
      </xdr:nvSpPr>
      <xdr:spPr>
        <a:xfrm>
          <a:off x="20383500" y="659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5468</xdr:rowOff>
    </xdr:from>
    <xdr:ext cx="378565" cy="259045"/>
    <xdr:sp macro="" textlink="">
      <xdr:nvSpPr>
        <xdr:cNvPr id="754" name="テキスト ボックス 753"/>
        <xdr:cNvSpPr txBox="1"/>
      </xdr:nvSpPr>
      <xdr:spPr>
        <a:xfrm>
          <a:off x="20245017" y="6692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81311</xdr:rowOff>
    </xdr:from>
    <xdr:to>
      <xdr:col>102</xdr:col>
      <xdr:colOff>165100</xdr:colOff>
      <xdr:row>39</xdr:row>
      <xdr:rowOff>11461</xdr:rowOff>
    </xdr:to>
    <xdr:sp macro="" textlink="">
      <xdr:nvSpPr>
        <xdr:cNvPr id="755" name="楕円 754"/>
        <xdr:cNvSpPr/>
      </xdr:nvSpPr>
      <xdr:spPr>
        <a:xfrm>
          <a:off x="19494500" y="659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2588</xdr:rowOff>
    </xdr:from>
    <xdr:ext cx="378565" cy="259045"/>
    <xdr:sp macro="" textlink="">
      <xdr:nvSpPr>
        <xdr:cNvPr id="756" name="テキスト ボックス 755"/>
        <xdr:cNvSpPr txBox="1"/>
      </xdr:nvSpPr>
      <xdr:spPr>
        <a:xfrm>
          <a:off x="19356017" y="6689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80625</xdr:rowOff>
    </xdr:from>
    <xdr:to>
      <xdr:col>98</xdr:col>
      <xdr:colOff>38100</xdr:colOff>
      <xdr:row>39</xdr:row>
      <xdr:rowOff>10775</xdr:rowOff>
    </xdr:to>
    <xdr:sp macro="" textlink="">
      <xdr:nvSpPr>
        <xdr:cNvPr id="757" name="楕円 756"/>
        <xdr:cNvSpPr/>
      </xdr:nvSpPr>
      <xdr:spPr>
        <a:xfrm>
          <a:off x="18605500" y="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1902</xdr:rowOff>
    </xdr:from>
    <xdr:ext cx="378565" cy="259045"/>
    <xdr:sp macro="" textlink="">
      <xdr:nvSpPr>
        <xdr:cNvPr id="758" name="テキスト ボックス 757"/>
        <xdr:cNvSpPr txBox="1"/>
      </xdr:nvSpPr>
      <xdr:spPr>
        <a:xfrm>
          <a:off x="18467017" y="6688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8" name="テキスト ボックス 77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0" name="テキスト ボックス 77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116611</xdr:rowOff>
    </xdr:from>
    <xdr:to>
      <xdr:col>116</xdr:col>
      <xdr:colOff>62864</xdr:colOff>
      <xdr:row>59</xdr:row>
      <xdr:rowOff>98878</xdr:rowOff>
    </xdr:to>
    <xdr:cxnSp macro="">
      <xdr:nvCxnSpPr>
        <xdr:cNvPr id="784" name="直線コネクタ 783"/>
        <xdr:cNvCxnSpPr/>
      </xdr:nvCxnSpPr>
      <xdr:spPr>
        <a:xfrm flipV="1">
          <a:off x="22159595" y="8689111"/>
          <a:ext cx="1269" cy="152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63288</xdr:rowOff>
    </xdr:from>
    <xdr:ext cx="534377" cy="259045"/>
    <xdr:sp macro="" textlink="">
      <xdr:nvSpPr>
        <xdr:cNvPr id="787" name="貸付金最大値テキスト"/>
        <xdr:cNvSpPr txBox="1"/>
      </xdr:nvSpPr>
      <xdr:spPr>
        <a:xfrm>
          <a:off x="22212300" y="846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116611</xdr:rowOff>
    </xdr:from>
    <xdr:to>
      <xdr:col>116</xdr:col>
      <xdr:colOff>152400</xdr:colOff>
      <xdr:row>50</xdr:row>
      <xdr:rowOff>116611</xdr:rowOff>
    </xdr:to>
    <xdr:cxnSp macro="">
      <xdr:nvCxnSpPr>
        <xdr:cNvPr id="788" name="直線コネクタ 787"/>
        <xdr:cNvCxnSpPr/>
      </xdr:nvCxnSpPr>
      <xdr:spPr>
        <a:xfrm>
          <a:off x="22072600" y="868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78402</xdr:rowOff>
    </xdr:from>
    <xdr:to>
      <xdr:col>116</xdr:col>
      <xdr:colOff>63500</xdr:colOff>
      <xdr:row>59</xdr:row>
      <xdr:rowOff>81603</xdr:rowOff>
    </xdr:to>
    <xdr:cxnSp macro="">
      <xdr:nvCxnSpPr>
        <xdr:cNvPr id="789" name="直線コネクタ 788"/>
        <xdr:cNvCxnSpPr/>
      </xdr:nvCxnSpPr>
      <xdr:spPr>
        <a:xfrm>
          <a:off x="21323300" y="10193952"/>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134866</xdr:rowOff>
    </xdr:from>
    <xdr:ext cx="469744" cy="259045"/>
    <xdr:sp macro="" textlink="">
      <xdr:nvSpPr>
        <xdr:cNvPr id="790" name="貸付金平均値テキスト"/>
        <xdr:cNvSpPr txBox="1"/>
      </xdr:nvSpPr>
      <xdr:spPr>
        <a:xfrm>
          <a:off x="22212300" y="990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111989</xdr:rowOff>
    </xdr:from>
    <xdr:to>
      <xdr:col>116</xdr:col>
      <xdr:colOff>114300</xdr:colOff>
      <xdr:row>59</xdr:row>
      <xdr:rowOff>42139</xdr:rowOff>
    </xdr:to>
    <xdr:sp macro="" textlink="">
      <xdr:nvSpPr>
        <xdr:cNvPr id="791" name="フローチャート: 判断 790"/>
        <xdr:cNvSpPr/>
      </xdr:nvSpPr>
      <xdr:spPr>
        <a:xfrm>
          <a:off x="22110700" y="1005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76280</xdr:rowOff>
    </xdr:from>
    <xdr:to>
      <xdr:col>111</xdr:col>
      <xdr:colOff>177800</xdr:colOff>
      <xdr:row>59</xdr:row>
      <xdr:rowOff>78402</xdr:rowOff>
    </xdr:to>
    <xdr:cxnSp macro="">
      <xdr:nvCxnSpPr>
        <xdr:cNvPr id="792" name="直線コネクタ 791"/>
        <xdr:cNvCxnSpPr/>
      </xdr:nvCxnSpPr>
      <xdr:spPr>
        <a:xfrm>
          <a:off x="20434300" y="10191830"/>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144645</xdr:rowOff>
    </xdr:from>
    <xdr:to>
      <xdr:col>112</xdr:col>
      <xdr:colOff>38100</xdr:colOff>
      <xdr:row>59</xdr:row>
      <xdr:rowOff>74795</xdr:rowOff>
    </xdr:to>
    <xdr:sp macro="" textlink="">
      <xdr:nvSpPr>
        <xdr:cNvPr id="793" name="フローチャート: 判断 792"/>
        <xdr:cNvSpPr/>
      </xdr:nvSpPr>
      <xdr:spPr>
        <a:xfrm>
          <a:off x="21272500" y="1008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91322</xdr:rowOff>
    </xdr:from>
    <xdr:ext cx="469744" cy="259045"/>
    <xdr:sp macro="" textlink="">
      <xdr:nvSpPr>
        <xdr:cNvPr id="794" name="テキスト ボックス 793"/>
        <xdr:cNvSpPr txBox="1"/>
      </xdr:nvSpPr>
      <xdr:spPr>
        <a:xfrm>
          <a:off x="21088428" y="986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76280</xdr:rowOff>
    </xdr:from>
    <xdr:to>
      <xdr:col>107</xdr:col>
      <xdr:colOff>50800</xdr:colOff>
      <xdr:row>59</xdr:row>
      <xdr:rowOff>82485</xdr:rowOff>
    </xdr:to>
    <xdr:cxnSp macro="">
      <xdr:nvCxnSpPr>
        <xdr:cNvPr id="795" name="直線コネクタ 794"/>
        <xdr:cNvCxnSpPr/>
      </xdr:nvCxnSpPr>
      <xdr:spPr>
        <a:xfrm flipV="1">
          <a:off x="19545300" y="10191830"/>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143993</xdr:rowOff>
    </xdr:from>
    <xdr:to>
      <xdr:col>107</xdr:col>
      <xdr:colOff>101600</xdr:colOff>
      <xdr:row>59</xdr:row>
      <xdr:rowOff>74143</xdr:rowOff>
    </xdr:to>
    <xdr:sp macro="" textlink="">
      <xdr:nvSpPr>
        <xdr:cNvPr id="796" name="フローチャート: 判断 795"/>
        <xdr:cNvSpPr/>
      </xdr:nvSpPr>
      <xdr:spPr>
        <a:xfrm>
          <a:off x="20383500" y="1008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90670</xdr:rowOff>
    </xdr:from>
    <xdr:ext cx="469744" cy="259045"/>
    <xdr:sp macro="" textlink="">
      <xdr:nvSpPr>
        <xdr:cNvPr id="797" name="テキスト ボックス 796"/>
        <xdr:cNvSpPr txBox="1"/>
      </xdr:nvSpPr>
      <xdr:spPr>
        <a:xfrm>
          <a:off x="20199428" y="986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82485</xdr:rowOff>
    </xdr:from>
    <xdr:to>
      <xdr:col>102</xdr:col>
      <xdr:colOff>114300</xdr:colOff>
      <xdr:row>59</xdr:row>
      <xdr:rowOff>93327</xdr:rowOff>
    </xdr:to>
    <xdr:cxnSp macro="">
      <xdr:nvCxnSpPr>
        <xdr:cNvPr id="798" name="直線コネクタ 797"/>
        <xdr:cNvCxnSpPr/>
      </xdr:nvCxnSpPr>
      <xdr:spPr>
        <a:xfrm flipV="1">
          <a:off x="18656300" y="10198035"/>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135338</xdr:rowOff>
    </xdr:from>
    <xdr:to>
      <xdr:col>102</xdr:col>
      <xdr:colOff>165100</xdr:colOff>
      <xdr:row>59</xdr:row>
      <xdr:rowOff>65488</xdr:rowOff>
    </xdr:to>
    <xdr:sp macro="" textlink="">
      <xdr:nvSpPr>
        <xdr:cNvPr id="799" name="フローチャート: 判断 798"/>
        <xdr:cNvSpPr/>
      </xdr:nvSpPr>
      <xdr:spPr>
        <a:xfrm>
          <a:off x="19494500" y="100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82015</xdr:rowOff>
    </xdr:from>
    <xdr:ext cx="469744" cy="259045"/>
    <xdr:sp macro="" textlink="">
      <xdr:nvSpPr>
        <xdr:cNvPr id="800" name="テキスト ボックス 799"/>
        <xdr:cNvSpPr txBox="1"/>
      </xdr:nvSpPr>
      <xdr:spPr>
        <a:xfrm>
          <a:off x="19310428" y="98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145234</xdr:rowOff>
    </xdr:from>
    <xdr:to>
      <xdr:col>98</xdr:col>
      <xdr:colOff>38100</xdr:colOff>
      <xdr:row>59</xdr:row>
      <xdr:rowOff>75384</xdr:rowOff>
    </xdr:to>
    <xdr:sp macro="" textlink="">
      <xdr:nvSpPr>
        <xdr:cNvPr id="801" name="フローチャート: 判断 800"/>
        <xdr:cNvSpPr/>
      </xdr:nvSpPr>
      <xdr:spPr>
        <a:xfrm>
          <a:off x="18605500" y="100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91911</xdr:rowOff>
    </xdr:from>
    <xdr:ext cx="469744" cy="259045"/>
    <xdr:sp macro="" textlink="">
      <xdr:nvSpPr>
        <xdr:cNvPr id="802" name="テキスト ボックス 801"/>
        <xdr:cNvSpPr txBox="1"/>
      </xdr:nvSpPr>
      <xdr:spPr>
        <a:xfrm>
          <a:off x="18421428" y="986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30803</xdr:rowOff>
    </xdr:from>
    <xdr:to>
      <xdr:col>116</xdr:col>
      <xdr:colOff>114300</xdr:colOff>
      <xdr:row>59</xdr:row>
      <xdr:rowOff>132403</xdr:rowOff>
    </xdr:to>
    <xdr:sp macro="" textlink="">
      <xdr:nvSpPr>
        <xdr:cNvPr id="808" name="楕円 807"/>
        <xdr:cNvSpPr/>
      </xdr:nvSpPr>
      <xdr:spPr>
        <a:xfrm>
          <a:off x="22110700" y="1014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117180</xdr:rowOff>
    </xdr:from>
    <xdr:ext cx="378565" cy="259045"/>
    <xdr:sp macro="" textlink="">
      <xdr:nvSpPr>
        <xdr:cNvPr id="809" name="貸付金該当値テキスト"/>
        <xdr:cNvSpPr txBox="1"/>
      </xdr:nvSpPr>
      <xdr:spPr>
        <a:xfrm>
          <a:off x="22212300" y="10061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27602</xdr:rowOff>
    </xdr:from>
    <xdr:to>
      <xdr:col>112</xdr:col>
      <xdr:colOff>38100</xdr:colOff>
      <xdr:row>59</xdr:row>
      <xdr:rowOff>129202</xdr:rowOff>
    </xdr:to>
    <xdr:sp macro="" textlink="">
      <xdr:nvSpPr>
        <xdr:cNvPr id="810" name="楕円 809"/>
        <xdr:cNvSpPr/>
      </xdr:nvSpPr>
      <xdr:spPr>
        <a:xfrm>
          <a:off x="21272500" y="1014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120329</xdr:rowOff>
    </xdr:from>
    <xdr:ext cx="378565" cy="259045"/>
    <xdr:sp macro="" textlink="">
      <xdr:nvSpPr>
        <xdr:cNvPr id="811" name="テキスト ボックス 810"/>
        <xdr:cNvSpPr txBox="1"/>
      </xdr:nvSpPr>
      <xdr:spPr>
        <a:xfrm>
          <a:off x="21134017" y="10235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25480</xdr:rowOff>
    </xdr:from>
    <xdr:to>
      <xdr:col>107</xdr:col>
      <xdr:colOff>101600</xdr:colOff>
      <xdr:row>59</xdr:row>
      <xdr:rowOff>127080</xdr:rowOff>
    </xdr:to>
    <xdr:sp macro="" textlink="">
      <xdr:nvSpPr>
        <xdr:cNvPr id="812" name="楕円 811"/>
        <xdr:cNvSpPr/>
      </xdr:nvSpPr>
      <xdr:spPr>
        <a:xfrm>
          <a:off x="20383500" y="1014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118207</xdr:rowOff>
    </xdr:from>
    <xdr:ext cx="378565" cy="259045"/>
    <xdr:sp macro="" textlink="">
      <xdr:nvSpPr>
        <xdr:cNvPr id="813" name="テキスト ボックス 812"/>
        <xdr:cNvSpPr txBox="1"/>
      </xdr:nvSpPr>
      <xdr:spPr>
        <a:xfrm>
          <a:off x="20245017" y="10233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31685</xdr:rowOff>
    </xdr:from>
    <xdr:to>
      <xdr:col>102</xdr:col>
      <xdr:colOff>165100</xdr:colOff>
      <xdr:row>59</xdr:row>
      <xdr:rowOff>133285</xdr:rowOff>
    </xdr:to>
    <xdr:sp macro="" textlink="">
      <xdr:nvSpPr>
        <xdr:cNvPr id="814" name="楕円 813"/>
        <xdr:cNvSpPr/>
      </xdr:nvSpPr>
      <xdr:spPr>
        <a:xfrm>
          <a:off x="19494500" y="1014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124412</xdr:rowOff>
    </xdr:from>
    <xdr:ext cx="378565" cy="259045"/>
    <xdr:sp macro="" textlink="">
      <xdr:nvSpPr>
        <xdr:cNvPr id="815" name="テキスト ボックス 814"/>
        <xdr:cNvSpPr txBox="1"/>
      </xdr:nvSpPr>
      <xdr:spPr>
        <a:xfrm>
          <a:off x="19356017" y="10239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42527</xdr:rowOff>
    </xdr:from>
    <xdr:to>
      <xdr:col>98</xdr:col>
      <xdr:colOff>38100</xdr:colOff>
      <xdr:row>59</xdr:row>
      <xdr:rowOff>144127</xdr:rowOff>
    </xdr:to>
    <xdr:sp macro="" textlink="">
      <xdr:nvSpPr>
        <xdr:cNvPr id="816" name="楕円 815"/>
        <xdr:cNvSpPr/>
      </xdr:nvSpPr>
      <xdr:spPr>
        <a:xfrm>
          <a:off x="18605500" y="1015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135254</xdr:rowOff>
    </xdr:from>
    <xdr:ext cx="378565" cy="259045"/>
    <xdr:sp macro="" textlink="">
      <xdr:nvSpPr>
        <xdr:cNvPr id="817" name="テキスト ボックス 816"/>
        <xdr:cNvSpPr txBox="1"/>
      </xdr:nvSpPr>
      <xdr:spPr>
        <a:xfrm>
          <a:off x="18467017" y="10250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73940</xdr:rowOff>
    </xdr:from>
    <xdr:to>
      <xdr:col>116</xdr:col>
      <xdr:colOff>62864</xdr:colOff>
      <xdr:row>79</xdr:row>
      <xdr:rowOff>16528</xdr:rowOff>
    </xdr:to>
    <xdr:cxnSp macro="">
      <xdr:nvCxnSpPr>
        <xdr:cNvPr id="844" name="直線コネクタ 843"/>
        <xdr:cNvCxnSpPr/>
      </xdr:nvCxnSpPr>
      <xdr:spPr>
        <a:xfrm flipV="1">
          <a:off x="22159595" y="12075440"/>
          <a:ext cx="1269" cy="148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20355</xdr:rowOff>
    </xdr:from>
    <xdr:ext cx="534377" cy="259045"/>
    <xdr:sp macro="" textlink="">
      <xdr:nvSpPr>
        <xdr:cNvPr id="845" name="繰出金最小値テキスト"/>
        <xdr:cNvSpPr txBox="1"/>
      </xdr:nvSpPr>
      <xdr:spPr>
        <a:xfrm>
          <a:off x="22212300" y="135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16528</xdr:rowOff>
    </xdr:from>
    <xdr:to>
      <xdr:col>116</xdr:col>
      <xdr:colOff>152400</xdr:colOff>
      <xdr:row>79</xdr:row>
      <xdr:rowOff>16528</xdr:rowOff>
    </xdr:to>
    <xdr:cxnSp macro="">
      <xdr:nvCxnSpPr>
        <xdr:cNvPr id="846" name="直線コネクタ 845"/>
        <xdr:cNvCxnSpPr/>
      </xdr:nvCxnSpPr>
      <xdr:spPr>
        <a:xfrm>
          <a:off x="22072600" y="135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20617</xdr:rowOff>
    </xdr:from>
    <xdr:ext cx="599010" cy="259045"/>
    <xdr:sp macro="" textlink="">
      <xdr:nvSpPr>
        <xdr:cNvPr id="847" name="繰出金最大値テキスト"/>
        <xdr:cNvSpPr txBox="1"/>
      </xdr:nvSpPr>
      <xdr:spPr>
        <a:xfrm>
          <a:off x="22212300" y="11850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73940</xdr:rowOff>
    </xdr:from>
    <xdr:to>
      <xdr:col>116</xdr:col>
      <xdr:colOff>152400</xdr:colOff>
      <xdr:row>70</xdr:row>
      <xdr:rowOff>73940</xdr:rowOff>
    </xdr:to>
    <xdr:cxnSp macro="">
      <xdr:nvCxnSpPr>
        <xdr:cNvPr id="848" name="直線コネクタ 847"/>
        <xdr:cNvCxnSpPr/>
      </xdr:nvCxnSpPr>
      <xdr:spPr>
        <a:xfrm>
          <a:off x="22072600" y="1207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145208</xdr:rowOff>
    </xdr:from>
    <xdr:to>
      <xdr:col>116</xdr:col>
      <xdr:colOff>63500</xdr:colOff>
      <xdr:row>78</xdr:row>
      <xdr:rowOff>23659</xdr:rowOff>
    </xdr:to>
    <xdr:cxnSp macro="">
      <xdr:nvCxnSpPr>
        <xdr:cNvPr id="849" name="直線コネクタ 848"/>
        <xdr:cNvCxnSpPr/>
      </xdr:nvCxnSpPr>
      <xdr:spPr>
        <a:xfrm flipV="1">
          <a:off x="21323300" y="13346858"/>
          <a:ext cx="838200" cy="4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76442</xdr:rowOff>
    </xdr:from>
    <xdr:ext cx="534377" cy="259045"/>
    <xdr:sp macro="" textlink="">
      <xdr:nvSpPr>
        <xdr:cNvPr id="850" name="繰出金平均値テキスト"/>
        <xdr:cNvSpPr txBox="1"/>
      </xdr:nvSpPr>
      <xdr:spPr>
        <a:xfrm>
          <a:off x="22212300" y="12935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53566</xdr:rowOff>
    </xdr:from>
    <xdr:to>
      <xdr:col>116</xdr:col>
      <xdr:colOff>114300</xdr:colOff>
      <xdr:row>76</xdr:row>
      <xdr:rowOff>155166</xdr:rowOff>
    </xdr:to>
    <xdr:sp macro="" textlink="">
      <xdr:nvSpPr>
        <xdr:cNvPr id="851" name="フローチャート: 判断 850"/>
        <xdr:cNvSpPr/>
      </xdr:nvSpPr>
      <xdr:spPr>
        <a:xfrm>
          <a:off x="22110700" y="1308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7809</xdr:rowOff>
    </xdr:from>
    <xdr:to>
      <xdr:col>111</xdr:col>
      <xdr:colOff>177800</xdr:colOff>
      <xdr:row>78</xdr:row>
      <xdr:rowOff>23659</xdr:rowOff>
    </xdr:to>
    <xdr:cxnSp macro="">
      <xdr:nvCxnSpPr>
        <xdr:cNvPr id="852" name="直線コネクタ 851"/>
        <xdr:cNvCxnSpPr/>
      </xdr:nvCxnSpPr>
      <xdr:spPr>
        <a:xfrm>
          <a:off x="20434300" y="13380909"/>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81595</xdr:rowOff>
    </xdr:from>
    <xdr:to>
      <xdr:col>112</xdr:col>
      <xdr:colOff>38100</xdr:colOff>
      <xdr:row>77</xdr:row>
      <xdr:rowOff>11745</xdr:rowOff>
    </xdr:to>
    <xdr:sp macro="" textlink="">
      <xdr:nvSpPr>
        <xdr:cNvPr id="853" name="フローチャート: 判断 852"/>
        <xdr:cNvSpPr/>
      </xdr:nvSpPr>
      <xdr:spPr>
        <a:xfrm>
          <a:off x="21272500" y="1311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28273</xdr:rowOff>
    </xdr:from>
    <xdr:ext cx="534377" cy="259045"/>
    <xdr:sp macro="" textlink="">
      <xdr:nvSpPr>
        <xdr:cNvPr id="854" name="テキスト ボックス 853"/>
        <xdr:cNvSpPr txBox="1"/>
      </xdr:nvSpPr>
      <xdr:spPr>
        <a:xfrm>
          <a:off x="21056111" y="1288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7809</xdr:rowOff>
    </xdr:from>
    <xdr:to>
      <xdr:col>107</xdr:col>
      <xdr:colOff>50800</xdr:colOff>
      <xdr:row>78</xdr:row>
      <xdr:rowOff>9942</xdr:rowOff>
    </xdr:to>
    <xdr:cxnSp macro="">
      <xdr:nvCxnSpPr>
        <xdr:cNvPr id="855" name="直線コネクタ 854"/>
        <xdr:cNvCxnSpPr/>
      </xdr:nvCxnSpPr>
      <xdr:spPr>
        <a:xfrm flipV="1">
          <a:off x="19545300" y="13380909"/>
          <a:ext cx="8890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89074</xdr:rowOff>
    </xdr:from>
    <xdr:to>
      <xdr:col>107</xdr:col>
      <xdr:colOff>101600</xdr:colOff>
      <xdr:row>77</xdr:row>
      <xdr:rowOff>19224</xdr:rowOff>
    </xdr:to>
    <xdr:sp macro="" textlink="">
      <xdr:nvSpPr>
        <xdr:cNvPr id="856" name="フローチャート: 判断 855"/>
        <xdr:cNvSpPr/>
      </xdr:nvSpPr>
      <xdr:spPr>
        <a:xfrm>
          <a:off x="20383500" y="1311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35751</xdr:rowOff>
    </xdr:from>
    <xdr:ext cx="534377" cy="259045"/>
    <xdr:sp macro="" textlink="">
      <xdr:nvSpPr>
        <xdr:cNvPr id="857" name="テキスト ボックス 856"/>
        <xdr:cNvSpPr txBox="1"/>
      </xdr:nvSpPr>
      <xdr:spPr>
        <a:xfrm>
          <a:off x="20167111" y="1289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9942</xdr:rowOff>
    </xdr:from>
    <xdr:to>
      <xdr:col>102</xdr:col>
      <xdr:colOff>114300</xdr:colOff>
      <xdr:row>78</xdr:row>
      <xdr:rowOff>60474</xdr:rowOff>
    </xdr:to>
    <xdr:cxnSp macro="">
      <xdr:nvCxnSpPr>
        <xdr:cNvPr id="858" name="直線コネクタ 857"/>
        <xdr:cNvCxnSpPr/>
      </xdr:nvCxnSpPr>
      <xdr:spPr>
        <a:xfrm flipV="1">
          <a:off x="18656300" y="13383042"/>
          <a:ext cx="889000" cy="5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76208</xdr:rowOff>
    </xdr:from>
    <xdr:to>
      <xdr:col>102</xdr:col>
      <xdr:colOff>165100</xdr:colOff>
      <xdr:row>77</xdr:row>
      <xdr:rowOff>6358</xdr:rowOff>
    </xdr:to>
    <xdr:sp macro="" textlink="">
      <xdr:nvSpPr>
        <xdr:cNvPr id="859" name="フローチャート: 判断 858"/>
        <xdr:cNvSpPr/>
      </xdr:nvSpPr>
      <xdr:spPr>
        <a:xfrm>
          <a:off x="19494500" y="131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22884</xdr:rowOff>
    </xdr:from>
    <xdr:ext cx="534377" cy="259045"/>
    <xdr:sp macro="" textlink="">
      <xdr:nvSpPr>
        <xdr:cNvPr id="860" name="テキスト ボックス 859"/>
        <xdr:cNvSpPr txBox="1"/>
      </xdr:nvSpPr>
      <xdr:spPr>
        <a:xfrm>
          <a:off x="19278111" y="1288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86134</xdr:rowOff>
    </xdr:from>
    <xdr:to>
      <xdr:col>98</xdr:col>
      <xdr:colOff>38100</xdr:colOff>
      <xdr:row>77</xdr:row>
      <xdr:rowOff>16284</xdr:rowOff>
    </xdr:to>
    <xdr:sp macro="" textlink="">
      <xdr:nvSpPr>
        <xdr:cNvPr id="861" name="フローチャート: 判断 860"/>
        <xdr:cNvSpPr/>
      </xdr:nvSpPr>
      <xdr:spPr>
        <a:xfrm>
          <a:off x="18605500" y="1311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32812</xdr:rowOff>
    </xdr:from>
    <xdr:ext cx="534377" cy="259045"/>
    <xdr:sp macro="" textlink="">
      <xdr:nvSpPr>
        <xdr:cNvPr id="862" name="テキスト ボックス 861"/>
        <xdr:cNvSpPr txBox="1"/>
      </xdr:nvSpPr>
      <xdr:spPr>
        <a:xfrm>
          <a:off x="18389111" y="1289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94408</xdr:rowOff>
    </xdr:from>
    <xdr:to>
      <xdr:col>116</xdr:col>
      <xdr:colOff>114300</xdr:colOff>
      <xdr:row>78</xdr:row>
      <xdr:rowOff>24558</xdr:rowOff>
    </xdr:to>
    <xdr:sp macro="" textlink="">
      <xdr:nvSpPr>
        <xdr:cNvPr id="868" name="楕円 867"/>
        <xdr:cNvSpPr/>
      </xdr:nvSpPr>
      <xdr:spPr>
        <a:xfrm>
          <a:off x="22110700" y="1329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72835</xdr:rowOff>
    </xdr:from>
    <xdr:ext cx="534377" cy="259045"/>
    <xdr:sp macro="" textlink="">
      <xdr:nvSpPr>
        <xdr:cNvPr id="869" name="繰出金該当値テキスト"/>
        <xdr:cNvSpPr txBox="1"/>
      </xdr:nvSpPr>
      <xdr:spPr>
        <a:xfrm>
          <a:off x="22212300" y="132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144309</xdr:rowOff>
    </xdr:from>
    <xdr:to>
      <xdr:col>112</xdr:col>
      <xdr:colOff>38100</xdr:colOff>
      <xdr:row>78</xdr:row>
      <xdr:rowOff>74459</xdr:rowOff>
    </xdr:to>
    <xdr:sp macro="" textlink="">
      <xdr:nvSpPr>
        <xdr:cNvPr id="870" name="楕円 869"/>
        <xdr:cNvSpPr/>
      </xdr:nvSpPr>
      <xdr:spPr>
        <a:xfrm>
          <a:off x="21272500" y="1334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65586</xdr:rowOff>
    </xdr:from>
    <xdr:ext cx="534377" cy="259045"/>
    <xdr:sp macro="" textlink="">
      <xdr:nvSpPr>
        <xdr:cNvPr id="871" name="テキスト ボックス 870"/>
        <xdr:cNvSpPr txBox="1"/>
      </xdr:nvSpPr>
      <xdr:spPr>
        <a:xfrm>
          <a:off x="21056111" y="1343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128459</xdr:rowOff>
    </xdr:from>
    <xdr:to>
      <xdr:col>107</xdr:col>
      <xdr:colOff>101600</xdr:colOff>
      <xdr:row>78</xdr:row>
      <xdr:rowOff>58609</xdr:rowOff>
    </xdr:to>
    <xdr:sp macro="" textlink="">
      <xdr:nvSpPr>
        <xdr:cNvPr id="872" name="楕円 871"/>
        <xdr:cNvSpPr/>
      </xdr:nvSpPr>
      <xdr:spPr>
        <a:xfrm>
          <a:off x="20383500" y="1333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49736</xdr:rowOff>
    </xdr:from>
    <xdr:ext cx="534377" cy="259045"/>
    <xdr:sp macro="" textlink="">
      <xdr:nvSpPr>
        <xdr:cNvPr id="873" name="テキスト ボックス 872"/>
        <xdr:cNvSpPr txBox="1"/>
      </xdr:nvSpPr>
      <xdr:spPr>
        <a:xfrm>
          <a:off x="20167111" y="134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130592</xdr:rowOff>
    </xdr:from>
    <xdr:to>
      <xdr:col>102</xdr:col>
      <xdr:colOff>165100</xdr:colOff>
      <xdr:row>78</xdr:row>
      <xdr:rowOff>60742</xdr:rowOff>
    </xdr:to>
    <xdr:sp macro="" textlink="">
      <xdr:nvSpPr>
        <xdr:cNvPr id="874" name="楕円 873"/>
        <xdr:cNvSpPr/>
      </xdr:nvSpPr>
      <xdr:spPr>
        <a:xfrm>
          <a:off x="19494500" y="1333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51869</xdr:rowOff>
    </xdr:from>
    <xdr:ext cx="534377" cy="259045"/>
    <xdr:sp macro="" textlink="">
      <xdr:nvSpPr>
        <xdr:cNvPr id="875" name="テキスト ボックス 874"/>
        <xdr:cNvSpPr txBox="1"/>
      </xdr:nvSpPr>
      <xdr:spPr>
        <a:xfrm>
          <a:off x="19278111" y="1342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9674</xdr:rowOff>
    </xdr:from>
    <xdr:to>
      <xdr:col>98</xdr:col>
      <xdr:colOff>38100</xdr:colOff>
      <xdr:row>78</xdr:row>
      <xdr:rowOff>111274</xdr:rowOff>
    </xdr:to>
    <xdr:sp macro="" textlink="">
      <xdr:nvSpPr>
        <xdr:cNvPr id="876" name="楕円 875"/>
        <xdr:cNvSpPr/>
      </xdr:nvSpPr>
      <xdr:spPr>
        <a:xfrm>
          <a:off x="18605500" y="1338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102401</xdr:rowOff>
    </xdr:from>
    <xdr:ext cx="534377" cy="259045"/>
    <xdr:sp macro="" textlink="">
      <xdr:nvSpPr>
        <xdr:cNvPr id="877" name="テキスト ボックス 876"/>
        <xdr:cNvSpPr txBox="1"/>
      </xdr:nvSpPr>
      <xdr:spPr>
        <a:xfrm>
          <a:off x="18389111" y="1347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年度決算では、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物件費、維持補修費、補助費等、投資及び出資金、操出金の６項目で前年度比増となった。物件費と投資及び出資金以外の各決算額は減少しているものの人口減少が大きかったことにより、相対的に住民一人当たりのコストが増加したものである。物件費については、測量設計・計画策定等委託事業の増加により決算額が前年度比４３百万円増加したことから、住民一人当たりのコストが前年度から１４，８７７円の大幅な増額となり、全項目の内唯一、類似団体内平均値を上回る結果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　人口</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は平成</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年１月１日より平成３</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年１月１日が▲１</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３８</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人、更に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年１月１日が▲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１９１</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人と減少傾向に歯止めがかからない状況</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であるため、今後も各項目において住民一人当たりのコストの増加が見込まれる。加えて、</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費</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においては令和</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年度以降も道の駅パーク構想に基づく道の駅花の三聖苑整備改修事業、診療所建設事業、学校給食共同調理場建設事業等、大型の起債事業が予定されていること</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後年度では借入れた地方債償還による公債費の増が見込まれる</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ことや、</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高齢化率の上昇に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伴い、後期高齢者医療保険・介護保険特別会計への操出金の増が住民一人当たりのコストの増加につながるため、各項目の数値の</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推移に注意を払</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いながら、</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引き続き計画的な財政運営を図っていく必要がある。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静岡県松崎町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6,507
6,474
85.19
3,780,875
3,521,394
139,213
2,339,507
3,259,889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137160</xdr:rowOff>
    </xdr:from>
    <xdr:to>
      <xdr:col>24</xdr:col>
      <xdr:colOff>62865</xdr:colOff>
      <xdr:row>39</xdr:row>
      <xdr:rowOff>6350</xdr:rowOff>
    </xdr:to>
    <xdr:cxnSp macro="">
      <xdr:nvCxnSpPr>
        <xdr:cNvPr id="56" name="直線コネクタ 55"/>
        <xdr:cNvCxnSpPr/>
      </xdr:nvCxnSpPr>
      <xdr:spPr>
        <a:xfrm flipV="1">
          <a:off x="4633595" y="5109210"/>
          <a:ext cx="127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10177</xdr:rowOff>
    </xdr:from>
    <xdr:ext cx="469744" cy="259045"/>
    <xdr:sp macro="" textlink="">
      <xdr:nvSpPr>
        <xdr:cNvPr id="57" name="議会費最小値テキスト"/>
        <xdr:cNvSpPr txBox="1"/>
      </xdr:nvSpPr>
      <xdr:spPr>
        <a:xfrm>
          <a:off x="4686300"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6350</xdr:rowOff>
    </xdr:from>
    <xdr:to>
      <xdr:col>24</xdr:col>
      <xdr:colOff>152400</xdr:colOff>
      <xdr:row>39</xdr:row>
      <xdr:rowOff>6350</xdr:rowOff>
    </xdr:to>
    <xdr:cxnSp macro="">
      <xdr:nvCxnSpPr>
        <xdr:cNvPr id="58" name="直線コネクタ 57"/>
        <xdr:cNvCxnSpPr/>
      </xdr:nvCxnSpPr>
      <xdr:spPr>
        <a:xfrm>
          <a:off x="4546600" y="669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83837</xdr:rowOff>
    </xdr:from>
    <xdr:ext cx="534377" cy="259045"/>
    <xdr:sp macro="" textlink="">
      <xdr:nvSpPr>
        <xdr:cNvPr id="59" name="議会費最大値テキスト"/>
        <xdr:cNvSpPr txBox="1"/>
      </xdr:nvSpPr>
      <xdr:spPr>
        <a:xfrm>
          <a:off x="4686300" y="488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137160</xdr:rowOff>
    </xdr:from>
    <xdr:to>
      <xdr:col>24</xdr:col>
      <xdr:colOff>152400</xdr:colOff>
      <xdr:row>29</xdr:row>
      <xdr:rowOff>137160</xdr:rowOff>
    </xdr:to>
    <xdr:cxnSp macro="">
      <xdr:nvCxnSpPr>
        <xdr:cNvPr id="60" name="直線コネクタ 59"/>
        <xdr:cNvCxnSpPr/>
      </xdr:nvCxnSpPr>
      <xdr:spPr>
        <a:xfrm>
          <a:off x="4546600" y="5109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58547</xdr:rowOff>
    </xdr:from>
    <xdr:to>
      <xdr:col>24</xdr:col>
      <xdr:colOff>63500</xdr:colOff>
      <xdr:row>38</xdr:row>
      <xdr:rowOff>91313</xdr:rowOff>
    </xdr:to>
    <xdr:cxnSp macro="">
      <xdr:nvCxnSpPr>
        <xdr:cNvPr id="61" name="直線コネクタ 60"/>
        <xdr:cNvCxnSpPr/>
      </xdr:nvCxnSpPr>
      <xdr:spPr>
        <a:xfrm>
          <a:off x="3797300" y="6573647"/>
          <a:ext cx="8382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69613</xdr:rowOff>
    </xdr:from>
    <xdr:ext cx="469744" cy="259045"/>
    <xdr:sp macro="" textlink="">
      <xdr:nvSpPr>
        <xdr:cNvPr id="62" name="議会費平均値テキスト"/>
        <xdr:cNvSpPr txBox="1"/>
      </xdr:nvSpPr>
      <xdr:spPr>
        <a:xfrm>
          <a:off x="4686300" y="607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46736</xdr:rowOff>
    </xdr:from>
    <xdr:to>
      <xdr:col>24</xdr:col>
      <xdr:colOff>114300</xdr:colOff>
      <xdr:row>36</xdr:row>
      <xdr:rowOff>148336</xdr:rowOff>
    </xdr:to>
    <xdr:sp macro="" textlink="">
      <xdr:nvSpPr>
        <xdr:cNvPr id="63" name="フローチャート: 判断 62"/>
        <xdr:cNvSpPr/>
      </xdr:nvSpPr>
      <xdr:spPr>
        <a:xfrm>
          <a:off x="4584700" y="621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58547</xdr:rowOff>
    </xdr:from>
    <xdr:to>
      <xdr:col>19</xdr:col>
      <xdr:colOff>177800</xdr:colOff>
      <xdr:row>38</xdr:row>
      <xdr:rowOff>94996</xdr:rowOff>
    </xdr:to>
    <xdr:cxnSp macro="">
      <xdr:nvCxnSpPr>
        <xdr:cNvPr id="64" name="直線コネクタ 63"/>
        <xdr:cNvCxnSpPr/>
      </xdr:nvCxnSpPr>
      <xdr:spPr>
        <a:xfrm flipV="1">
          <a:off x="2908300" y="6573647"/>
          <a:ext cx="889000" cy="3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45085</xdr:rowOff>
    </xdr:from>
    <xdr:to>
      <xdr:col>20</xdr:col>
      <xdr:colOff>38100</xdr:colOff>
      <xdr:row>36</xdr:row>
      <xdr:rowOff>146685</xdr:rowOff>
    </xdr:to>
    <xdr:sp macro="" textlink="">
      <xdr:nvSpPr>
        <xdr:cNvPr id="65" name="フローチャート: 判断 64"/>
        <xdr:cNvSpPr/>
      </xdr:nvSpPr>
      <xdr:spPr>
        <a:xfrm>
          <a:off x="37465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163212</xdr:rowOff>
    </xdr:from>
    <xdr:ext cx="469744" cy="259045"/>
    <xdr:sp macro="" textlink="">
      <xdr:nvSpPr>
        <xdr:cNvPr id="66" name="テキスト ボックス 65"/>
        <xdr:cNvSpPr txBox="1"/>
      </xdr:nvSpPr>
      <xdr:spPr>
        <a:xfrm>
          <a:off x="3562428" y="599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94996</xdr:rowOff>
    </xdr:from>
    <xdr:to>
      <xdr:col>15</xdr:col>
      <xdr:colOff>50800</xdr:colOff>
      <xdr:row>38</xdr:row>
      <xdr:rowOff>106807</xdr:rowOff>
    </xdr:to>
    <xdr:cxnSp macro="">
      <xdr:nvCxnSpPr>
        <xdr:cNvPr id="67" name="直線コネクタ 66"/>
        <xdr:cNvCxnSpPr/>
      </xdr:nvCxnSpPr>
      <xdr:spPr>
        <a:xfrm flipV="1">
          <a:off x="2019300" y="6610096"/>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65532</xdr:rowOff>
    </xdr:from>
    <xdr:to>
      <xdr:col>15</xdr:col>
      <xdr:colOff>101600</xdr:colOff>
      <xdr:row>36</xdr:row>
      <xdr:rowOff>167132</xdr:rowOff>
    </xdr:to>
    <xdr:sp macro="" textlink="">
      <xdr:nvSpPr>
        <xdr:cNvPr id="68" name="フローチャート: 判断 67"/>
        <xdr:cNvSpPr/>
      </xdr:nvSpPr>
      <xdr:spPr>
        <a:xfrm>
          <a:off x="28575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12209</xdr:rowOff>
    </xdr:from>
    <xdr:ext cx="469744" cy="259045"/>
    <xdr:sp macro="" textlink="">
      <xdr:nvSpPr>
        <xdr:cNvPr id="69" name="テキスト ボックス 68"/>
        <xdr:cNvSpPr txBox="1"/>
      </xdr:nvSpPr>
      <xdr:spPr>
        <a:xfrm>
          <a:off x="2673428" y="601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7620</xdr:rowOff>
    </xdr:from>
    <xdr:to>
      <xdr:col>10</xdr:col>
      <xdr:colOff>114300</xdr:colOff>
      <xdr:row>38</xdr:row>
      <xdr:rowOff>106807</xdr:rowOff>
    </xdr:to>
    <xdr:cxnSp macro="">
      <xdr:nvCxnSpPr>
        <xdr:cNvPr id="70" name="直線コネクタ 69"/>
        <xdr:cNvCxnSpPr/>
      </xdr:nvCxnSpPr>
      <xdr:spPr>
        <a:xfrm>
          <a:off x="1130300" y="6522720"/>
          <a:ext cx="889000" cy="9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89662</xdr:rowOff>
    </xdr:from>
    <xdr:to>
      <xdr:col>10</xdr:col>
      <xdr:colOff>165100</xdr:colOff>
      <xdr:row>37</xdr:row>
      <xdr:rowOff>19812</xdr:rowOff>
    </xdr:to>
    <xdr:sp macro="" textlink="">
      <xdr:nvSpPr>
        <xdr:cNvPr id="71" name="フローチャート: 判断 70"/>
        <xdr:cNvSpPr/>
      </xdr:nvSpPr>
      <xdr:spPr>
        <a:xfrm>
          <a:off x="1968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36339</xdr:rowOff>
    </xdr:from>
    <xdr:ext cx="469744" cy="259045"/>
    <xdr:sp macro="" textlink="">
      <xdr:nvSpPr>
        <xdr:cNvPr id="72" name="テキスト ボックス 71"/>
        <xdr:cNvSpPr txBox="1"/>
      </xdr:nvSpPr>
      <xdr:spPr>
        <a:xfrm>
          <a:off x="1784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2794</xdr:rowOff>
    </xdr:from>
    <xdr:to>
      <xdr:col>6</xdr:col>
      <xdr:colOff>38100</xdr:colOff>
      <xdr:row>36</xdr:row>
      <xdr:rowOff>104394</xdr:rowOff>
    </xdr:to>
    <xdr:sp macro="" textlink="">
      <xdr:nvSpPr>
        <xdr:cNvPr id="73" name="フローチャート: 判断 72"/>
        <xdr:cNvSpPr/>
      </xdr:nvSpPr>
      <xdr:spPr>
        <a:xfrm>
          <a:off x="1079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120921</xdr:rowOff>
    </xdr:from>
    <xdr:ext cx="469744" cy="259045"/>
    <xdr:sp macro="" textlink="">
      <xdr:nvSpPr>
        <xdr:cNvPr id="74" name="テキスト ボックス 73"/>
        <xdr:cNvSpPr txBox="1"/>
      </xdr:nvSpPr>
      <xdr:spPr>
        <a:xfrm>
          <a:off x="895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40513</xdr:rowOff>
    </xdr:from>
    <xdr:to>
      <xdr:col>24</xdr:col>
      <xdr:colOff>114300</xdr:colOff>
      <xdr:row>38</xdr:row>
      <xdr:rowOff>142113</xdr:rowOff>
    </xdr:to>
    <xdr:sp macro="" textlink="">
      <xdr:nvSpPr>
        <xdr:cNvPr id="80" name="楕円 79"/>
        <xdr:cNvSpPr/>
      </xdr:nvSpPr>
      <xdr:spPr>
        <a:xfrm>
          <a:off x="4584700" y="655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126890</xdr:rowOff>
    </xdr:from>
    <xdr:ext cx="469744" cy="259045"/>
    <xdr:sp macro="" textlink="">
      <xdr:nvSpPr>
        <xdr:cNvPr id="81" name="議会費該当値テキスト"/>
        <xdr:cNvSpPr txBox="1"/>
      </xdr:nvSpPr>
      <xdr:spPr>
        <a:xfrm>
          <a:off x="4686300" y="6470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7747</xdr:rowOff>
    </xdr:from>
    <xdr:to>
      <xdr:col>20</xdr:col>
      <xdr:colOff>38100</xdr:colOff>
      <xdr:row>38</xdr:row>
      <xdr:rowOff>109347</xdr:rowOff>
    </xdr:to>
    <xdr:sp macro="" textlink="">
      <xdr:nvSpPr>
        <xdr:cNvPr id="82" name="楕円 81"/>
        <xdr:cNvSpPr/>
      </xdr:nvSpPr>
      <xdr:spPr>
        <a:xfrm>
          <a:off x="3746500" y="652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100474</xdr:rowOff>
    </xdr:from>
    <xdr:ext cx="469744" cy="259045"/>
    <xdr:sp macro="" textlink="">
      <xdr:nvSpPr>
        <xdr:cNvPr id="83" name="テキスト ボックス 82"/>
        <xdr:cNvSpPr txBox="1"/>
      </xdr:nvSpPr>
      <xdr:spPr>
        <a:xfrm>
          <a:off x="3562428" y="6615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44196</xdr:rowOff>
    </xdr:from>
    <xdr:to>
      <xdr:col>15</xdr:col>
      <xdr:colOff>101600</xdr:colOff>
      <xdr:row>38</xdr:row>
      <xdr:rowOff>145796</xdr:rowOff>
    </xdr:to>
    <xdr:sp macro="" textlink="">
      <xdr:nvSpPr>
        <xdr:cNvPr id="84" name="楕円 83"/>
        <xdr:cNvSpPr/>
      </xdr:nvSpPr>
      <xdr:spPr>
        <a:xfrm>
          <a:off x="28575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136923</xdr:rowOff>
    </xdr:from>
    <xdr:ext cx="469744" cy="259045"/>
    <xdr:sp macro="" textlink="">
      <xdr:nvSpPr>
        <xdr:cNvPr id="85" name="テキスト ボックス 84"/>
        <xdr:cNvSpPr txBox="1"/>
      </xdr:nvSpPr>
      <xdr:spPr>
        <a:xfrm>
          <a:off x="2673428" y="6652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56007</xdr:rowOff>
    </xdr:from>
    <xdr:to>
      <xdr:col>10</xdr:col>
      <xdr:colOff>165100</xdr:colOff>
      <xdr:row>38</xdr:row>
      <xdr:rowOff>157607</xdr:rowOff>
    </xdr:to>
    <xdr:sp macro="" textlink="">
      <xdr:nvSpPr>
        <xdr:cNvPr id="86" name="楕円 85"/>
        <xdr:cNvSpPr/>
      </xdr:nvSpPr>
      <xdr:spPr>
        <a:xfrm>
          <a:off x="1968500" y="657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148734</xdr:rowOff>
    </xdr:from>
    <xdr:ext cx="469744" cy="259045"/>
    <xdr:sp macro="" textlink="">
      <xdr:nvSpPr>
        <xdr:cNvPr id="87" name="テキスト ボックス 86"/>
        <xdr:cNvSpPr txBox="1"/>
      </xdr:nvSpPr>
      <xdr:spPr>
        <a:xfrm>
          <a:off x="1784428" y="666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128270</xdr:rowOff>
    </xdr:from>
    <xdr:to>
      <xdr:col>6</xdr:col>
      <xdr:colOff>38100</xdr:colOff>
      <xdr:row>38</xdr:row>
      <xdr:rowOff>58420</xdr:rowOff>
    </xdr:to>
    <xdr:sp macro="" textlink="">
      <xdr:nvSpPr>
        <xdr:cNvPr id="88" name="楕円 87"/>
        <xdr:cNvSpPr/>
      </xdr:nvSpPr>
      <xdr:spPr>
        <a:xfrm>
          <a:off x="1079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49547</xdr:rowOff>
    </xdr:from>
    <xdr:ext cx="469744" cy="259045"/>
    <xdr:sp macro="" textlink="">
      <xdr:nvSpPr>
        <xdr:cNvPr id="89" name="テキスト ボックス 88"/>
        <xdr:cNvSpPr txBox="1"/>
      </xdr:nvSpPr>
      <xdr:spPr>
        <a:xfrm>
          <a:off x="895428"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63477</xdr:rowOff>
    </xdr:from>
    <xdr:to>
      <xdr:col>24</xdr:col>
      <xdr:colOff>62865</xdr:colOff>
      <xdr:row>59</xdr:row>
      <xdr:rowOff>3399</xdr:rowOff>
    </xdr:to>
    <xdr:cxnSp macro="">
      <xdr:nvCxnSpPr>
        <xdr:cNvPr id="115" name="直線コネクタ 114"/>
        <xdr:cNvCxnSpPr/>
      </xdr:nvCxnSpPr>
      <xdr:spPr>
        <a:xfrm flipV="1">
          <a:off x="4633595" y="8807427"/>
          <a:ext cx="1270" cy="131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7226</xdr:rowOff>
    </xdr:from>
    <xdr:ext cx="534377" cy="259045"/>
    <xdr:sp macro="" textlink="">
      <xdr:nvSpPr>
        <xdr:cNvPr id="116" name="総務費最小値テキスト"/>
        <xdr:cNvSpPr txBox="1"/>
      </xdr:nvSpPr>
      <xdr:spPr>
        <a:xfrm>
          <a:off x="4686300" y="10122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3399</xdr:rowOff>
    </xdr:from>
    <xdr:to>
      <xdr:col>24</xdr:col>
      <xdr:colOff>152400</xdr:colOff>
      <xdr:row>59</xdr:row>
      <xdr:rowOff>3399</xdr:rowOff>
    </xdr:to>
    <xdr:cxnSp macro="">
      <xdr:nvCxnSpPr>
        <xdr:cNvPr id="117" name="直線コネクタ 116"/>
        <xdr:cNvCxnSpPr/>
      </xdr:nvCxnSpPr>
      <xdr:spPr>
        <a:xfrm>
          <a:off x="4546600" y="1011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10154</xdr:rowOff>
    </xdr:from>
    <xdr:ext cx="599010" cy="259045"/>
    <xdr:sp macro="" textlink="">
      <xdr:nvSpPr>
        <xdr:cNvPr id="118" name="総務費最大値テキスト"/>
        <xdr:cNvSpPr txBox="1"/>
      </xdr:nvSpPr>
      <xdr:spPr>
        <a:xfrm>
          <a:off x="4686300" y="858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63477</xdr:rowOff>
    </xdr:from>
    <xdr:to>
      <xdr:col>24</xdr:col>
      <xdr:colOff>152400</xdr:colOff>
      <xdr:row>51</xdr:row>
      <xdr:rowOff>63477</xdr:rowOff>
    </xdr:to>
    <xdr:cxnSp macro="">
      <xdr:nvCxnSpPr>
        <xdr:cNvPr id="119" name="直線コネクタ 118"/>
        <xdr:cNvCxnSpPr/>
      </xdr:nvCxnSpPr>
      <xdr:spPr>
        <a:xfrm>
          <a:off x="4546600" y="880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31589</xdr:rowOff>
    </xdr:from>
    <xdr:to>
      <xdr:col>24</xdr:col>
      <xdr:colOff>63500</xdr:colOff>
      <xdr:row>58</xdr:row>
      <xdr:rowOff>63121</xdr:rowOff>
    </xdr:to>
    <xdr:cxnSp macro="">
      <xdr:nvCxnSpPr>
        <xdr:cNvPr id="120" name="直線コネクタ 119"/>
        <xdr:cNvCxnSpPr/>
      </xdr:nvCxnSpPr>
      <xdr:spPr>
        <a:xfrm>
          <a:off x="3797300" y="9975689"/>
          <a:ext cx="838200" cy="3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140373</xdr:rowOff>
    </xdr:from>
    <xdr:ext cx="599010" cy="259045"/>
    <xdr:sp macro="" textlink="">
      <xdr:nvSpPr>
        <xdr:cNvPr id="121" name="総務費平均値テキスト"/>
        <xdr:cNvSpPr txBox="1"/>
      </xdr:nvSpPr>
      <xdr:spPr>
        <a:xfrm>
          <a:off x="4686300" y="97415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117496</xdr:rowOff>
    </xdr:from>
    <xdr:to>
      <xdr:col>24</xdr:col>
      <xdr:colOff>114300</xdr:colOff>
      <xdr:row>58</xdr:row>
      <xdr:rowOff>47646</xdr:rowOff>
    </xdr:to>
    <xdr:sp macro="" textlink="">
      <xdr:nvSpPr>
        <xdr:cNvPr id="122" name="フローチャート: 判断 121"/>
        <xdr:cNvSpPr/>
      </xdr:nvSpPr>
      <xdr:spPr>
        <a:xfrm>
          <a:off x="4584700" y="98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31589</xdr:rowOff>
    </xdr:from>
    <xdr:to>
      <xdr:col>19</xdr:col>
      <xdr:colOff>177800</xdr:colOff>
      <xdr:row>58</xdr:row>
      <xdr:rowOff>84355</xdr:rowOff>
    </xdr:to>
    <xdr:cxnSp macro="">
      <xdr:nvCxnSpPr>
        <xdr:cNvPr id="123" name="直線コネクタ 122"/>
        <xdr:cNvCxnSpPr/>
      </xdr:nvCxnSpPr>
      <xdr:spPr>
        <a:xfrm flipV="1">
          <a:off x="2908300" y="9975689"/>
          <a:ext cx="889000" cy="5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122558</xdr:rowOff>
    </xdr:from>
    <xdr:to>
      <xdr:col>20</xdr:col>
      <xdr:colOff>38100</xdr:colOff>
      <xdr:row>58</xdr:row>
      <xdr:rowOff>52708</xdr:rowOff>
    </xdr:to>
    <xdr:sp macro="" textlink="">
      <xdr:nvSpPr>
        <xdr:cNvPr id="124" name="フローチャート: 判断 123"/>
        <xdr:cNvSpPr/>
      </xdr:nvSpPr>
      <xdr:spPr>
        <a:xfrm>
          <a:off x="3746500" y="989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69235</xdr:rowOff>
    </xdr:from>
    <xdr:ext cx="599010" cy="259045"/>
    <xdr:sp macro="" textlink="">
      <xdr:nvSpPr>
        <xdr:cNvPr id="125" name="テキスト ボックス 124"/>
        <xdr:cNvSpPr txBox="1"/>
      </xdr:nvSpPr>
      <xdr:spPr>
        <a:xfrm>
          <a:off x="3497795" y="967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68149</xdr:rowOff>
    </xdr:from>
    <xdr:to>
      <xdr:col>15</xdr:col>
      <xdr:colOff>50800</xdr:colOff>
      <xdr:row>58</xdr:row>
      <xdr:rowOff>84355</xdr:rowOff>
    </xdr:to>
    <xdr:cxnSp macro="">
      <xdr:nvCxnSpPr>
        <xdr:cNvPr id="126" name="直線コネクタ 125"/>
        <xdr:cNvCxnSpPr/>
      </xdr:nvCxnSpPr>
      <xdr:spPr>
        <a:xfrm>
          <a:off x="2019300" y="10012249"/>
          <a:ext cx="889000" cy="1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104806</xdr:rowOff>
    </xdr:from>
    <xdr:to>
      <xdr:col>15</xdr:col>
      <xdr:colOff>101600</xdr:colOff>
      <xdr:row>58</xdr:row>
      <xdr:rowOff>34956</xdr:rowOff>
    </xdr:to>
    <xdr:sp macro="" textlink="">
      <xdr:nvSpPr>
        <xdr:cNvPr id="127" name="フローチャート: 判断 126"/>
        <xdr:cNvSpPr/>
      </xdr:nvSpPr>
      <xdr:spPr>
        <a:xfrm>
          <a:off x="2857500" y="98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51483</xdr:rowOff>
    </xdr:from>
    <xdr:ext cx="599010" cy="259045"/>
    <xdr:sp macro="" textlink="">
      <xdr:nvSpPr>
        <xdr:cNvPr id="128" name="テキスト ボックス 127"/>
        <xdr:cNvSpPr txBox="1"/>
      </xdr:nvSpPr>
      <xdr:spPr>
        <a:xfrm>
          <a:off x="2608795" y="96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68149</xdr:rowOff>
    </xdr:from>
    <xdr:to>
      <xdr:col>10</xdr:col>
      <xdr:colOff>114300</xdr:colOff>
      <xdr:row>58</xdr:row>
      <xdr:rowOff>73616</xdr:rowOff>
    </xdr:to>
    <xdr:cxnSp macro="">
      <xdr:nvCxnSpPr>
        <xdr:cNvPr id="129" name="直線コネクタ 128"/>
        <xdr:cNvCxnSpPr/>
      </xdr:nvCxnSpPr>
      <xdr:spPr>
        <a:xfrm flipV="1">
          <a:off x="1130300" y="10012249"/>
          <a:ext cx="889000" cy="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111819</xdr:rowOff>
    </xdr:from>
    <xdr:to>
      <xdr:col>10</xdr:col>
      <xdr:colOff>165100</xdr:colOff>
      <xdr:row>58</xdr:row>
      <xdr:rowOff>41969</xdr:rowOff>
    </xdr:to>
    <xdr:sp macro="" textlink="">
      <xdr:nvSpPr>
        <xdr:cNvPr id="130" name="フローチャート: 判断 129"/>
        <xdr:cNvSpPr/>
      </xdr:nvSpPr>
      <xdr:spPr>
        <a:xfrm>
          <a:off x="19685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58496</xdr:rowOff>
    </xdr:from>
    <xdr:ext cx="599010" cy="259045"/>
    <xdr:sp macro="" textlink="">
      <xdr:nvSpPr>
        <xdr:cNvPr id="131" name="テキスト ボックス 130"/>
        <xdr:cNvSpPr txBox="1"/>
      </xdr:nvSpPr>
      <xdr:spPr>
        <a:xfrm>
          <a:off x="1719795" y="9659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155896</xdr:rowOff>
    </xdr:from>
    <xdr:to>
      <xdr:col>6</xdr:col>
      <xdr:colOff>38100</xdr:colOff>
      <xdr:row>58</xdr:row>
      <xdr:rowOff>86046</xdr:rowOff>
    </xdr:to>
    <xdr:sp macro="" textlink="">
      <xdr:nvSpPr>
        <xdr:cNvPr id="132" name="フローチャート: 判断 131"/>
        <xdr:cNvSpPr/>
      </xdr:nvSpPr>
      <xdr:spPr>
        <a:xfrm>
          <a:off x="1079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102573</xdr:rowOff>
    </xdr:from>
    <xdr:ext cx="599010" cy="259045"/>
    <xdr:sp macro="" textlink="">
      <xdr:nvSpPr>
        <xdr:cNvPr id="133" name="テキスト ボックス 132"/>
        <xdr:cNvSpPr txBox="1"/>
      </xdr:nvSpPr>
      <xdr:spPr>
        <a:xfrm>
          <a:off x="830795"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12321</xdr:rowOff>
    </xdr:from>
    <xdr:to>
      <xdr:col>24</xdr:col>
      <xdr:colOff>114300</xdr:colOff>
      <xdr:row>58</xdr:row>
      <xdr:rowOff>113921</xdr:rowOff>
    </xdr:to>
    <xdr:sp macro="" textlink="">
      <xdr:nvSpPr>
        <xdr:cNvPr id="139" name="楕円 138"/>
        <xdr:cNvSpPr/>
      </xdr:nvSpPr>
      <xdr:spPr>
        <a:xfrm>
          <a:off x="4584700" y="995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98698</xdr:rowOff>
    </xdr:from>
    <xdr:ext cx="599010" cy="259045"/>
    <xdr:sp macro="" textlink="">
      <xdr:nvSpPr>
        <xdr:cNvPr id="140" name="総務費該当値テキスト"/>
        <xdr:cNvSpPr txBox="1"/>
      </xdr:nvSpPr>
      <xdr:spPr>
        <a:xfrm>
          <a:off x="4686300" y="9871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152239</xdr:rowOff>
    </xdr:from>
    <xdr:to>
      <xdr:col>20</xdr:col>
      <xdr:colOff>38100</xdr:colOff>
      <xdr:row>58</xdr:row>
      <xdr:rowOff>82389</xdr:rowOff>
    </xdr:to>
    <xdr:sp macro="" textlink="">
      <xdr:nvSpPr>
        <xdr:cNvPr id="141" name="楕円 140"/>
        <xdr:cNvSpPr/>
      </xdr:nvSpPr>
      <xdr:spPr>
        <a:xfrm>
          <a:off x="3746500" y="992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73516</xdr:rowOff>
    </xdr:from>
    <xdr:ext cx="599010" cy="259045"/>
    <xdr:sp macro="" textlink="">
      <xdr:nvSpPr>
        <xdr:cNvPr id="142" name="テキスト ボックス 141"/>
        <xdr:cNvSpPr txBox="1"/>
      </xdr:nvSpPr>
      <xdr:spPr>
        <a:xfrm>
          <a:off x="3497795" y="1001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33555</xdr:rowOff>
    </xdr:from>
    <xdr:to>
      <xdr:col>15</xdr:col>
      <xdr:colOff>101600</xdr:colOff>
      <xdr:row>58</xdr:row>
      <xdr:rowOff>135155</xdr:rowOff>
    </xdr:to>
    <xdr:sp macro="" textlink="">
      <xdr:nvSpPr>
        <xdr:cNvPr id="143" name="楕円 142"/>
        <xdr:cNvSpPr/>
      </xdr:nvSpPr>
      <xdr:spPr>
        <a:xfrm>
          <a:off x="2857500" y="99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126282</xdr:rowOff>
    </xdr:from>
    <xdr:ext cx="599010" cy="259045"/>
    <xdr:sp macro="" textlink="">
      <xdr:nvSpPr>
        <xdr:cNvPr id="144" name="テキスト ボックス 143"/>
        <xdr:cNvSpPr txBox="1"/>
      </xdr:nvSpPr>
      <xdr:spPr>
        <a:xfrm>
          <a:off x="2608795" y="100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17349</xdr:rowOff>
    </xdr:from>
    <xdr:to>
      <xdr:col>10</xdr:col>
      <xdr:colOff>165100</xdr:colOff>
      <xdr:row>58</xdr:row>
      <xdr:rowOff>118949</xdr:rowOff>
    </xdr:to>
    <xdr:sp macro="" textlink="">
      <xdr:nvSpPr>
        <xdr:cNvPr id="145" name="楕円 144"/>
        <xdr:cNvSpPr/>
      </xdr:nvSpPr>
      <xdr:spPr>
        <a:xfrm>
          <a:off x="1968500" y="996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110076</xdr:rowOff>
    </xdr:from>
    <xdr:ext cx="599010" cy="259045"/>
    <xdr:sp macro="" textlink="">
      <xdr:nvSpPr>
        <xdr:cNvPr id="146" name="テキスト ボックス 145"/>
        <xdr:cNvSpPr txBox="1"/>
      </xdr:nvSpPr>
      <xdr:spPr>
        <a:xfrm>
          <a:off x="1719795" y="1005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22816</xdr:rowOff>
    </xdr:from>
    <xdr:to>
      <xdr:col>6</xdr:col>
      <xdr:colOff>38100</xdr:colOff>
      <xdr:row>58</xdr:row>
      <xdr:rowOff>124416</xdr:rowOff>
    </xdr:to>
    <xdr:sp macro="" textlink="">
      <xdr:nvSpPr>
        <xdr:cNvPr id="147" name="楕円 146"/>
        <xdr:cNvSpPr/>
      </xdr:nvSpPr>
      <xdr:spPr>
        <a:xfrm>
          <a:off x="1079500" y="99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115543</xdr:rowOff>
    </xdr:from>
    <xdr:ext cx="599010" cy="259045"/>
    <xdr:sp macro="" textlink="">
      <xdr:nvSpPr>
        <xdr:cNvPr id="148" name="テキスト ボックス 147"/>
        <xdr:cNvSpPr txBox="1"/>
      </xdr:nvSpPr>
      <xdr:spPr>
        <a:xfrm>
          <a:off x="830795" y="10059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65847</xdr:rowOff>
    </xdr:from>
    <xdr:to>
      <xdr:col>24</xdr:col>
      <xdr:colOff>62865</xdr:colOff>
      <xdr:row>78</xdr:row>
      <xdr:rowOff>124681</xdr:rowOff>
    </xdr:to>
    <xdr:cxnSp macro="">
      <xdr:nvCxnSpPr>
        <xdr:cNvPr id="173" name="直線コネクタ 172"/>
        <xdr:cNvCxnSpPr/>
      </xdr:nvCxnSpPr>
      <xdr:spPr>
        <a:xfrm flipV="1">
          <a:off x="4633595" y="12238797"/>
          <a:ext cx="1270" cy="1258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128508</xdr:rowOff>
    </xdr:from>
    <xdr:ext cx="599010" cy="259045"/>
    <xdr:sp macro="" textlink="">
      <xdr:nvSpPr>
        <xdr:cNvPr id="174" name="民生費最小値テキスト"/>
        <xdr:cNvSpPr txBox="1"/>
      </xdr:nvSpPr>
      <xdr:spPr>
        <a:xfrm>
          <a:off x="4686300" y="1350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124681</xdr:rowOff>
    </xdr:from>
    <xdr:to>
      <xdr:col>24</xdr:col>
      <xdr:colOff>152400</xdr:colOff>
      <xdr:row>78</xdr:row>
      <xdr:rowOff>124681</xdr:rowOff>
    </xdr:to>
    <xdr:cxnSp macro="">
      <xdr:nvCxnSpPr>
        <xdr:cNvPr id="175" name="直線コネクタ 174"/>
        <xdr:cNvCxnSpPr/>
      </xdr:nvCxnSpPr>
      <xdr:spPr>
        <a:xfrm>
          <a:off x="4546600" y="13497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12524</xdr:rowOff>
    </xdr:from>
    <xdr:ext cx="599010" cy="259045"/>
    <xdr:sp macro="" textlink="">
      <xdr:nvSpPr>
        <xdr:cNvPr id="176" name="民生費最大値テキスト"/>
        <xdr:cNvSpPr txBox="1"/>
      </xdr:nvSpPr>
      <xdr:spPr>
        <a:xfrm>
          <a:off x="4686300" y="12014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277,192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65847</xdr:rowOff>
    </xdr:from>
    <xdr:to>
      <xdr:col>24</xdr:col>
      <xdr:colOff>152400</xdr:colOff>
      <xdr:row>71</xdr:row>
      <xdr:rowOff>65847</xdr:rowOff>
    </xdr:to>
    <xdr:cxnSp macro="">
      <xdr:nvCxnSpPr>
        <xdr:cNvPr id="177" name="直線コネクタ 176"/>
        <xdr:cNvCxnSpPr/>
      </xdr:nvCxnSpPr>
      <xdr:spPr>
        <a:xfrm>
          <a:off x="4546600" y="1223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40892</xdr:rowOff>
    </xdr:from>
    <xdr:to>
      <xdr:col>24</xdr:col>
      <xdr:colOff>63500</xdr:colOff>
      <xdr:row>78</xdr:row>
      <xdr:rowOff>73848</xdr:rowOff>
    </xdr:to>
    <xdr:cxnSp macro="">
      <xdr:nvCxnSpPr>
        <xdr:cNvPr id="178" name="直線コネクタ 177"/>
        <xdr:cNvCxnSpPr/>
      </xdr:nvCxnSpPr>
      <xdr:spPr>
        <a:xfrm flipV="1">
          <a:off x="3797300" y="13413992"/>
          <a:ext cx="838200" cy="32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166435</xdr:rowOff>
    </xdr:from>
    <xdr:ext cx="599010" cy="259045"/>
    <xdr:sp macro="" textlink="">
      <xdr:nvSpPr>
        <xdr:cNvPr id="179" name="民生費平均値テキスト"/>
        <xdr:cNvSpPr txBox="1"/>
      </xdr:nvSpPr>
      <xdr:spPr>
        <a:xfrm>
          <a:off x="4686300" y="1285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143558</xdr:rowOff>
    </xdr:from>
    <xdr:to>
      <xdr:col>24</xdr:col>
      <xdr:colOff>114300</xdr:colOff>
      <xdr:row>76</xdr:row>
      <xdr:rowOff>73707</xdr:rowOff>
    </xdr:to>
    <xdr:sp macro="" textlink="">
      <xdr:nvSpPr>
        <xdr:cNvPr id="180" name="フローチャート: 判断 179"/>
        <xdr:cNvSpPr/>
      </xdr:nvSpPr>
      <xdr:spPr>
        <a:xfrm>
          <a:off x="4584700" y="130023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33027</xdr:rowOff>
    </xdr:from>
    <xdr:to>
      <xdr:col>19</xdr:col>
      <xdr:colOff>177800</xdr:colOff>
      <xdr:row>78</xdr:row>
      <xdr:rowOff>73848</xdr:rowOff>
    </xdr:to>
    <xdr:cxnSp macro="">
      <xdr:nvCxnSpPr>
        <xdr:cNvPr id="181" name="直線コネクタ 180"/>
        <xdr:cNvCxnSpPr/>
      </xdr:nvCxnSpPr>
      <xdr:spPr>
        <a:xfrm>
          <a:off x="2908300" y="13406127"/>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3663</xdr:rowOff>
    </xdr:from>
    <xdr:to>
      <xdr:col>20</xdr:col>
      <xdr:colOff>38100</xdr:colOff>
      <xdr:row>76</xdr:row>
      <xdr:rowOff>105263</xdr:rowOff>
    </xdr:to>
    <xdr:sp macro="" textlink="">
      <xdr:nvSpPr>
        <xdr:cNvPr id="182" name="フローチャート: 判断 181"/>
        <xdr:cNvSpPr/>
      </xdr:nvSpPr>
      <xdr:spPr>
        <a:xfrm>
          <a:off x="3746500" y="1303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121790</xdr:rowOff>
    </xdr:from>
    <xdr:ext cx="599010" cy="259045"/>
    <xdr:sp macro="" textlink="">
      <xdr:nvSpPr>
        <xdr:cNvPr id="183" name="テキスト ボックス 182"/>
        <xdr:cNvSpPr txBox="1"/>
      </xdr:nvSpPr>
      <xdr:spPr>
        <a:xfrm>
          <a:off x="3497795" y="12809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33027</xdr:rowOff>
    </xdr:from>
    <xdr:to>
      <xdr:col>15</xdr:col>
      <xdr:colOff>50800</xdr:colOff>
      <xdr:row>78</xdr:row>
      <xdr:rowOff>57541</xdr:rowOff>
    </xdr:to>
    <xdr:cxnSp macro="">
      <xdr:nvCxnSpPr>
        <xdr:cNvPr id="184" name="直線コネクタ 183"/>
        <xdr:cNvCxnSpPr/>
      </xdr:nvCxnSpPr>
      <xdr:spPr>
        <a:xfrm flipV="1">
          <a:off x="2019300" y="13406127"/>
          <a:ext cx="889000" cy="2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16090</xdr:rowOff>
    </xdr:from>
    <xdr:to>
      <xdr:col>15</xdr:col>
      <xdr:colOff>101600</xdr:colOff>
      <xdr:row>76</xdr:row>
      <xdr:rowOff>117690</xdr:rowOff>
    </xdr:to>
    <xdr:sp macro="" textlink="">
      <xdr:nvSpPr>
        <xdr:cNvPr id="185" name="フローチャート: 判断 184"/>
        <xdr:cNvSpPr/>
      </xdr:nvSpPr>
      <xdr:spPr>
        <a:xfrm>
          <a:off x="2857500" y="1304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134218</xdr:rowOff>
    </xdr:from>
    <xdr:ext cx="599010" cy="259045"/>
    <xdr:sp macro="" textlink="">
      <xdr:nvSpPr>
        <xdr:cNvPr id="186" name="テキスト ボックス 185"/>
        <xdr:cNvSpPr txBox="1"/>
      </xdr:nvSpPr>
      <xdr:spPr>
        <a:xfrm>
          <a:off x="2608795" y="12821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171346</xdr:rowOff>
    </xdr:from>
    <xdr:to>
      <xdr:col>10</xdr:col>
      <xdr:colOff>114300</xdr:colOff>
      <xdr:row>78</xdr:row>
      <xdr:rowOff>57541</xdr:rowOff>
    </xdr:to>
    <xdr:cxnSp macro="">
      <xdr:nvCxnSpPr>
        <xdr:cNvPr id="187" name="直線コネクタ 186"/>
        <xdr:cNvCxnSpPr/>
      </xdr:nvCxnSpPr>
      <xdr:spPr>
        <a:xfrm>
          <a:off x="1130300" y="13372996"/>
          <a:ext cx="889000" cy="5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27910</xdr:rowOff>
    </xdr:from>
    <xdr:to>
      <xdr:col>10</xdr:col>
      <xdr:colOff>165100</xdr:colOff>
      <xdr:row>76</xdr:row>
      <xdr:rowOff>129510</xdr:rowOff>
    </xdr:to>
    <xdr:sp macro="" textlink="">
      <xdr:nvSpPr>
        <xdr:cNvPr id="188" name="フローチャート: 判断 187"/>
        <xdr:cNvSpPr/>
      </xdr:nvSpPr>
      <xdr:spPr>
        <a:xfrm>
          <a:off x="1968500" y="1305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146036</xdr:rowOff>
    </xdr:from>
    <xdr:ext cx="599010" cy="259045"/>
    <xdr:sp macro="" textlink="">
      <xdr:nvSpPr>
        <xdr:cNvPr id="189" name="テキスト ボックス 188"/>
        <xdr:cNvSpPr txBox="1"/>
      </xdr:nvSpPr>
      <xdr:spPr>
        <a:xfrm>
          <a:off x="1719795" y="12833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98814</xdr:rowOff>
    </xdr:from>
    <xdr:to>
      <xdr:col>6</xdr:col>
      <xdr:colOff>38100</xdr:colOff>
      <xdr:row>77</xdr:row>
      <xdr:rowOff>28964</xdr:rowOff>
    </xdr:to>
    <xdr:sp macro="" textlink="">
      <xdr:nvSpPr>
        <xdr:cNvPr id="190" name="フローチャート: 判断 189"/>
        <xdr:cNvSpPr/>
      </xdr:nvSpPr>
      <xdr:spPr>
        <a:xfrm>
          <a:off x="1079500" y="1312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45490</xdr:rowOff>
    </xdr:from>
    <xdr:ext cx="599010" cy="259045"/>
    <xdr:sp macro="" textlink="">
      <xdr:nvSpPr>
        <xdr:cNvPr id="191" name="テキスト ボックス 190"/>
        <xdr:cNvSpPr txBox="1"/>
      </xdr:nvSpPr>
      <xdr:spPr>
        <a:xfrm>
          <a:off x="830795" y="1290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161542</xdr:rowOff>
    </xdr:from>
    <xdr:to>
      <xdr:col>24</xdr:col>
      <xdr:colOff>114300</xdr:colOff>
      <xdr:row>78</xdr:row>
      <xdr:rowOff>91692</xdr:rowOff>
    </xdr:to>
    <xdr:sp macro="" textlink="">
      <xdr:nvSpPr>
        <xdr:cNvPr id="197" name="楕円 196"/>
        <xdr:cNvSpPr/>
      </xdr:nvSpPr>
      <xdr:spPr>
        <a:xfrm>
          <a:off x="4584700" y="1336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76469</xdr:rowOff>
    </xdr:from>
    <xdr:ext cx="599010" cy="259045"/>
    <xdr:sp macro="" textlink="">
      <xdr:nvSpPr>
        <xdr:cNvPr id="198" name="民生費該当値テキスト"/>
        <xdr:cNvSpPr txBox="1"/>
      </xdr:nvSpPr>
      <xdr:spPr>
        <a:xfrm>
          <a:off x="4686300" y="1327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23048</xdr:rowOff>
    </xdr:from>
    <xdr:to>
      <xdr:col>20</xdr:col>
      <xdr:colOff>38100</xdr:colOff>
      <xdr:row>78</xdr:row>
      <xdr:rowOff>124648</xdr:rowOff>
    </xdr:to>
    <xdr:sp macro="" textlink="">
      <xdr:nvSpPr>
        <xdr:cNvPr id="199" name="楕円 198"/>
        <xdr:cNvSpPr/>
      </xdr:nvSpPr>
      <xdr:spPr>
        <a:xfrm>
          <a:off x="3746500" y="1339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115775</xdr:rowOff>
    </xdr:from>
    <xdr:ext cx="599010" cy="259045"/>
    <xdr:sp macro="" textlink="">
      <xdr:nvSpPr>
        <xdr:cNvPr id="200" name="テキスト ボックス 199"/>
        <xdr:cNvSpPr txBox="1"/>
      </xdr:nvSpPr>
      <xdr:spPr>
        <a:xfrm>
          <a:off x="3497795" y="1348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153677</xdr:rowOff>
    </xdr:from>
    <xdr:to>
      <xdr:col>15</xdr:col>
      <xdr:colOff>101600</xdr:colOff>
      <xdr:row>78</xdr:row>
      <xdr:rowOff>83827</xdr:rowOff>
    </xdr:to>
    <xdr:sp macro="" textlink="">
      <xdr:nvSpPr>
        <xdr:cNvPr id="201" name="楕円 200"/>
        <xdr:cNvSpPr/>
      </xdr:nvSpPr>
      <xdr:spPr>
        <a:xfrm>
          <a:off x="2857500" y="1335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74954</xdr:rowOff>
    </xdr:from>
    <xdr:ext cx="599010" cy="259045"/>
    <xdr:sp macro="" textlink="">
      <xdr:nvSpPr>
        <xdr:cNvPr id="202" name="テキスト ボックス 201"/>
        <xdr:cNvSpPr txBox="1"/>
      </xdr:nvSpPr>
      <xdr:spPr>
        <a:xfrm>
          <a:off x="2608795" y="1344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6741</xdr:rowOff>
    </xdr:from>
    <xdr:to>
      <xdr:col>10</xdr:col>
      <xdr:colOff>165100</xdr:colOff>
      <xdr:row>78</xdr:row>
      <xdr:rowOff>108341</xdr:rowOff>
    </xdr:to>
    <xdr:sp macro="" textlink="">
      <xdr:nvSpPr>
        <xdr:cNvPr id="203" name="楕円 202"/>
        <xdr:cNvSpPr/>
      </xdr:nvSpPr>
      <xdr:spPr>
        <a:xfrm>
          <a:off x="1968500" y="13379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99468</xdr:rowOff>
    </xdr:from>
    <xdr:ext cx="599010" cy="259045"/>
    <xdr:sp macro="" textlink="">
      <xdr:nvSpPr>
        <xdr:cNvPr id="204" name="テキスト ボックス 203"/>
        <xdr:cNvSpPr txBox="1"/>
      </xdr:nvSpPr>
      <xdr:spPr>
        <a:xfrm>
          <a:off x="1719795" y="13472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120546</xdr:rowOff>
    </xdr:from>
    <xdr:to>
      <xdr:col>6</xdr:col>
      <xdr:colOff>38100</xdr:colOff>
      <xdr:row>78</xdr:row>
      <xdr:rowOff>50696</xdr:rowOff>
    </xdr:to>
    <xdr:sp macro="" textlink="">
      <xdr:nvSpPr>
        <xdr:cNvPr id="205" name="楕円 204"/>
        <xdr:cNvSpPr/>
      </xdr:nvSpPr>
      <xdr:spPr>
        <a:xfrm>
          <a:off x="1079500" y="1332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41823</xdr:rowOff>
    </xdr:from>
    <xdr:ext cx="599010" cy="259045"/>
    <xdr:sp macro="" textlink="">
      <xdr:nvSpPr>
        <xdr:cNvPr id="206" name="テキスト ボックス 205"/>
        <xdr:cNvSpPr txBox="1"/>
      </xdr:nvSpPr>
      <xdr:spPr>
        <a:xfrm>
          <a:off x="830795" y="1341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164374</xdr:rowOff>
    </xdr:from>
    <xdr:to>
      <xdr:col>24</xdr:col>
      <xdr:colOff>62865</xdr:colOff>
      <xdr:row>99</xdr:row>
      <xdr:rowOff>7258</xdr:rowOff>
    </xdr:to>
    <xdr:cxnSp macro="">
      <xdr:nvCxnSpPr>
        <xdr:cNvPr id="230" name="直線コネクタ 229"/>
        <xdr:cNvCxnSpPr/>
      </xdr:nvCxnSpPr>
      <xdr:spPr>
        <a:xfrm flipV="1">
          <a:off x="4633595" y="15594874"/>
          <a:ext cx="1270" cy="1385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11085</xdr:rowOff>
    </xdr:from>
    <xdr:ext cx="534377" cy="259045"/>
    <xdr:sp macro="" textlink="">
      <xdr:nvSpPr>
        <xdr:cNvPr id="231" name="衛生費最小値テキスト"/>
        <xdr:cNvSpPr txBox="1"/>
      </xdr:nvSpPr>
      <xdr:spPr>
        <a:xfrm>
          <a:off x="4686300" y="1698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7258</xdr:rowOff>
    </xdr:from>
    <xdr:to>
      <xdr:col>24</xdr:col>
      <xdr:colOff>152400</xdr:colOff>
      <xdr:row>99</xdr:row>
      <xdr:rowOff>7258</xdr:rowOff>
    </xdr:to>
    <xdr:cxnSp macro="">
      <xdr:nvCxnSpPr>
        <xdr:cNvPr id="232" name="直線コネクタ 231"/>
        <xdr:cNvCxnSpPr/>
      </xdr:nvCxnSpPr>
      <xdr:spPr>
        <a:xfrm>
          <a:off x="4546600" y="1698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111051</xdr:rowOff>
    </xdr:from>
    <xdr:ext cx="690189" cy="259045"/>
    <xdr:sp macro="" textlink="">
      <xdr:nvSpPr>
        <xdr:cNvPr id="233" name="衛生費最大値テキスト"/>
        <xdr:cNvSpPr txBox="1"/>
      </xdr:nvSpPr>
      <xdr:spPr>
        <a:xfrm>
          <a:off x="4686300" y="153701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1,120,571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164374</xdr:rowOff>
    </xdr:from>
    <xdr:to>
      <xdr:col>24</xdr:col>
      <xdr:colOff>152400</xdr:colOff>
      <xdr:row>90</xdr:row>
      <xdr:rowOff>164374</xdr:rowOff>
    </xdr:to>
    <xdr:cxnSp macro="">
      <xdr:nvCxnSpPr>
        <xdr:cNvPr id="234" name="直線コネクタ 233"/>
        <xdr:cNvCxnSpPr/>
      </xdr:nvCxnSpPr>
      <xdr:spPr>
        <a:xfrm>
          <a:off x="4546600" y="1559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138406</xdr:rowOff>
    </xdr:from>
    <xdr:to>
      <xdr:col>24</xdr:col>
      <xdr:colOff>63500</xdr:colOff>
      <xdr:row>98</xdr:row>
      <xdr:rowOff>140925</xdr:rowOff>
    </xdr:to>
    <xdr:cxnSp macro="">
      <xdr:nvCxnSpPr>
        <xdr:cNvPr id="235" name="直線コネクタ 234"/>
        <xdr:cNvCxnSpPr/>
      </xdr:nvCxnSpPr>
      <xdr:spPr>
        <a:xfrm flipV="1">
          <a:off x="3797300" y="16940506"/>
          <a:ext cx="8382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96299</xdr:rowOff>
    </xdr:from>
    <xdr:ext cx="534377" cy="259045"/>
    <xdr:sp macro="" textlink="">
      <xdr:nvSpPr>
        <xdr:cNvPr id="236" name="衛生費平均値テキスト"/>
        <xdr:cNvSpPr txBox="1"/>
      </xdr:nvSpPr>
      <xdr:spPr>
        <a:xfrm>
          <a:off x="4686300" y="1672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73422</xdr:rowOff>
    </xdr:from>
    <xdr:to>
      <xdr:col>24</xdr:col>
      <xdr:colOff>114300</xdr:colOff>
      <xdr:row>99</xdr:row>
      <xdr:rowOff>3572</xdr:rowOff>
    </xdr:to>
    <xdr:sp macro="" textlink="">
      <xdr:nvSpPr>
        <xdr:cNvPr id="237" name="フローチャート: 判断 236"/>
        <xdr:cNvSpPr/>
      </xdr:nvSpPr>
      <xdr:spPr>
        <a:xfrm>
          <a:off x="45847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140757</xdr:rowOff>
    </xdr:from>
    <xdr:to>
      <xdr:col>19</xdr:col>
      <xdr:colOff>177800</xdr:colOff>
      <xdr:row>98</xdr:row>
      <xdr:rowOff>140925</xdr:rowOff>
    </xdr:to>
    <xdr:cxnSp macro="">
      <xdr:nvCxnSpPr>
        <xdr:cNvPr id="238" name="直線コネクタ 237"/>
        <xdr:cNvCxnSpPr/>
      </xdr:nvCxnSpPr>
      <xdr:spPr>
        <a:xfrm>
          <a:off x="2908300" y="16942857"/>
          <a:ext cx="889000" cy="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66602</xdr:rowOff>
    </xdr:from>
    <xdr:to>
      <xdr:col>20</xdr:col>
      <xdr:colOff>38100</xdr:colOff>
      <xdr:row>98</xdr:row>
      <xdr:rowOff>168202</xdr:rowOff>
    </xdr:to>
    <xdr:sp macro="" textlink="">
      <xdr:nvSpPr>
        <xdr:cNvPr id="239" name="フローチャート: 判断 238"/>
        <xdr:cNvSpPr/>
      </xdr:nvSpPr>
      <xdr:spPr>
        <a:xfrm>
          <a:off x="3746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13279</xdr:rowOff>
    </xdr:from>
    <xdr:ext cx="534377" cy="259045"/>
    <xdr:sp macro="" textlink="">
      <xdr:nvSpPr>
        <xdr:cNvPr id="240" name="テキスト ボックス 239"/>
        <xdr:cNvSpPr txBox="1"/>
      </xdr:nvSpPr>
      <xdr:spPr>
        <a:xfrm>
          <a:off x="3530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140757</xdr:rowOff>
    </xdr:from>
    <xdr:to>
      <xdr:col>15</xdr:col>
      <xdr:colOff>50800</xdr:colOff>
      <xdr:row>98</xdr:row>
      <xdr:rowOff>144923</xdr:rowOff>
    </xdr:to>
    <xdr:cxnSp macro="">
      <xdr:nvCxnSpPr>
        <xdr:cNvPr id="241" name="直線コネクタ 240"/>
        <xdr:cNvCxnSpPr/>
      </xdr:nvCxnSpPr>
      <xdr:spPr>
        <a:xfrm flipV="1">
          <a:off x="2019300" y="16942857"/>
          <a:ext cx="889000" cy="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68032</xdr:rowOff>
    </xdr:from>
    <xdr:to>
      <xdr:col>15</xdr:col>
      <xdr:colOff>101600</xdr:colOff>
      <xdr:row>98</xdr:row>
      <xdr:rowOff>169632</xdr:rowOff>
    </xdr:to>
    <xdr:sp macro="" textlink="">
      <xdr:nvSpPr>
        <xdr:cNvPr id="242" name="フローチャート: 判断 241"/>
        <xdr:cNvSpPr/>
      </xdr:nvSpPr>
      <xdr:spPr>
        <a:xfrm>
          <a:off x="2857500" y="1687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14709</xdr:rowOff>
    </xdr:from>
    <xdr:ext cx="534377" cy="259045"/>
    <xdr:sp macro="" textlink="">
      <xdr:nvSpPr>
        <xdr:cNvPr id="243" name="テキスト ボックス 242"/>
        <xdr:cNvSpPr txBox="1"/>
      </xdr:nvSpPr>
      <xdr:spPr>
        <a:xfrm>
          <a:off x="2641111" y="1664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141261</xdr:rowOff>
    </xdr:from>
    <xdr:to>
      <xdr:col>10</xdr:col>
      <xdr:colOff>114300</xdr:colOff>
      <xdr:row>98</xdr:row>
      <xdr:rowOff>144923</xdr:rowOff>
    </xdr:to>
    <xdr:cxnSp macro="">
      <xdr:nvCxnSpPr>
        <xdr:cNvPr id="244" name="直線コネクタ 243"/>
        <xdr:cNvCxnSpPr/>
      </xdr:nvCxnSpPr>
      <xdr:spPr>
        <a:xfrm>
          <a:off x="1130300" y="16943361"/>
          <a:ext cx="889000" cy="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66061</xdr:rowOff>
    </xdr:from>
    <xdr:to>
      <xdr:col>10</xdr:col>
      <xdr:colOff>165100</xdr:colOff>
      <xdr:row>98</xdr:row>
      <xdr:rowOff>167661</xdr:rowOff>
    </xdr:to>
    <xdr:sp macro="" textlink="">
      <xdr:nvSpPr>
        <xdr:cNvPr id="245" name="フローチャート: 判断 244"/>
        <xdr:cNvSpPr/>
      </xdr:nvSpPr>
      <xdr:spPr>
        <a:xfrm>
          <a:off x="1968500" y="1686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12738</xdr:rowOff>
    </xdr:from>
    <xdr:ext cx="534377" cy="259045"/>
    <xdr:sp macro="" textlink="">
      <xdr:nvSpPr>
        <xdr:cNvPr id="246" name="テキスト ボックス 245"/>
        <xdr:cNvSpPr txBox="1"/>
      </xdr:nvSpPr>
      <xdr:spPr>
        <a:xfrm>
          <a:off x="1752111" y="16643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75251</xdr:rowOff>
    </xdr:from>
    <xdr:to>
      <xdr:col>6</xdr:col>
      <xdr:colOff>38100</xdr:colOff>
      <xdr:row>99</xdr:row>
      <xdr:rowOff>5401</xdr:rowOff>
    </xdr:to>
    <xdr:sp macro="" textlink="">
      <xdr:nvSpPr>
        <xdr:cNvPr id="247" name="フローチャート: 判断 246"/>
        <xdr:cNvSpPr/>
      </xdr:nvSpPr>
      <xdr:spPr>
        <a:xfrm>
          <a:off x="1079500" y="1687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21928</xdr:rowOff>
    </xdr:from>
    <xdr:ext cx="534377" cy="259045"/>
    <xdr:sp macro="" textlink="">
      <xdr:nvSpPr>
        <xdr:cNvPr id="248" name="テキスト ボックス 247"/>
        <xdr:cNvSpPr txBox="1"/>
      </xdr:nvSpPr>
      <xdr:spPr>
        <a:xfrm>
          <a:off x="863111" y="1665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87606</xdr:rowOff>
    </xdr:from>
    <xdr:to>
      <xdr:col>24</xdr:col>
      <xdr:colOff>114300</xdr:colOff>
      <xdr:row>99</xdr:row>
      <xdr:rowOff>17756</xdr:rowOff>
    </xdr:to>
    <xdr:sp macro="" textlink="">
      <xdr:nvSpPr>
        <xdr:cNvPr id="254" name="楕円 253"/>
        <xdr:cNvSpPr/>
      </xdr:nvSpPr>
      <xdr:spPr>
        <a:xfrm>
          <a:off x="4584700" y="1688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51848</xdr:rowOff>
    </xdr:from>
    <xdr:ext cx="534377" cy="259045"/>
    <xdr:sp macro="" textlink="">
      <xdr:nvSpPr>
        <xdr:cNvPr id="255" name="衛生費該当値テキスト"/>
        <xdr:cNvSpPr txBox="1"/>
      </xdr:nvSpPr>
      <xdr:spPr>
        <a:xfrm>
          <a:off x="4686300" y="1685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90125</xdr:rowOff>
    </xdr:from>
    <xdr:to>
      <xdr:col>20</xdr:col>
      <xdr:colOff>38100</xdr:colOff>
      <xdr:row>99</xdr:row>
      <xdr:rowOff>20275</xdr:rowOff>
    </xdr:to>
    <xdr:sp macro="" textlink="">
      <xdr:nvSpPr>
        <xdr:cNvPr id="256" name="楕円 255"/>
        <xdr:cNvSpPr/>
      </xdr:nvSpPr>
      <xdr:spPr>
        <a:xfrm>
          <a:off x="3746500" y="1689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11402</xdr:rowOff>
    </xdr:from>
    <xdr:ext cx="534377" cy="259045"/>
    <xdr:sp macro="" textlink="">
      <xdr:nvSpPr>
        <xdr:cNvPr id="257" name="テキスト ボックス 256"/>
        <xdr:cNvSpPr txBox="1"/>
      </xdr:nvSpPr>
      <xdr:spPr>
        <a:xfrm>
          <a:off x="3530111" y="1698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89957</xdr:rowOff>
    </xdr:from>
    <xdr:to>
      <xdr:col>15</xdr:col>
      <xdr:colOff>101600</xdr:colOff>
      <xdr:row>99</xdr:row>
      <xdr:rowOff>20107</xdr:rowOff>
    </xdr:to>
    <xdr:sp macro="" textlink="">
      <xdr:nvSpPr>
        <xdr:cNvPr id="258" name="楕円 257"/>
        <xdr:cNvSpPr/>
      </xdr:nvSpPr>
      <xdr:spPr>
        <a:xfrm>
          <a:off x="2857500" y="1689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11234</xdr:rowOff>
    </xdr:from>
    <xdr:ext cx="534377" cy="259045"/>
    <xdr:sp macro="" textlink="">
      <xdr:nvSpPr>
        <xdr:cNvPr id="259" name="テキスト ボックス 258"/>
        <xdr:cNvSpPr txBox="1"/>
      </xdr:nvSpPr>
      <xdr:spPr>
        <a:xfrm>
          <a:off x="2641111" y="169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94123</xdr:rowOff>
    </xdr:from>
    <xdr:to>
      <xdr:col>10</xdr:col>
      <xdr:colOff>165100</xdr:colOff>
      <xdr:row>99</xdr:row>
      <xdr:rowOff>24273</xdr:rowOff>
    </xdr:to>
    <xdr:sp macro="" textlink="">
      <xdr:nvSpPr>
        <xdr:cNvPr id="260" name="楕円 259"/>
        <xdr:cNvSpPr/>
      </xdr:nvSpPr>
      <xdr:spPr>
        <a:xfrm>
          <a:off x="1968500" y="1689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15400</xdr:rowOff>
    </xdr:from>
    <xdr:ext cx="534377" cy="259045"/>
    <xdr:sp macro="" textlink="">
      <xdr:nvSpPr>
        <xdr:cNvPr id="261" name="テキスト ボックス 260"/>
        <xdr:cNvSpPr txBox="1"/>
      </xdr:nvSpPr>
      <xdr:spPr>
        <a:xfrm>
          <a:off x="1752111" y="1698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90461</xdr:rowOff>
    </xdr:from>
    <xdr:to>
      <xdr:col>6</xdr:col>
      <xdr:colOff>38100</xdr:colOff>
      <xdr:row>99</xdr:row>
      <xdr:rowOff>20611</xdr:rowOff>
    </xdr:to>
    <xdr:sp macro="" textlink="">
      <xdr:nvSpPr>
        <xdr:cNvPr id="262" name="楕円 261"/>
        <xdr:cNvSpPr/>
      </xdr:nvSpPr>
      <xdr:spPr>
        <a:xfrm>
          <a:off x="1079500" y="1689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11738</xdr:rowOff>
    </xdr:from>
    <xdr:ext cx="534377" cy="259045"/>
    <xdr:sp macro="" textlink="">
      <xdr:nvSpPr>
        <xdr:cNvPr id="263" name="テキスト ボックス 262"/>
        <xdr:cNvSpPr txBox="1"/>
      </xdr:nvSpPr>
      <xdr:spPr>
        <a:xfrm>
          <a:off x="863111" y="1698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100686</xdr:rowOff>
    </xdr:from>
    <xdr:to>
      <xdr:col>54</xdr:col>
      <xdr:colOff>189865</xdr:colOff>
      <xdr:row>39</xdr:row>
      <xdr:rowOff>44450</xdr:rowOff>
    </xdr:to>
    <xdr:cxnSp macro="">
      <xdr:nvCxnSpPr>
        <xdr:cNvPr id="287" name="直線コネクタ 286"/>
        <xdr:cNvCxnSpPr/>
      </xdr:nvCxnSpPr>
      <xdr:spPr>
        <a:xfrm flipV="1">
          <a:off x="10475595" y="524418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47363</xdr:rowOff>
    </xdr:from>
    <xdr:ext cx="534377" cy="259045"/>
    <xdr:sp macro="" textlink="">
      <xdr:nvSpPr>
        <xdr:cNvPr id="290" name="労働費最大値テキスト"/>
        <xdr:cNvSpPr txBox="1"/>
      </xdr:nvSpPr>
      <xdr:spPr>
        <a:xfrm>
          <a:off x="10528300" y="501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100686</xdr:rowOff>
    </xdr:from>
    <xdr:to>
      <xdr:col>55</xdr:col>
      <xdr:colOff>88900</xdr:colOff>
      <xdr:row>30</xdr:row>
      <xdr:rowOff>100686</xdr:rowOff>
    </xdr:to>
    <xdr:cxnSp macro="">
      <xdr:nvCxnSpPr>
        <xdr:cNvPr id="291" name="直線コネクタ 290"/>
        <xdr:cNvCxnSpPr/>
      </xdr:nvCxnSpPr>
      <xdr:spPr>
        <a:xfrm>
          <a:off x="10388600" y="524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96842</xdr:rowOff>
    </xdr:from>
    <xdr:ext cx="469744" cy="259045"/>
    <xdr:sp macro="" textlink="">
      <xdr:nvSpPr>
        <xdr:cNvPr id="293" name="労働費平均値テキスト"/>
        <xdr:cNvSpPr txBox="1"/>
      </xdr:nvSpPr>
      <xdr:spPr>
        <a:xfrm>
          <a:off x="10528300" y="6440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73964</xdr:rowOff>
    </xdr:from>
    <xdr:to>
      <xdr:col>55</xdr:col>
      <xdr:colOff>50800</xdr:colOff>
      <xdr:row>39</xdr:row>
      <xdr:rowOff>4114</xdr:rowOff>
    </xdr:to>
    <xdr:sp macro="" textlink="">
      <xdr:nvSpPr>
        <xdr:cNvPr id="294" name="フローチャート: 判断 293"/>
        <xdr:cNvSpPr/>
      </xdr:nvSpPr>
      <xdr:spPr>
        <a:xfrm>
          <a:off x="10426700" y="658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71755</xdr:rowOff>
    </xdr:from>
    <xdr:to>
      <xdr:col>50</xdr:col>
      <xdr:colOff>165100</xdr:colOff>
      <xdr:row>39</xdr:row>
      <xdr:rowOff>1905</xdr:rowOff>
    </xdr:to>
    <xdr:sp macro="" textlink="">
      <xdr:nvSpPr>
        <xdr:cNvPr id="296" name="フローチャート: 判断 295"/>
        <xdr:cNvSpPr/>
      </xdr:nvSpPr>
      <xdr:spPr>
        <a:xfrm>
          <a:off x="9588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18432</xdr:rowOff>
    </xdr:from>
    <xdr:ext cx="469744" cy="259045"/>
    <xdr:sp macro="" textlink="">
      <xdr:nvSpPr>
        <xdr:cNvPr id="297" name="テキスト ボックス 296"/>
        <xdr:cNvSpPr txBox="1"/>
      </xdr:nvSpPr>
      <xdr:spPr>
        <a:xfrm>
          <a:off x="9404428" y="6362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73737</xdr:rowOff>
    </xdr:from>
    <xdr:to>
      <xdr:col>46</xdr:col>
      <xdr:colOff>38100</xdr:colOff>
      <xdr:row>39</xdr:row>
      <xdr:rowOff>3887</xdr:rowOff>
    </xdr:to>
    <xdr:sp macro="" textlink="">
      <xdr:nvSpPr>
        <xdr:cNvPr id="299" name="フローチャート: 判断 298"/>
        <xdr:cNvSpPr/>
      </xdr:nvSpPr>
      <xdr:spPr>
        <a:xfrm>
          <a:off x="8699500" y="658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20413</xdr:rowOff>
    </xdr:from>
    <xdr:ext cx="469744" cy="259045"/>
    <xdr:sp macro="" textlink="">
      <xdr:nvSpPr>
        <xdr:cNvPr id="300" name="テキスト ボックス 299"/>
        <xdr:cNvSpPr txBox="1"/>
      </xdr:nvSpPr>
      <xdr:spPr>
        <a:xfrm>
          <a:off x="8515428" y="63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66954</xdr:rowOff>
    </xdr:from>
    <xdr:to>
      <xdr:col>41</xdr:col>
      <xdr:colOff>101600</xdr:colOff>
      <xdr:row>38</xdr:row>
      <xdr:rowOff>168554</xdr:rowOff>
    </xdr:to>
    <xdr:sp macro="" textlink="">
      <xdr:nvSpPr>
        <xdr:cNvPr id="302" name="フローチャート: 判断 301"/>
        <xdr:cNvSpPr/>
      </xdr:nvSpPr>
      <xdr:spPr>
        <a:xfrm>
          <a:off x="78105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13631</xdr:rowOff>
    </xdr:from>
    <xdr:ext cx="469744" cy="259045"/>
    <xdr:sp macro="" textlink="">
      <xdr:nvSpPr>
        <xdr:cNvPr id="303" name="テキスト ボックス 302"/>
        <xdr:cNvSpPr txBox="1"/>
      </xdr:nvSpPr>
      <xdr:spPr>
        <a:xfrm>
          <a:off x="7626428" y="635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55372</xdr:rowOff>
    </xdr:from>
    <xdr:to>
      <xdr:col>36</xdr:col>
      <xdr:colOff>165100</xdr:colOff>
      <xdr:row>38</xdr:row>
      <xdr:rowOff>156972</xdr:rowOff>
    </xdr:to>
    <xdr:sp macro="" textlink="">
      <xdr:nvSpPr>
        <xdr:cNvPr id="304" name="フローチャート: 判断 303"/>
        <xdr:cNvSpPr/>
      </xdr:nvSpPr>
      <xdr:spPr>
        <a:xfrm>
          <a:off x="6921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2049</xdr:rowOff>
    </xdr:from>
    <xdr:ext cx="469744" cy="259045"/>
    <xdr:sp macro="" textlink="">
      <xdr:nvSpPr>
        <xdr:cNvPr id="305" name="テキスト ボックス 304"/>
        <xdr:cNvSpPr txBox="1"/>
      </xdr:nvSpPr>
      <xdr:spPr>
        <a:xfrm>
          <a:off x="6737428"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100186</xdr:rowOff>
    </xdr:from>
    <xdr:to>
      <xdr:col>54</xdr:col>
      <xdr:colOff>189865</xdr:colOff>
      <xdr:row>58</xdr:row>
      <xdr:rowOff>15850</xdr:rowOff>
    </xdr:to>
    <xdr:cxnSp macro="">
      <xdr:nvCxnSpPr>
        <xdr:cNvPr id="340" name="直線コネクタ 339"/>
        <xdr:cNvCxnSpPr/>
      </xdr:nvCxnSpPr>
      <xdr:spPr>
        <a:xfrm flipV="1">
          <a:off x="10475595" y="8672686"/>
          <a:ext cx="1270" cy="1287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19677</xdr:rowOff>
    </xdr:from>
    <xdr:ext cx="469744" cy="259045"/>
    <xdr:sp macro="" textlink="">
      <xdr:nvSpPr>
        <xdr:cNvPr id="341" name="農林水産業費最小値テキスト"/>
        <xdr:cNvSpPr txBox="1"/>
      </xdr:nvSpPr>
      <xdr:spPr>
        <a:xfrm>
          <a:off x="10528300" y="996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15850</xdr:rowOff>
    </xdr:from>
    <xdr:to>
      <xdr:col>55</xdr:col>
      <xdr:colOff>88900</xdr:colOff>
      <xdr:row>58</xdr:row>
      <xdr:rowOff>15850</xdr:rowOff>
    </xdr:to>
    <xdr:cxnSp macro="">
      <xdr:nvCxnSpPr>
        <xdr:cNvPr id="342" name="直線コネクタ 341"/>
        <xdr:cNvCxnSpPr/>
      </xdr:nvCxnSpPr>
      <xdr:spPr>
        <a:xfrm>
          <a:off x="10388600" y="995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46863</xdr:rowOff>
    </xdr:from>
    <xdr:ext cx="599010" cy="259045"/>
    <xdr:sp macro="" textlink="">
      <xdr:nvSpPr>
        <xdr:cNvPr id="343" name="農林水産業費最大値テキスト"/>
        <xdr:cNvSpPr txBox="1"/>
      </xdr:nvSpPr>
      <xdr:spPr>
        <a:xfrm>
          <a:off x="10528300" y="8447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226,914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100186</xdr:rowOff>
    </xdr:from>
    <xdr:to>
      <xdr:col>55</xdr:col>
      <xdr:colOff>88900</xdr:colOff>
      <xdr:row>50</xdr:row>
      <xdr:rowOff>100186</xdr:rowOff>
    </xdr:to>
    <xdr:cxnSp macro="">
      <xdr:nvCxnSpPr>
        <xdr:cNvPr id="344" name="直線コネクタ 343"/>
        <xdr:cNvCxnSpPr/>
      </xdr:nvCxnSpPr>
      <xdr:spPr>
        <a:xfrm>
          <a:off x="10388600" y="8672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25543</xdr:rowOff>
    </xdr:from>
    <xdr:to>
      <xdr:col>55</xdr:col>
      <xdr:colOff>0</xdr:colOff>
      <xdr:row>57</xdr:row>
      <xdr:rowOff>41185</xdr:rowOff>
    </xdr:to>
    <xdr:cxnSp macro="">
      <xdr:nvCxnSpPr>
        <xdr:cNvPr id="345" name="直線コネクタ 344"/>
        <xdr:cNvCxnSpPr/>
      </xdr:nvCxnSpPr>
      <xdr:spPr>
        <a:xfrm flipV="1">
          <a:off x="9639300" y="9798193"/>
          <a:ext cx="838200" cy="1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71224</xdr:rowOff>
    </xdr:from>
    <xdr:ext cx="534377" cy="259045"/>
    <xdr:sp macro="" textlink="">
      <xdr:nvSpPr>
        <xdr:cNvPr id="346" name="農林水産業費平均値テキスト"/>
        <xdr:cNvSpPr txBox="1"/>
      </xdr:nvSpPr>
      <xdr:spPr>
        <a:xfrm>
          <a:off x="10528300" y="9500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48347</xdr:rowOff>
    </xdr:from>
    <xdr:to>
      <xdr:col>55</xdr:col>
      <xdr:colOff>50800</xdr:colOff>
      <xdr:row>56</xdr:row>
      <xdr:rowOff>149947</xdr:rowOff>
    </xdr:to>
    <xdr:sp macro="" textlink="">
      <xdr:nvSpPr>
        <xdr:cNvPr id="347" name="フローチャート: 判断 346"/>
        <xdr:cNvSpPr/>
      </xdr:nvSpPr>
      <xdr:spPr>
        <a:xfrm>
          <a:off x="10426700" y="964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41185</xdr:rowOff>
    </xdr:from>
    <xdr:to>
      <xdr:col>50</xdr:col>
      <xdr:colOff>114300</xdr:colOff>
      <xdr:row>57</xdr:row>
      <xdr:rowOff>46289</xdr:rowOff>
    </xdr:to>
    <xdr:cxnSp macro="">
      <xdr:nvCxnSpPr>
        <xdr:cNvPr id="348" name="直線コネクタ 347"/>
        <xdr:cNvCxnSpPr/>
      </xdr:nvCxnSpPr>
      <xdr:spPr>
        <a:xfrm flipV="1">
          <a:off x="8750300" y="9813835"/>
          <a:ext cx="889000" cy="5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59559</xdr:rowOff>
    </xdr:from>
    <xdr:to>
      <xdr:col>50</xdr:col>
      <xdr:colOff>165100</xdr:colOff>
      <xdr:row>56</xdr:row>
      <xdr:rowOff>161159</xdr:rowOff>
    </xdr:to>
    <xdr:sp macro="" textlink="">
      <xdr:nvSpPr>
        <xdr:cNvPr id="349" name="フローチャート: 判断 348"/>
        <xdr:cNvSpPr/>
      </xdr:nvSpPr>
      <xdr:spPr>
        <a:xfrm>
          <a:off x="9588500" y="966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6236</xdr:rowOff>
    </xdr:from>
    <xdr:ext cx="534377" cy="259045"/>
    <xdr:sp macro="" textlink="">
      <xdr:nvSpPr>
        <xdr:cNvPr id="350" name="テキスト ボックス 349"/>
        <xdr:cNvSpPr txBox="1"/>
      </xdr:nvSpPr>
      <xdr:spPr>
        <a:xfrm>
          <a:off x="9372111" y="94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46289</xdr:rowOff>
    </xdr:from>
    <xdr:to>
      <xdr:col>45</xdr:col>
      <xdr:colOff>177800</xdr:colOff>
      <xdr:row>57</xdr:row>
      <xdr:rowOff>47694</xdr:rowOff>
    </xdr:to>
    <xdr:cxnSp macro="">
      <xdr:nvCxnSpPr>
        <xdr:cNvPr id="351" name="直線コネクタ 350"/>
        <xdr:cNvCxnSpPr/>
      </xdr:nvCxnSpPr>
      <xdr:spPr>
        <a:xfrm flipV="1">
          <a:off x="7861300" y="9818939"/>
          <a:ext cx="889000" cy="1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49181</xdr:rowOff>
    </xdr:from>
    <xdr:to>
      <xdr:col>46</xdr:col>
      <xdr:colOff>38100</xdr:colOff>
      <xdr:row>56</xdr:row>
      <xdr:rowOff>150781</xdr:rowOff>
    </xdr:to>
    <xdr:sp macro="" textlink="">
      <xdr:nvSpPr>
        <xdr:cNvPr id="352" name="フローチャート: 判断 351"/>
        <xdr:cNvSpPr/>
      </xdr:nvSpPr>
      <xdr:spPr>
        <a:xfrm>
          <a:off x="8699500" y="965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167308</xdr:rowOff>
    </xdr:from>
    <xdr:ext cx="534377" cy="259045"/>
    <xdr:sp macro="" textlink="">
      <xdr:nvSpPr>
        <xdr:cNvPr id="353" name="テキスト ボックス 352"/>
        <xdr:cNvSpPr txBox="1"/>
      </xdr:nvSpPr>
      <xdr:spPr>
        <a:xfrm>
          <a:off x="8483111" y="942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37281</xdr:rowOff>
    </xdr:from>
    <xdr:to>
      <xdr:col>41</xdr:col>
      <xdr:colOff>50800</xdr:colOff>
      <xdr:row>57</xdr:row>
      <xdr:rowOff>47694</xdr:rowOff>
    </xdr:to>
    <xdr:cxnSp macro="">
      <xdr:nvCxnSpPr>
        <xdr:cNvPr id="354" name="直線コネクタ 353"/>
        <xdr:cNvCxnSpPr/>
      </xdr:nvCxnSpPr>
      <xdr:spPr>
        <a:xfrm>
          <a:off x="6972300" y="9809931"/>
          <a:ext cx="889000" cy="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91398</xdr:rowOff>
    </xdr:from>
    <xdr:to>
      <xdr:col>41</xdr:col>
      <xdr:colOff>101600</xdr:colOff>
      <xdr:row>57</xdr:row>
      <xdr:rowOff>21548</xdr:rowOff>
    </xdr:to>
    <xdr:sp macro="" textlink="">
      <xdr:nvSpPr>
        <xdr:cNvPr id="355" name="フローチャート: 判断 354"/>
        <xdr:cNvSpPr/>
      </xdr:nvSpPr>
      <xdr:spPr>
        <a:xfrm>
          <a:off x="78105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38075</xdr:rowOff>
    </xdr:from>
    <xdr:ext cx="534377" cy="259045"/>
    <xdr:sp macro="" textlink="">
      <xdr:nvSpPr>
        <xdr:cNvPr id="356" name="テキスト ボックス 355"/>
        <xdr:cNvSpPr txBox="1"/>
      </xdr:nvSpPr>
      <xdr:spPr>
        <a:xfrm>
          <a:off x="7594111" y="946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93918</xdr:rowOff>
    </xdr:from>
    <xdr:to>
      <xdr:col>36</xdr:col>
      <xdr:colOff>165100</xdr:colOff>
      <xdr:row>57</xdr:row>
      <xdr:rowOff>24068</xdr:rowOff>
    </xdr:to>
    <xdr:sp macro="" textlink="">
      <xdr:nvSpPr>
        <xdr:cNvPr id="357" name="フローチャート: 判断 356"/>
        <xdr:cNvSpPr/>
      </xdr:nvSpPr>
      <xdr:spPr>
        <a:xfrm>
          <a:off x="6921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40595</xdr:rowOff>
    </xdr:from>
    <xdr:ext cx="534377" cy="259045"/>
    <xdr:sp macro="" textlink="">
      <xdr:nvSpPr>
        <xdr:cNvPr id="358" name="テキスト ボックス 357"/>
        <xdr:cNvSpPr txBox="1"/>
      </xdr:nvSpPr>
      <xdr:spPr>
        <a:xfrm>
          <a:off x="6705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146193</xdr:rowOff>
    </xdr:from>
    <xdr:to>
      <xdr:col>55</xdr:col>
      <xdr:colOff>50800</xdr:colOff>
      <xdr:row>57</xdr:row>
      <xdr:rowOff>76343</xdr:rowOff>
    </xdr:to>
    <xdr:sp macro="" textlink="">
      <xdr:nvSpPr>
        <xdr:cNvPr id="364" name="楕円 363"/>
        <xdr:cNvSpPr/>
      </xdr:nvSpPr>
      <xdr:spPr>
        <a:xfrm>
          <a:off x="10426700" y="974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124620</xdr:rowOff>
    </xdr:from>
    <xdr:ext cx="534377" cy="259045"/>
    <xdr:sp macro="" textlink="">
      <xdr:nvSpPr>
        <xdr:cNvPr id="365" name="農林水産業費該当値テキスト"/>
        <xdr:cNvSpPr txBox="1"/>
      </xdr:nvSpPr>
      <xdr:spPr>
        <a:xfrm>
          <a:off x="10528300" y="972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161835</xdr:rowOff>
    </xdr:from>
    <xdr:to>
      <xdr:col>50</xdr:col>
      <xdr:colOff>165100</xdr:colOff>
      <xdr:row>57</xdr:row>
      <xdr:rowOff>91985</xdr:rowOff>
    </xdr:to>
    <xdr:sp macro="" textlink="">
      <xdr:nvSpPr>
        <xdr:cNvPr id="366" name="楕円 365"/>
        <xdr:cNvSpPr/>
      </xdr:nvSpPr>
      <xdr:spPr>
        <a:xfrm>
          <a:off x="9588500" y="97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83112</xdr:rowOff>
    </xdr:from>
    <xdr:ext cx="534377" cy="259045"/>
    <xdr:sp macro="" textlink="">
      <xdr:nvSpPr>
        <xdr:cNvPr id="367" name="テキスト ボックス 366"/>
        <xdr:cNvSpPr txBox="1"/>
      </xdr:nvSpPr>
      <xdr:spPr>
        <a:xfrm>
          <a:off x="9372111" y="985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166939</xdr:rowOff>
    </xdr:from>
    <xdr:to>
      <xdr:col>46</xdr:col>
      <xdr:colOff>38100</xdr:colOff>
      <xdr:row>57</xdr:row>
      <xdr:rowOff>97089</xdr:rowOff>
    </xdr:to>
    <xdr:sp macro="" textlink="">
      <xdr:nvSpPr>
        <xdr:cNvPr id="368" name="楕円 367"/>
        <xdr:cNvSpPr/>
      </xdr:nvSpPr>
      <xdr:spPr>
        <a:xfrm>
          <a:off x="8699500" y="976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88216</xdr:rowOff>
    </xdr:from>
    <xdr:ext cx="534377" cy="259045"/>
    <xdr:sp macro="" textlink="">
      <xdr:nvSpPr>
        <xdr:cNvPr id="369" name="テキスト ボックス 368"/>
        <xdr:cNvSpPr txBox="1"/>
      </xdr:nvSpPr>
      <xdr:spPr>
        <a:xfrm>
          <a:off x="8483111" y="986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168344</xdr:rowOff>
    </xdr:from>
    <xdr:to>
      <xdr:col>41</xdr:col>
      <xdr:colOff>101600</xdr:colOff>
      <xdr:row>57</xdr:row>
      <xdr:rowOff>98494</xdr:rowOff>
    </xdr:to>
    <xdr:sp macro="" textlink="">
      <xdr:nvSpPr>
        <xdr:cNvPr id="370" name="楕円 369"/>
        <xdr:cNvSpPr/>
      </xdr:nvSpPr>
      <xdr:spPr>
        <a:xfrm>
          <a:off x="7810500" y="976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89621</xdr:rowOff>
    </xdr:from>
    <xdr:ext cx="534377" cy="259045"/>
    <xdr:sp macro="" textlink="">
      <xdr:nvSpPr>
        <xdr:cNvPr id="371" name="テキスト ボックス 370"/>
        <xdr:cNvSpPr txBox="1"/>
      </xdr:nvSpPr>
      <xdr:spPr>
        <a:xfrm>
          <a:off x="7594111" y="986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157931</xdr:rowOff>
    </xdr:from>
    <xdr:to>
      <xdr:col>36</xdr:col>
      <xdr:colOff>165100</xdr:colOff>
      <xdr:row>57</xdr:row>
      <xdr:rowOff>88081</xdr:rowOff>
    </xdr:to>
    <xdr:sp macro="" textlink="">
      <xdr:nvSpPr>
        <xdr:cNvPr id="372" name="楕円 371"/>
        <xdr:cNvSpPr/>
      </xdr:nvSpPr>
      <xdr:spPr>
        <a:xfrm>
          <a:off x="6921500" y="975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79208</xdr:rowOff>
    </xdr:from>
    <xdr:ext cx="534377" cy="259045"/>
    <xdr:sp macro="" textlink="">
      <xdr:nvSpPr>
        <xdr:cNvPr id="373" name="テキスト ボックス 372"/>
        <xdr:cNvSpPr txBox="1"/>
      </xdr:nvSpPr>
      <xdr:spPr>
        <a:xfrm>
          <a:off x="6705111" y="98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115691</xdr:rowOff>
    </xdr:from>
    <xdr:to>
      <xdr:col>54</xdr:col>
      <xdr:colOff>189865</xdr:colOff>
      <xdr:row>79</xdr:row>
      <xdr:rowOff>41658</xdr:rowOff>
    </xdr:to>
    <xdr:cxnSp macro="">
      <xdr:nvCxnSpPr>
        <xdr:cNvPr id="397" name="直線コネクタ 396"/>
        <xdr:cNvCxnSpPr/>
      </xdr:nvCxnSpPr>
      <xdr:spPr>
        <a:xfrm flipV="1">
          <a:off x="10475595" y="12288641"/>
          <a:ext cx="1270" cy="1297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45485</xdr:rowOff>
    </xdr:from>
    <xdr:ext cx="469744" cy="259045"/>
    <xdr:sp macro="" textlink="">
      <xdr:nvSpPr>
        <xdr:cNvPr id="398" name="商工費最小値テキスト"/>
        <xdr:cNvSpPr txBox="1"/>
      </xdr:nvSpPr>
      <xdr:spPr>
        <a:xfrm>
          <a:off x="10528300" y="13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41658</xdr:rowOff>
    </xdr:from>
    <xdr:to>
      <xdr:col>55</xdr:col>
      <xdr:colOff>88900</xdr:colOff>
      <xdr:row>79</xdr:row>
      <xdr:rowOff>41658</xdr:rowOff>
    </xdr:to>
    <xdr:cxnSp macro="">
      <xdr:nvCxnSpPr>
        <xdr:cNvPr id="399" name="直線コネクタ 398"/>
        <xdr:cNvCxnSpPr/>
      </xdr:nvCxnSpPr>
      <xdr:spPr>
        <a:xfrm>
          <a:off x="10388600" y="1358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62368</xdr:rowOff>
    </xdr:from>
    <xdr:ext cx="599010" cy="259045"/>
    <xdr:sp macro="" textlink="">
      <xdr:nvSpPr>
        <xdr:cNvPr id="400" name="商工費最大値テキスト"/>
        <xdr:cNvSpPr txBox="1"/>
      </xdr:nvSpPr>
      <xdr:spPr>
        <a:xfrm>
          <a:off x="10528300" y="1206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682,603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115691</xdr:rowOff>
    </xdr:from>
    <xdr:to>
      <xdr:col>55</xdr:col>
      <xdr:colOff>88900</xdr:colOff>
      <xdr:row>71</xdr:row>
      <xdr:rowOff>115691</xdr:rowOff>
    </xdr:to>
    <xdr:cxnSp macro="">
      <xdr:nvCxnSpPr>
        <xdr:cNvPr id="401" name="直線コネクタ 400"/>
        <xdr:cNvCxnSpPr/>
      </xdr:nvCxnSpPr>
      <xdr:spPr>
        <a:xfrm>
          <a:off x="10388600" y="1228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138148</xdr:rowOff>
    </xdr:from>
    <xdr:to>
      <xdr:col>55</xdr:col>
      <xdr:colOff>0</xdr:colOff>
      <xdr:row>78</xdr:row>
      <xdr:rowOff>148765</xdr:rowOff>
    </xdr:to>
    <xdr:cxnSp macro="">
      <xdr:nvCxnSpPr>
        <xdr:cNvPr id="402" name="直線コネクタ 401"/>
        <xdr:cNvCxnSpPr/>
      </xdr:nvCxnSpPr>
      <xdr:spPr>
        <a:xfrm flipV="1">
          <a:off x="9639300" y="13511248"/>
          <a:ext cx="8382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74607</xdr:rowOff>
    </xdr:from>
    <xdr:ext cx="534377" cy="259045"/>
    <xdr:sp macro="" textlink="">
      <xdr:nvSpPr>
        <xdr:cNvPr id="403" name="商工費平均値テキスト"/>
        <xdr:cNvSpPr txBox="1"/>
      </xdr:nvSpPr>
      <xdr:spPr>
        <a:xfrm>
          <a:off x="10528300" y="1344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96180</xdr:rowOff>
    </xdr:from>
    <xdr:to>
      <xdr:col>55</xdr:col>
      <xdr:colOff>50800</xdr:colOff>
      <xdr:row>79</xdr:row>
      <xdr:rowOff>26330</xdr:rowOff>
    </xdr:to>
    <xdr:sp macro="" textlink="">
      <xdr:nvSpPr>
        <xdr:cNvPr id="404" name="フローチャート: 判断 403"/>
        <xdr:cNvSpPr/>
      </xdr:nvSpPr>
      <xdr:spPr>
        <a:xfrm>
          <a:off x="10426700" y="1346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148765</xdr:rowOff>
    </xdr:from>
    <xdr:to>
      <xdr:col>50</xdr:col>
      <xdr:colOff>114300</xdr:colOff>
      <xdr:row>78</xdr:row>
      <xdr:rowOff>165562</xdr:rowOff>
    </xdr:to>
    <xdr:cxnSp macro="">
      <xdr:nvCxnSpPr>
        <xdr:cNvPr id="405" name="直線コネクタ 404"/>
        <xdr:cNvCxnSpPr/>
      </xdr:nvCxnSpPr>
      <xdr:spPr>
        <a:xfrm flipV="1">
          <a:off x="8750300" y="13521865"/>
          <a:ext cx="889000" cy="1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109342</xdr:rowOff>
    </xdr:from>
    <xdr:to>
      <xdr:col>50</xdr:col>
      <xdr:colOff>165100</xdr:colOff>
      <xdr:row>79</xdr:row>
      <xdr:rowOff>39492</xdr:rowOff>
    </xdr:to>
    <xdr:sp macro="" textlink="">
      <xdr:nvSpPr>
        <xdr:cNvPr id="406" name="フローチャート: 判断 405"/>
        <xdr:cNvSpPr/>
      </xdr:nvSpPr>
      <xdr:spPr>
        <a:xfrm>
          <a:off x="9588500" y="134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30619</xdr:rowOff>
    </xdr:from>
    <xdr:ext cx="534377" cy="259045"/>
    <xdr:sp macro="" textlink="">
      <xdr:nvSpPr>
        <xdr:cNvPr id="407" name="テキスト ボックス 406"/>
        <xdr:cNvSpPr txBox="1"/>
      </xdr:nvSpPr>
      <xdr:spPr>
        <a:xfrm>
          <a:off x="9372111" y="135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151961</xdr:rowOff>
    </xdr:from>
    <xdr:to>
      <xdr:col>45</xdr:col>
      <xdr:colOff>177800</xdr:colOff>
      <xdr:row>78</xdr:row>
      <xdr:rowOff>165562</xdr:rowOff>
    </xdr:to>
    <xdr:cxnSp macro="">
      <xdr:nvCxnSpPr>
        <xdr:cNvPr id="408" name="直線コネクタ 407"/>
        <xdr:cNvCxnSpPr/>
      </xdr:nvCxnSpPr>
      <xdr:spPr>
        <a:xfrm>
          <a:off x="7861300" y="13525061"/>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111420</xdr:rowOff>
    </xdr:from>
    <xdr:to>
      <xdr:col>46</xdr:col>
      <xdr:colOff>38100</xdr:colOff>
      <xdr:row>79</xdr:row>
      <xdr:rowOff>41570</xdr:rowOff>
    </xdr:to>
    <xdr:sp macro="" textlink="">
      <xdr:nvSpPr>
        <xdr:cNvPr id="409" name="フローチャート: 判断 408"/>
        <xdr:cNvSpPr/>
      </xdr:nvSpPr>
      <xdr:spPr>
        <a:xfrm>
          <a:off x="8699500" y="134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58097</xdr:rowOff>
    </xdr:from>
    <xdr:ext cx="534377" cy="259045"/>
    <xdr:sp macro="" textlink="">
      <xdr:nvSpPr>
        <xdr:cNvPr id="410" name="テキスト ボックス 409"/>
        <xdr:cNvSpPr txBox="1"/>
      </xdr:nvSpPr>
      <xdr:spPr>
        <a:xfrm>
          <a:off x="8483111" y="1325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151961</xdr:rowOff>
    </xdr:from>
    <xdr:to>
      <xdr:col>41</xdr:col>
      <xdr:colOff>50800</xdr:colOff>
      <xdr:row>78</xdr:row>
      <xdr:rowOff>162516</xdr:rowOff>
    </xdr:to>
    <xdr:cxnSp macro="">
      <xdr:nvCxnSpPr>
        <xdr:cNvPr id="411" name="直線コネクタ 410"/>
        <xdr:cNvCxnSpPr/>
      </xdr:nvCxnSpPr>
      <xdr:spPr>
        <a:xfrm flipV="1">
          <a:off x="6972300" y="13525061"/>
          <a:ext cx="889000" cy="1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118599</xdr:rowOff>
    </xdr:from>
    <xdr:to>
      <xdr:col>41</xdr:col>
      <xdr:colOff>101600</xdr:colOff>
      <xdr:row>79</xdr:row>
      <xdr:rowOff>48749</xdr:rowOff>
    </xdr:to>
    <xdr:sp macro="" textlink="">
      <xdr:nvSpPr>
        <xdr:cNvPr id="412" name="フローチャート: 判断 411"/>
        <xdr:cNvSpPr/>
      </xdr:nvSpPr>
      <xdr:spPr>
        <a:xfrm>
          <a:off x="7810500" y="1349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39876</xdr:rowOff>
    </xdr:from>
    <xdr:ext cx="534377" cy="259045"/>
    <xdr:sp macro="" textlink="">
      <xdr:nvSpPr>
        <xdr:cNvPr id="413" name="テキスト ボックス 412"/>
        <xdr:cNvSpPr txBox="1"/>
      </xdr:nvSpPr>
      <xdr:spPr>
        <a:xfrm>
          <a:off x="7594111" y="135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119117</xdr:rowOff>
    </xdr:from>
    <xdr:to>
      <xdr:col>36</xdr:col>
      <xdr:colOff>165100</xdr:colOff>
      <xdr:row>79</xdr:row>
      <xdr:rowOff>49267</xdr:rowOff>
    </xdr:to>
    <xdr:sp macro="" textlink="">
      <xdr:nvSpPr>
        <xdr:cNvPr id="414" name="フローチャート: 判断 413"/>
        <xdr:cNvSpPr/>
      </xdr:nvSpPr>
      <xdr:spPr>
        <a:xfrm>
          <a:off x="6921500" y="1349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40394</xdr:rowOff>
    </xdr:from>
    <xdr:ext cx="534377" cy="259045"/>
    <xdr:sp macro="" textlink="">
      <xdr:nvSpPr>
        <xdr:cNvPr id="415" name="テキスト ボックス 414"/>
        <xdr:cNvSpPr txBox="1"/>
      </xdr:nvSpPr>
      <xdr:spPr>
        <a:xfrm>
          <a:off x="6705111" y="1358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87348</xdr:rowOff>
    </xdr:from>
    <xdr:to>
      <xdr:col>55</xdr:col>
      <xdr:colOff>50800</xdr:colOff>
      <xdr:row>79</xdr:row>
      <xdr:rowOff>17498</xdr:rowOff>
    </xdr:to>
    <xdr:sp macro="" textlink="">
      <xdr:nvSpPr>
        <xdr:cNvPr id="421" name="楕円 420"/>
        <xdr:cNvSpPr/>
      </xdr:nvSpPr>
      <xdr:spPr>
        <a:xfrm>
          <a:off x="10426700" y="1346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46725</xdr:rowOff>
    </xdr:from>
    <xdr:ext cx="534377" cy="259045"/>
    <xdr:sp macro="" textlink="">
      <xdr:nvSpPr>
        <xdr:cNvPr id="422" name="商工費該当値テキスト"/>
        <xdr:cNvSpPr txBox="1"/>
      </xdr:nvSpPr>
      <xdr:spPr>
        <a:xfrm>
          <a:off x="10528300" y="1324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97965</xdr:rowOff>
    </xdr:from>
    <xdr:to>
      <xdr:col>50</xdr:col>
      <xdr:colOff>165100</xdr:colOff>
      <xdr:row>79</xdr:row>
      <xdr:rowOff>28115</xdr:rowOff>
    </xdr:to>
    <xdr:sp macro="" textlink="">
      <xdr:nvSpPr>
        <xdr:cNvPr id="423" name="楕円 422"/>
        <xdr:cNvSpPr/>
      </xdr:nvSpPr>
      <xdr:spPr>
        <a:xfrm>
          <a:off x="9588500" y="1347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44642</xdr:rowOff>
    </xdr:from>
    <xdr:ext cx="534377" cy="259045"/>
    <xdr:sp macro="" textlink="">
      <xdr:nvSpPr>
        <xdr:cNvPr id="424" name="テキスト ボックス 423"/>
        <xdr:cNvSpPr txBox="1"/>
      </xdr:nvSpPr>
      <xdr:spPr>
        <a:xfrm>
          <a:off x="9372111" y="1324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114762</xdr:rowOff>
    </xdr:from>
    <xdr:to>
      <xdr:col>46</xdr:col>
      <xdr:colOff>38100</xdr:colOff>
      <xdr:row>79</xdr:row>
      <xdr:rowOff>44912</xdr:rowOff>
    </xdr:to>
    <xdr:sp macro="" textlink="">
      <xdr:nvSpPr>
        <xdr:cNvPr id="425" name="楕円 424"/>
        <xdr:cNvSpPr/>
      </xdr:nvSpPr>
      <xdr:spPr>
        <a:xfrm>
          <a:off x="8699500" y="1348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36039</xdr:rowOff>
    </xdr:from>
    <xdr:ext cx="534377" cy="259045"/>
    <xdr:sp macro="" textlink="">
      <xdr:nvSpPr>
        <xdr:cNvPr id="426" name="テキスト ボックス 425"/>
        <xdr:cNvSpPr txBox="1"/>
      </xdr:nvSpPr>
      <xdr:spPr>
        <a:xfrm>
          <a:off x="8483111" y="1358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101161</xdr:rowOff>
    </xdr:from>
    <xdr:to>
      <xdr:col>41</xdr:col>
      <xdr:colOff>101600</xdr:colOff>
      <xdr:row>79</xdr:row>
      <xdr:rowOff>31311</xdr:rowOff>
    </xdr:to>
    <xdr:sp macro="" textlink="">
      <xdr:nvSpPr>
        <xdr:cNvPr id="427" name="楕円 426"/>
        <xdr:cNvSpPr/>
      </xdr:nvSpPr>
      <xdr:spPr>
        <a:xfrm>
          <a:off x="7810500" y="134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47838</xdr:rowOff>
    </xdr:from>
    <xdr:ext cx="534377" cy="259045"/>
    <xdr:sp macro="" textlink="">
      <xdr:nvSpPr>
        <xdr:cNvPr id="428" name="テキスト ボックス 427"/>
        <xdr:cNvSpPr txBox="1"/>
      </xdr:nvSpPr>
      <xdr:spPr>
        <a:xfrm>
          <a:off x="7594111" y="1324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111716</xdr:rowOff>
    </xdr:from>
    <xdr:to>
      <xdr:col>36</xdr:col>
      <xdr:colOff>165100</xdr:colOff>
      <xdr:row>79</xdr:row>
      <xdr:rowOff>41866</xdr:rowOff>
    </xdr:to>
    <xdr:sp macro="" textlink="">
      <xdr:nvSpPr>
        <xdr:cNvPr id="429" name="楕円 428"/>
        <xdr:cNvSpPr/>
      </xdr:nvSpPr>
      <xdr:spPr>
        <a:xfrm>
          <a:off x="6921500" y="1348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58393</xdr:rowOff>
    </xdr:from>
    <xdr:ext cx="534377" cy="259045"/>
    <xdr:sp macro="" textlink="">
      <xdr:nvSpPr>
        <xdr:cNvPr id="430" name="テキスト ボックス 429"/>
        <xdr:cNvSpPr txBox="1"/>
      </xdr:nvSpPr>
      <xdr:spPr>
        <a:xfrm>
          <a:off x="6705111" y="13260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92419</xdr:rowOff>
    </xdr:from>
    <xdr:to>
      <xdr:col>54</xdr:col>
      <xdr:colOff>189865</xdr:colOff>
      <xdr:row>99</xdr:row>
      <xdr:rowOff>62584</xdr:rowOff>
    </xdr:to>
    <xdr:cxnSp macro="">
      <xdr:nvCxnSpPr>
        <xdr:cNvPr id="456" name="直線コネクタ 455"/>
        <xdr:cNvCxnSpPr/>
      </xdr:nvCxnSpPr>
      <xdr:spPr>
        <a:xfrm flipV="1">
          <a:off x="10475595" y="15522919"/>
          <a:ext cx="1270" cy="151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66411</xdr:rowOff>
    </xdr:from>
    <xdr:ext cx="534377" cy="259045"/>
    <xdr:sp macro="" textlink="">
      <xdr:nvSpPr>
        <xdr:cNvPr id="457" name="土木費最小値テキスト"/>
        <xdr:cNvSpPr txBox="1"/>
      </xdr:nvSpPr>
      <xdr:spPr>
        <a:xfrm>
          <a:off x="10528300" y="1703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62584</xdr:rowOff>
    </xdr:from>
    <xdr:to>
      <xdr:col>55</xdr:col>
      <xdr:colOff>88900</xdr:colOff>
      <xdr:row>99</xdr:row>
      <xdr:rowOff>62584</xdr:rowOff>
    </xdr:to>
    <xdr:cxnSp macro="">
      <xdr:nvCxnSpPr>
        <xdr:cNvPr id="458" name="直線コネクタ 457"/>
        <xdr:cNvCxnSpPr/>
      </xdr:nvCxnSpPr>
      <xdr:spPr>
        <a:xfrm>
          <a:off x="10388600" y="170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39096</xdr:rowOff>
    </xdr:from>
    <xdr:ext cx="599010" cy="259045"/>
    <xdr:sp macro="" textlink="">
      <xdr:nvSpPr>
        <xdr:cNvPr id="459" name="土木費最大値テキスト"/>
        <xdr:cNvSpPr txBox="1"/>
      </xdr:nvSpPr>
      <xdr:spPr>
        <a:xfrm>
          <a:off x="10528300" y="1529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92419</xdr:rowOff>
    </xdr:from>
    <xdr:to>
      <xdr:col>55</xdr:col>
      <xdr:colOff>88900</xdr:colOff>
      <xdr:row>90</xdr:row>
      <xdr:rowOff>92419</xdr:rowOff>
    </xdr:to>
    <xdr:cxnSp macro="">
      <xdr:nvCxnSpPr>
        <xdr:cNvPr id="460" name="直線コネクタ 459"/>
        <xdr:cNvCxnSpPr/>
      </xdr:nvCxnSpPr>
      <xdr:spPr>
        <a:xfrm>
          <a:off x="10388600" y="155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2090</xdr:rowOff>
    </xdr:from>
    <xdr:to>
      <xdr:col>55</xdr:col>
      <xdr:colOff>0</xdr:colOff>
      <xdr:row>99</xdr:row>
      <xdr:rowOff>15277</xdr:rowOff>
    </xdr:to>
    <xdr:cxnSp macro="">
      <xdr:nvCxnSpPr>
        <xdr:cNvPr id="461" name="直線コネクタ 460"/>
        <xdr:cNvCxnSpPr/>
      </xdr:nvCxnSpPr>
      <xdr:spPr>
        <a:xfrm flipV="1">
          <a:off x="9639300" y="16975640"/>
          <a:ext cx="838200" cy="1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115233</xdr:rowOff>
    </xdr:from>
    <xdr:ext cx="534377" cy="259045"/>
    <xdr:sp macro="" textlink="">
      <xdr:nvSpPr>
        <xdr:cNvPr id="462" name="土木費平均値テキスト"/>
        <xdr:cNvSpPr txBox="1"/>
      </xdr:nvSpPr>
      <xdr:spPr>
        <a:xfrm>
          <a:off x="10528300" y="16574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92356</xdr:rowOff>
    </xdr:from>
    <xdr:to>
      <xdr:col>55</xdr:col>
      <xdr:colOff>50800</xdr:colOff>
      <xdr:row>98</xdr:row>
      <xdr:rowOff>22506</xdr:rowOff>
    </xdr:to>
    <xdr:sp macro="" textlink="">
      <xdr:nvSpPr>
        <xdr:cNvPr id="463" name="フローチャート: 判断 462"/>
        <xdr:cNvSpPr/>
      </xdr:nvSpPr>
      <xdr:spPr>
        <a:xfrm>
          <a:off x="10426700" y="1672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164281</xdr:rowOff>
    </xdr:from>
    <xdr:to>
      <xdr:col>50</xdr:col>
      <xdr:colOff>114300</xdr:colOff>
      <xdr:row>99</xdr:row>
      <xdr:rowOff>15277</xdr:rowOff>
    </xdr:to>
    <xdr:cxnSp macro="">
      <xdr:nvCxnSpPr>
        <xdr:cNvPr id="464" name="直線コネクタ 463"/>
        <xdr:cNvCxnSpPr/>
      </xdr:nvCxnSpPr>
      <xdr:spPr>
        <a:xfrm>
          <a:off x="8750300" y="16966381"/>
          <a:ext cx="889000" cy="2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127935</xdr:rowOff>
    </xdr:from>
    <xdr:to>
      <xdr:col>50</xdr:col>
      <xdr:colOff>165100</xdr:colOff>
      <xdr:row>98</xdr:row>
      <xdr:rowOff>58085</xdr:rowOff>
    </xdr:to>
    <xdr:sp macro="" textlink="">
      <xdr:nvSpPr>
        <xdr:cNvPr id="465" name="フローチャート: 判断 464"/>
        <xdr:cNvSpPr/>
      </xdr:nvSpPr>
      <xdr:spPr>
        <a:xfrm>
          <a:off x="9588500" y="167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74612</xdr:rowOff>
    </xdr:from>
    <xdr:ext cx="534377" cy="259045"/>
    <xdr:sp macro="" textlink="">
      <xdr:nvSpPr>
        <xdr:cNvPr id="466" name="テキスト ボックス 465"/>
        <xdr:cNvSpPr txBox="1"/>
      </xdr:nvSpPr>
      <xdr:spPr>
        <a:xfrm>
          <a:off x="9372111" y="1653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151606</xdr:rowOff>
    </xdr:from>
    <xdr:to>
      <xdr:col>45</xdr:col>
      <xdr:colOff>177800</xdr:colOff>
      <xdr:row>98</xdr:row>
      <xdr:rowOff>164281</xdr:rowOff>
    </xdr:to>
    <xdr:cxnSp macro="">
      <xdr:nvCxnSpPr>
        <xdr:cNvPr id="467" name="直線コネクタ 466"/>
        <xdr:cNvCxnSpPr/>
      </xdr:nvCxnSpPr>
      <xdr:spPr>
        <a:xfrm>
          <a:off x="7861300" y="16953706"/>
          <a:ext cx="889000" cy="12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142021</xdr:rowOff>
    </xdr:from>
    <xdr:to>
      <xdr:col>46</xdr:col>
      <xdr:colOff>38100</xdr:colOff>
      <xdr:row>98</xdr:row>
      <xdr:rowOff>72171</xdr:rowOff>
    </xdr:to>
    <xdr:sp macro="" textlink="">
      <xdr:nvSpPr>
        <xdr:cNvPr id="468" name="フローチャート: 判断 467"/>
        <xdr:cNvSpPr/>
      </xdr:nvSpPr>
      <xdr:spPr>
        <a:xfrm>
          <a:off x="8699500" y="167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88698</xdr:rowOff>
    </xdr:from>
    <xdr:ext cx="534377" cy="259045"/>
    <xdr:sp macro="" textlink="">
      <xdr:nvSpPr>
        <xdr:cNvPr id="469" name="テキスト ボックス 468"/>
        <xdr:cNvSpPr txBox="1"/>
      </xdr:nvSpPr>
      <xdr:spPr>
        <a:xfrm>
          <a:off x="8483111" y="165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151606</xdr:rowOff>
    </xdr:from>
    <xdr:to>
      <xdr:col>41</xdr:col>
      <xdr:colOff>50800</xdr:colOff>
      <xdr:row>99</xdr:row>
      <xdr:rowOff>38015</xdr:rowOff>
    </xdr:to>
    <xdr:cxnSp macro="">
      <xdr:nvCxnSpPr>
        <xdr:cNvPr id="470" name="直線コネクタ 469"/>
        <xdr:cNvCxnSpPr/>
      </xdr:nvCxnSpPr>
      <xdr:spPr>
        <a:xfrm flipV="1">
          <a:off x="6972300" y="16953706"/>
          <a:ext cx="889000" cy="5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135982</xdr:rowOff>
    </xdr:from>
    <xdr:to>
      <xdr:col>41</xdr:col>
      <xdr:colOff>101600</xdr:colOff>
      <xdr:row>98</xdr:row>
      <xdr:rowOff>66132</xdr:rowOff>
    </xdr:to>
    <xdr:sp macro="" textlink="">
      <xdr:nvSpPr>
        <xdr:cNvPr id="471" name="フローチャート: 判断 470"/>
        <xdr:cNvSpPr/>
      </xdr:nvSpPr>
      <xdr:spPr>
        <a:xfrm>
          <a:off x="7810500" y="1676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82659</xdr:rowOff>
    </xdr:from>
    <xdr:ext cx="534377" cy="259045"/>
    <xdr:sp macro="" textlink="">
      <xdr:nvSpPr>
        <xdr:cNvPr id="472" name="テキスト ボックス 471"/>
        <xdr:cNvSpPr txBox="1"/>
      </xdr:nvSpPr>
      <xdr:spPr>
        <a:xfrm>
          <a:off x="7594111" y="1654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152287</xdr:rowOff>
    </xdr:from>
    <xdr:to>
      <xdr:col>36</xdr:col>
      <xdr:colOff>165100</xdr:colOff>
      <xdr:row>98</xdr:row>
      <xdr:rowOff>82437</xdr:rowOff>
    </xdr:to>
    <xdr:sp macro="" textlink="">
      <xdr:nvSpPr>
        <xdr:cNvPr id="473" name="フローチャート: 判断 472"/>
        <xdr:cNvSpPr/>
      </xdr:nvSpPr>
      <xdr:spPr>
        <a:xfrm>
          <a:off x="6921500" y="167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98964</xdr:rowOff>
    </xdr:from>
    <xdr:ext cx="534377" cy="259045"/>
    <xdr:sp macro="" textlink="">
      <xdr:nvSpPr>
        <xdr:cNvPr id="474" name="テキスト ボックス 473"/>
        <xdr:cNvSpPr txBox="1"/>
      </xdr:nvSpPr>
      <xdr:spPr>
        <a:xfrm>
          <a:off x="6705111" y="165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122740</xdr:rowOff>
    </xdr:from>
    <xdr:to>
      <xdr:col>55</xdr:col>
      <xdr:colOff>50800</xdr:colOff>
      <xdr:row>99</xdr:row>
      <xdr:rowOff>52890</xdr:rowOff>
    </xdr:to>
    <xdr:sp macro="" textlink="">
      <xdr:nvSpPr>
        <xdr:cNvPr id="480" name="楕円 479"/>
        <xdr:cNvSpPr/>
      </xdr:nvSpPr>
      <xdr:spPr>
        <a:xfrm>
          <a:off x="10426700" y="1692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37667</xdr:rowOff>
    </xdr:from>
    <xdr:ext cx="534377" cy="259045"/>
    <xdr:sp macro="" textlink="">
      <xdr:nvSpPr>
        <xdr:cNvPr id="481" name="土木費該当値テキスト"/>
        <xdr:cNvSpPr txBox="1"/>
      </xdr:nvSpPr>
      <xdr:spPr>
        <a:xfrm>
          <a:off x="10528300" y="1683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135927</xdr:rowOff>
    </xdr:from>
    <xdr:to>
      <xdr:col>50</xdr:col>
      <xdr:colOff>165100</xdr:colOff>
      <xdr:row>99</xdr:row>
      <xdr:rowOff>66077</xdr:rowOff>
    </xdr:to>
    <xdr:sp macro="" textlink="">
      <xdr:nvSpPr>
        <xdr:cNvPr id="482" name="楕円 481"/>
        <xdr:cNvSpPr/>
      </xdr:nvSpPr>
      <xdr:spPr>
        <a:xfrm>
          <a:off x="9588500" y="1693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57204</xdr:rowOff>
    </xdr:from>
    <xdr:ext cx="534377" cy="259045"/>
    <xdr:sp macro="" textlink="">
      <xdr:nvSpPr>
        <xdr:cNvPr id="483" name="テキスト ボックス 482"/>
        <xdr:cNvSpPr txBox="1"/>
      </xdr:nvSpPr>
      <xdr:spPr>
        <a:xfrm>
          <a:off x="9372111" y="1703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113481</xdr:rowOff>
    </xdr:from>
    <xdr:to>
      <xdr:col>46</xdr:col>
      <xdr:colOff>38100</xdr:colOff>
      <xdr:row>99</xdr:row>
      <xdr:rowOff>43631</xdr:rowOff>
    </xdr:to>
    <xdr:sp macro="" textlink="">
      <xdr:nvSpPr>
        <xdr:cNvPr id="484" name="楕円 483"/>
        <xdr:cNvSpPr/>
      </xdr:nvSpPr>
      <xdr:spPr>
        <a:xfrm>
          <a:off x="8699500" y="1691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34758</xdr:rowOff>
    </xdr:from>
    <xdr:ext cx="534377" cy="259045"/>
    <xdr:sp macro="" textlink="">
      <xdr:nvSpPr>
        <xdr:cNvPr id="485" name="テキスト ボックス 484"/>
        <xdr:cNvSpPr txBox="1"/>
      </xdr:nvSpPr>
      <xdr:spPr>
        <a:xfrm>
          <a:off x="8483111" y="170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100806</xdr:rowOff>
    </xdr:from>
    <xdr:to>
      <xdr:col>41</xdr:col>
      <xdr:colOff>101600</xdr:colOff>
      <xdr:row>99</xdr:row>
      <xdr:rowOff>30956</xdr:rowOff>
    </xdr:to>
    <xdr:sp macro="" textlink="">
      <xdr:nvSpPr>
        <xdr:cNvPr id="486" name="楕円 485"/>
        <xdr:cNvSpPr/>
      </xdr:nvSpPr>
      <xdr:spPr>
        <a:xfrm>
          <a:off x="7810500" y="1690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22083</xdr:rowOff>
    </xdr:from>
    <xdr:ext cx="534377" cy="259045"/>
    <xdr:sp macro="" textlink="">
      <xdr:nvSpPr>
        <xdr:cNvPr id="487" name="テキスト ボックス 486"/>
        <xdr:cNvSpPr txBox="1"/>
      </xdr:nvSpPr>
      <xdr:spPr>
        <a:xfrm>
          <a:off x="7594111" y="1699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158665</xdr:rowOff>
    </xdr:from>
    <xdr:to>
      <xdr:col>36</xdr:col>
      <xdr:colOff>165100</xdr:colOff>
      <xdr:row>99</xdr:row>
      <xdr:rowOff>88815</xdr:rowOff>
    </xdr:to>
    <xdr:sp macro="" textlink="">
      <xdr:nvSpPr>
        <xdr:cNvPr id="488" name="楕円 487"/>
        <xdr:cNvSpPr/>
      </xdr:nvSpPr>
      <xdr:spPr>
        <a:xfrm>
          <a:off x="6921500" y="1696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79942</xdr:rowOff>
    </xdr:from>
    <xdr:ext cx="534377" cy="259045"/>
    <xdr:sp macro="" textlink="">
      <xdr:nvSpPr>
        <xdr:cNvPr id="489" name="テキスト ボックス 488"/>
        <xdr:cNvSpPr txBox="1"/>
      </xdr:nvSpPr>
      <xdr:spPr>
        <a:xfrm>
          <a:off x="6705111" y="1705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82359</xdr:rowOff>
    </xdr:from>
    <xdr:to>
      <xdr:col>85</xdr:col>
      <xdr:colOff>126364</xdr:colOff>
      <xdr:row>39</xdr:row>
      <xdr:rowOff>124631</xdr:rowOff>
    </xdr:to>
    <xdr:cxnSp macro="">
      <xdr:nvCxnSpPr>
        <xdr:cNvPr id="514" name="直線コネクタ 513"/>
        <xdr:cNvCxnSpPr/>
      </xdr:nvCxnSpPr>
      <xdr:spPr>
        <a:xfrm flipV="1">
          <a:off x="16317595" y="5397309"/>
          <a:ext cx="1269" cy="141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128458</xdr:rowOff>
    </xdr:from>
    <xdr:ext cx="534377" cy="259045"/>
    <xdr:sp macro="" textlink="">
      <xdr:nvSpPr>
        <xdr:cNvPr id="515" name="消防費最小値テキスト"/>
        <xdr:cNvSpPr txBox="1"/>
      </xdr:nvSpPr>
      <xdr:spPr>
        <a:xfrm>
          <a:off x="16370300" y="68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124631</xdr:rowOff>
    </xdr:from>
    <xdr:to>
      <xdr:col>86</xdr:col>
      <xdr:colOff>25400</xdr:colOff>
      <xdr:row>39</xdr:row>
      <xdr:rowOff>124631</xdr:rowOff>
    </xdr:to>
    <xdr:cxnSp macro="">
      <xdr:nvCxnSpPr>
        <xdr:cNvPr id="516" name="直線コネクタ 515"/>
        <xdr:cNvCxnSpPr/>
      </xdr:nvCxnSpPr>
      <xdr:spPr>
        <a:xfrm>
          <a:off x="16230600" y="6811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29036</xdr:rowOff>
    </xdr:from>
    <xdr:ext cx="534377" cy="259045"/>
    <xdr:sp macro="" textlink="">
      <xdr:nvSpPr>
        <xdr:cNvPr id="517" name="消防費最大値テキスト"/>
        <xdr:cNvSpPr txBox="1"/>
      </xdr:nvSpPr>
      <xdr:spPr>
        <a:xfrm>
          <a:off x="16370300" y="517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82359</xdr:rowOff>
    </xdr:from>
    <xdr:to>
      <xdr:col>86</xdr:col>
      <xdr:colOff>25400</xdr:colOff>
      <xdr:row>31</xdr:row>
      <xdr:rowOff>82359</xdr:rowOff>
    </xdr:to>
    <xdr:cxnSp macro="">
      <xdr:nvCxnSpPr>
        <xdr:cNvPr id="518" name="直線コネクタ 517"/>
        <xdr:cNvCxnSpPr/>
      </xdr:nvCxnSpPr>
      <xdr:spPr>
        <a:xfrm>
          <a:off x="16230600" y="5397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91370</xdr:rowOff>
    </xdr:from>
    <xdr:to>
      <xdr:col>85</xdr:col>
      <xdr:colOff>127000</xdr:colOff>
      <xdr:row>37</xdr:row>
      <xdr:rowOff>112078</xdr:rowOff>
    </xdr:to>
    <xdr:cxnSp macro="">
      <xdr:nvCxnSpPr>
        <xdr:cNvPr id="519" name="直線コネクタ 518"/>
        <xdr:cNvCxnSpPr/>
      </xdr:nvCxnSpPr>
      <xdr:spPr>
        <a:xfrm flipV="1">
          <a:off x="15481300" y="6435020"/>
          <a:ext cx="838200" cy="2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42911</xdr:rowOff>
    </xdr:from>
    <xdr:ext cx="534377" cy="259045"/>
    <xdr:sp macro="" textlink="">
      <xdr:nvSpPr>
        <xdr:cNvPr id="520" name="消防費平均値テキスト"/>
        <xdr:cNvSpPr txBox="1"/>
      </xdr:nvSpPr>
      <xdr:spPr>
        <a:xfrm>
          <a:off x="16370300" y="6215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20034</xdr:rowOff>
    </xdr:from>
    <xdr:to>
      <xdr:col>85</xdr:col>
      <xdr:colOff>177800</xdr:colOff>
      <xdr:row>37</xdr:row>
      <xdr:rowOff>121634</xdr:rowOff>
    </xdr:to>
    <xdr:sp macro="" textlink="">
      <xdr:nvSpPr>
        <xdr:cNvPr id="521" name="フローチャート: 判断 520"/>
        <xdr:cNvSpPr/>
      </xdr:nvSpPr>
      <xdr:spPr>
        <a:xfrm>
          <a:off x="162687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112078</xdr:rowOff>
    </xdr:from>
    <xdr:to>
      <xdr:col>81</xdr:col>
      <xdr:colOff>50800</xdr:colOff>
      <xdr:row>37</xdr:row>
      <xdr:rowOff>154387</xdr:rowOff>
    </xdr:to>
    <xdr:cxnSp macro="">
      <xdr:nvCxnSpPr>
        <xdr:cNvPr id="522" name="直線コネクタ 521"/>
        <xdr:cNvCxnSpPr/>
      </xdr:nvCxnSpPr>
      <xdr:spPr>
        <a:xfrm flipV="1">
          <a:off x="14592300" y="6455728"/>
          <a:ext cx="889000" cy="4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55448</xdr:rowOff>
    </xdr:from>
    <xdr:to>
      <xdr:col>81</xdr:col>
      <xdr:colOff>101600</xdr:colOff>
      <xdr:row>37</xdr:row>
      <xdr:rowOff>157048</xdr:rowOff>
    </xdr:to>
    <xdr:sp macro="" textlink="">
      <xdr:nvSpPr>
        <xdr:cNvPr id="523" name="フローチャート: 判断 522"/>
        <xdr:cNvSpPr/>
      </xdr:nvSpPr>
      <xdr:spPr>
        <a:xfrm>
          <a:off x="15430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2125</xdr:rowOff>
    </xdr:from>
    <xdr:ext cx="534377" cy="259045"/>
    <xdr:sp macro="" textlink="">
      <xdr:nvSpPr>
        <xdr:cNvPr id="524" name="テキスト ボックス 523"/>
        <xdr:cNvSpPr txBox="1"/>
      </xdr:nvSpPr>
      <xdr:spPr>
        <a:xfrm>
          <a:off x="15214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154387</xdr:rowOff>
    </xdr:from>
    <xdr:to>
      <xdr:col>76</xdr:col>
      <xdr:colOff>114300</xdr:colOff>
      <xdr:row>38</xdr:row>
      <xdr:rowOff>11874</xdr:rowOff>
    </xdr:to>
    <xdr:cxnSp macro="">
      <xdr:nvCxnSpPr>
        <xdr:cNvPr id="525" name="直線コネクタ 524"/>
        <xdr:cNvCxnSpPr/>
      </xdr:nvCxnSpPr>
      <xdr:spPr>
        <a:xfrm flipV="1">
          <a:off x="13703300" y="6498037"/>
          <a:ext cx="889000" cy="2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90005</xdr:rowOff>
    </xdr:from>
    <xdr:to>
      <xdr:col>76</xdr:col>
      <xdr:colOff>165100</xdr:colOff>
      <xdr:row>38</xdr:row>
      <xdr:rowOff>20155</xdr:rowOff>
    </xdr:to>
    <xdr:sp macro="" textlink="">
      <xdr:nvSpPr>
        <xdr:cNvPr id="526" name="フローチャート: 判断 525"/>
        <xdr:cNvSpPr/>
      </xdr:nvSpPr>
      <xdr:spPr>
        <a:xfrm>
          <a:off x="14541500" y="643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36682</xdr:rowOff>
    </xdr:from>
    <xdr:ext cx="534377" cy="259045"/>
    <xdr:sp macro="" textlink="">
      <xdr:nvSpPr>
        <xdr:cNvPr id="527" name="テキスト ボックス 526"/>
        <xdr:cNvSpPr txBox="1"/>
      </xdr:nvSpPr>
      <xdr:spPr>
        <a:xfrm>
          <a:off x="14325111" y="62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67805</xdr:rowOff>
    </xdr:from>
    <xdr:to>
      <xdr:col>71</xdr:col>
      <xdr:colOff>177800</xdr:colOff>
      <xdr:row>38</xdr:row>
      <xdr:rowOff>11874</xdr:rowOff>
    </xdr:to>
    <xdr:cxnSp macro="">
      <xdr:nvCxnSpPr>
        <xdr:cNvPr id="528" name="直線コネクタ 527"/>
        <xdr:cNvCxnSpPr/>
      </xdr:nvCxnSpPr>
      <xdr:spPr>
        <a:xfrm>
          <a:off x="12814300" y="6240005"/>
          <a:ext cx="889000" cy="28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60154</xdr:rowOff>
    </xdr:from>
    <xdr:to>
      <xdr:col>72</xdr:col>
      <xdr:colOff>38100</xdr:colOff>
      <xdr:row>37</xdr:row>
      <xdr:rowOff>161754</xdr:rowOff>
    </xdr:to>
    <xdr:sp macro="" textlink="">
      <xdr:nvSpPr>
        <xdr:cNvPr id="529" name="フローチャート: 判断 528"/>
        <xdr:cNvSpPr/>
      </xdr:nvSpPr>
      <xdr:spPr>
        <a:xfrm>
          <a:off x="136525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6831</xdr:rowOff>
    </xdr:from>
    <xdr:ext cx="534377" cy="259045"/>
    <xdr:sp macro="" textlink="">
      <xdr:nvSpPr>
        <xdr:cNvPr id="530" name="テキスト ボックス 529"/>
        <xdr:cNvSpPr txBox="1"/>
      </xdr:nvSpPr>
      <xdr:spPr>
        <a:xfrm>
          <a:off x="13436111" y="6179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146717</xdr:rowOff>
    </xdr:from>
    <xdr:to>
      <xdr:col>67</xdr:col>
      <xdr:colOff>101600</xdr:colOff>
      <xdr:row>37</xdr:row>
      <xdr:rowOff>76867</xdr:rowOff>
    </xdr:to>
    <xdr:sp macro="" textlink="">
      <xdr:nvSpPr>
        <xdr:cNvPr id="531" name="フローチャート: 判断 530"/>
        <xdr:cNvSpPr/>
      </xdr:nvSpPr>
      <xdr:spPr>
        <a:xfrm>
          <a:off x="12763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67994</xdr:rowOff>
    </xdr:from>
    <xdr:ext cx="534377" cy="259045"/>
    <xdr:sp macro="" textlink="">
      <xdr:nvSpPr>
        <xdr:cNvPr id="532" name="テキスト ボックス 531"/>
        <xdr:cNvSpPr txBox="1"/>
      </xdr:nvSpPr>
      <xdr:spPr>
        <a:xfrm>
          <a:off x="12547111" y="64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40570</xdr:rowOff>
    </xdr:from>
    <xdr:to>
      <xdr:col>85</xdr:col>
      <xdr:colOff>177800</xdr:colOff>
      <xdr:row>37</xdr:row>
      <xdr:rowOff>142170</xdr:rowOff>
    </xdr:to>
    <xdr:sp macro="" textlink="">
      <xdr:nvSpPr>
        <xdr:cNvPr id="538" name="楕円 537"/>
        <xdr:cNvSpPr/>
      </xdr:nvSpPr>
      <xdr:spPr>
        <a:xfrm>
          <a:off x="16268700" y="638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18997</xdr:rowOff>
    </xdr:from>
    <xdr:ext cx="534377" cy="259045"/>
    <xdr:sp macro="" textlink="">
      <xdr:nvSpPr>
        <xdr:cNvPr id="539" name="消防費該当値テキスト"/>
        <xdr:cNvSpPr txBox="1"/>
      </xdr:nvSpPr>
      <xdr:spPr>
        <a:xfrm>
          <a:off x="16370300" y="636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61278</xdr:rowOff>
    </xdr:from>
    <xdr:to>
      <xdr:col>81</xdr:col>
      <xdr:colOff>101600</xdr:colOff>
      <xdr:row>37</xdr:row>
      <xdr:rowOff>162878</xdr:rowOff>
    </xdr:to>
    <xdr:sp macro="" textlink="">
      <xdr:nvSpPr>
        <xdr:cNvPr id="540" name="楕円 539"/>
        <xdr:cNvSpPr/>
      </xdr:nvSpPr>
      <xdr:spPr>
        <a:xfrm>
          <a:off x="15430500" y="640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154005</xdr:rowOff>
    </xdr:from>
    <xdr:ext cx="534377" cy="259045"/>
    <xdr:sp macro="" textlink="">
      <xdr:nvSpPr>
        <xdr:cNvPr id="541" name="テキスト ボックス 540"/>
        <xdr:cNvSpPr txBox="1"/>
      </xdr:nvSpPr>
      <xdr:spPr>
        <a:xfrm>
          <a:off x="15214111" y="649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103587</xdr:rowOff>
    </xdr:from>
    <xdr:to>
      <xdr:col>76</xdr:col>
      <xdr:colOff>165100</xdr:colOff>
      <xdr:row>38</xdr:row>
      <xdr:rowOff>33737</xdr:rowOff>
    </xdr:to>
    <xdr:sp macro="" textlink="">
      <xdr:nvSpPr>
        <xdr:cNvPr id="542" name="楕円 541"/>
        <xdr:cNvSpPr/>
      </xdr:nvSpPr>
      <xdr:spPr>
        <a:xfrm>
          <a:off x="14541500" y="644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24864</xdr:rowOff>
    </xdr:from>
    <xdr:ext cx="534377" cy="259045"/>
    <xdr:sp macro="" textlink="">
      <xdr:nvSpPr>
        <xdr:cNvPr id="543" name="テキスト ボックス 542"/>
        <xdr:cNvSpPr txBox="1"/>
      </xdr:nvSpPr>
      <xdr:spPr>
        <a:xfrm>
          <a:off x="14325111" y="653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132524</xdr:rowOff>
    </xdr:from>
    <xdr:to>
      <xdr:col>72</xdr:col>
      <xdr:colOff>38100</xdr:colOff>
      <xdr:row>38</xdr:row>
      <xdr:rowOff>62674</xdr:rowOff>
    </xdr:to>
    <xdr:sp macro="" textlink="">
      <xdr:nvSpPr>
        <xdr:cNvPr id="544" name="楕円 543"/>
        <xdr:cNvSpPr/>
      </xdr:nvSpPr>
      <xdr:spPr>
        <a:xfrm>
          <a:off x="13652500" y="647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53801</xdr:rowOff>
    </xdr:from>
    <xdr:ext cx="534377" cy="259045"/>
    <xdr:sp macro="" textlink="">
      <xdr:nvSpPr>
        <xdr:cNvPr id="545" name="テキスト ボックス 544"/>
        <xdr:cNvSpPr txBox="1"/>
      </xdr:nvSpPr>
      <xdr:spPr>
        <a:xfrm>
          <a:off x="13436111" y="65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17005</xdr:rowOff>
    </xdr:from>
    <xdr:to>
      <xdr:col>67</xdr:col>
      <xdr:colOff>101600</xdr:colOff>
      <xdr:row>36</xdr:row>
      <xdr:rowOff>118605</xdr:rowOff>
    </xdr:to>
    <xdr:sp macro="" textlink="">
      <xdr:nvSpPr>
        <xdr:cNvPr id="546" name="楕円 545"/>
        <xdr:cNvSpPr/>
      </xdr:nvSpPr>
      <xdr:spPr>
        <a:xfrm>
          <a:off x="12763500" y="61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135132</xdr:rowOff>
    </xdr:from>
    <xdr:ext cx="534377" cy="259045"/>
    <xdr:sp macro="" textlink="">
      <xdr:nvSpPr>
        <xdr:cNvPr id="547" name="テキスト ボックス 546"/>
        <xdr:cNvSpPr txBox="1"/>
      </xdr:nvSpPr>
      <xdr:spPr>
        <a:xfrm>
          <a:off x="12547111" y="596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134549</xdr:rowOff>
    </xdr:from>
    <xdr:to>
      <xdr:col>85</xdr:col>
      <xdr:colOff>126364</xdr:colOff>
      <xdr:row>58</xdr:row>
      <xdr:rowOff>87199</xdr:rowOff>
    </xdr:to>
    <xdr:cxnSp macro="">
      <xdr:nvCxnSpPr>
        <xdr:cNvPr id="571" name="直線コネクタ 570"/>
        <xdr:cNvCxnSpPr/>
      </xdr:nvCxnSpPr>
      <xdr:spPr>
        <a:xfrm flipV="1">
          <a:off x="16317595" y="8535599"/>
          <a:ext cx="1269" cy="149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91026</xdr:rowOff>
    </xdr:from>
    <xdr:ext cx="534377" cy="259045"/>
    <xdr:sp macro="" textlink="">
      <xdr:nvSpPr>
        <xdr:cNvPr id="572" name="教育費最小値テキスト"/>
        <xdr:cNvSpPr txBox="1"/>
      </xdr:nvSpPr>
      <xdr:spPr>
        <a:xfrm>
          <a:off x="16370300" y="100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87199</xdr:rowOff>
    </xdr:from>
    <xdr:to>
      <xdr:col>86</xdr:col>
      <xdr:colOff>25400</xdr:colOff>
      <xdr:row>58</xdr:row>
      <xdr:rowOff>87199</xdr:rowOff>
    </xdr:to>
    <xdr:cxnSp macro="">
      <xdr:nvCxnSpPr>
        <xdr:cNvPr id="573" name="直線コネクタ 572"/>
        <xdr:cNvCxnSpPr/>
      </xdr:nvCxnSpPr>
      <xdr:spPr>
        <a:xfrm>
          <a:off x="16230600" y="1003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81226</xdr:rowOff>
    </xdr:from>
    <xdr:ext cx="599010" cy="259045"/>
    <xdr:sp macro="" textlink="">
      <xdr:nvSpPr>
        <xdr:cNvPr id="574" name="教育費最大値テキスト"/>
        <xdr:cNvSpPr txBox="1"/>
      </xdr:nvSpPr>
      <xdr:spPr>
        <a:xfrm>
          <a:off x="16370300" y="831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134549</xdr:rowOff>
    </xdr:from>
    <xdr:to>
      <xdr:col>86</xdr:col>
      <xdr:colOff>25400</xdr:colOff>
      <xdr:row>49</xdr:row>
      <xdr:rowOff>134549</xdr:rowOff>
    </xdr:to>
    <xdr:cxnSp macro="">
      <xdr:nvCxnSpPr>
        <xdr:cNvPr id="575" name="直線コネクタ 574"/>
        <xdr:cNvCxnSpPr/>
      </xdr:nvCxnSpPr>
      <xdr:spPr>
        <a:xfrm>
          <a:off x="16230600" y="853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67344</xdr:rowOff>
    </xdr:from>
    <xdr:to>
      <xdr:col>85</xdr:col>
      <xdr:colOff>127000</xdr:colOff>
      <xdr:row>58</xdr:row>
      <xdr:rowOff>87275</xdr:rowOff>
    </xdr:to>
    <xdr:cxnSp macro="">
      <xdr:nvCxnSpPr>
        <xdr:cNvPr id="576" name="直線コネクタ 575"/>
        <xdr:cNvCxnSpPr/>
      </xdr:nvCxnSpPr>
      <xdr:spPr>
        <a:xfrm flipV="1">
          <a:off x="15481300" y="10011444"/>
          <a:ext cx="838200" cy="1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38971</xdr:rowOff>
    </xdr:from>
    <xdr:ext cx="534377" cy="259045"/>
    <xdr:sp macro="" textlink="">
      <xdr:nvSpPr>
        <xdr:cNvPr id="577" name="教育費平均値テキスト"/>
        <xdr:cNvSpPr txBox="1"/>
      </xdr:nvSpPr>
      <xdr:spPr>
        <a:xfrm>
          <a:off x="16370300" y="9640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16094</xdr:rowOff>
    </xdr:from>
    <xdr:to>
      <xdr:col>85</xdr:col>
      <xdr:colOff>177800</xdr:colOff>
      <xdr:row>57</xdr:row>
      <xdr:rowOff>117694</xdr:rowOff>
    </xdr:to>
    <xdr:sp macro="" textlink="">
      <xdr:nvSpPr>
        <xdr:cNvPr id="578" name="フローチャート: 判断 577"/>
        <xdr:cNvSpPr/>
      </xdr:nvSpPr>
      <xdr:spPr>
        <a:xfrm>
          <a:off x="162687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83598</xdr:rowOff>
    </xdr:from>
    <xdr:to>
      <xdr:col>81</xdr:col>
      <xdr:colOff>50800</xdr:colOff>
      <xdr:row>58</xdr:row>
      <xdr:rowOff>87275</xdr:rowOff>
    </xdr:to>
    <xdr:cxnSp macro="">
      <xdr:nvCxnSpPr>
        <xdr:cNvPr id="579" name="直線コネクタ 578"/>
        <xdr:cNvCxnSpPr/>
      </xdr:nvCxnSpPr>
      <xdr:spPr>
        <a:xfrm>
          <a:off x="14592300" y="10027698"/>
          <a:ext cx="889000" cy="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66722</xdr:rowOff>
    </xdr:from>
    <xdr:to>
      <xdr:col>81</xdr:col>
      <xdr:colOff>101600</xdr:colOff>
      <xdr:row>57</xdr:row>
      <xdr:rowOff>168322</xdr:rowOff>
    </xdr:to>
    <xdr:sp macro="" textlink="">
      <xdr:nvSpPr>
        <xdr:cNvPr id="580" name="フローチャート: 判断 579"/>
        <xdr:cNvSpPr/>
      </xdr:nvSpPr>
      <xdr:spPr>
        <a:xfrm>
          <a:off x="15430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13399</xdr:rowOff>
    </xdr:from>
    <xdr:ext cx="534377" cy="259045"/>
    <xdr:sp macro="" textlink="">
      <xdr:nvSpPr>
        <xdr:cNvPr id="581" name="テキスト ボックス 580"/>
        <xdr:cNvSpPr txBox="1"/>
      </xdr:nvSpPr>
      <xdr:spPr>
        <a:xfrm>
          <a:off x="15214111" y="961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37298</xdr:rowOff>
    </xdr:from>
    <xdr:to>
      <xdr:col>76</xdr:col>
      <xdr:colOff>114300</xdr:colOff>
      <xdr:row>58</xdr:row>
      <xdr:rowOff>83598</xdr:rowOff>
    </xdr:to>
    <xdr:cxnSp macro="">
      <xdr:nvCxnSpPr>
        <xdr:cNvPr id="582" name="直線コネクタ 581"/>
        <xdr:cNvCxnSpPr/>
      </xdr:nvCxnSpPr>
      <xdr:spPr>
        <a:xfrm>
          <a:off x="13703300" y="9809948"/>
          <a:ext cx="889000" cy="21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71035</xdr:rowOff>
    </xdr:from>
    <xdr:to>
      <xdr:col>76</xdr:col>
      <xdr:colOff>165100</xdr:colOff>
      <xdr:row>58</xdr:row>
      <xdr:rowOff>1185</xdr:rowOff>
    </xdr:to>
    <xdr:sp macro="" textlink="">
      <xdr:nvSpPr>
        <xdr:cNvPr id="583" name="フローチャート: 判断 582"/>
        <xdr:cNvSpPr/>
      </xdr:nvSpPr>
      <xdr:spPr>
        <a:xfrm>
          <a:off x="14541500" y="984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17712</xdr:rowOff>
    </xdr:from>
    <xdr:ext cx="534377" cy="259045"/>
    <xdr:sp macro="" textlink="">
      <xdr:nvSpPr>
        <xdr:cNvPr id="584" name="テキスト ボックス 583"/>
        <xdr:cNvSpPr txBox="1"/>
      </xdr:nvSpPr>
      <xdr:spPr>
        <a:xfrm>
          <a:off x="14325111" y="961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37298</xdr:rowOff>
    </xdr:from>
    <xdr:to>
      <xdr:col>71</xdr:col>
      <xdr:colOff>177800</xdr:colOff>
      <xdr:row>58</xdr:row>
      <xdr:rowOff>74675</xdr:rowOff>
    </xdr:to>
    <xdr:cxnSp macro="">
      <xdr:nvCxnSpPr>
        <xdr:cNvPr id="585" name="直線コネクタ 584"/>
        <xdr:cNvCxnSpPr/>
      </xdr:nvCxnSpPr>
      <xdr:spPr>
        <a:xfrm flipV="1">
          <a:off x="12814300" y="9809948"/>
          <a:ext cx="889000" cy="20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80777</xdr:rowOff>
    </xdr:from>
    <xdr:to>
      <xdr:col>72</xdr:col>
      <xdr:colOff>38100</xdr:colOff>
      <xdr:row>58</xdr:row>
      <xdr:rowOff>10927</xdr:rowOff>
    </xdr:to>
    <xdr:sp macro="" textlink="">
      <xdr:nvSpPr>
        <xdr:cNvPr id="586" name="フローチャート: 判断 585"/>
        <xdr:cNvSpPr/>
      </xdr:nvSpPr>
      <xdr:spPr>
        <a:xfrm>
          <a:off x="13652500" y="98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2054</xdr:rowOff>
    </xdr:from>
    <xdr:ext cx="534377" cy="259045"/>
    <xdr:sp macro="" textlink="">
      <xdr:nvSpPr>
        <xdr:cNvPr id="587" name="テキスト ボックス 586"/>
        <xdr:cNvSpPr txBox="1"/>
      </xdr:nvSpPr>
      <xdr:spPr>
        <a:xfrm>
          <a:off x="13436111" y="994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70966</xdr:rowOff>
    </xdr:from>
    <xdr:to>
      <xdr:col>67</xdr:col>
      <xdr:colOff>101600</xdr:colOff>
      <xdr:row>58</xdr:row>
      <xdr:rowOff>1116</xdr:rowOff>
    </xdr:to>
    <xdr:sp macro="" textlink="">
      <xdr:nvSpPr>
        <xdr:cNvPr id="588" name="フローチャート: 判断 587"/>
        <xdr:cNvSpPr/>
      </xdr:nvSpPr>
      <xdr:spPr>
        <a:xfrm>
          <a:off x="127635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17643</xdr:rowOff>
    </xdr:from>
    <xdr:ext cx="534377" cy="259045"/>
    <xdr:sp macro="" textlink="">
      <xdr:nvSpPr>
        <xdr:cNvPr id="589" name="テキスト ボックス 588"/>
        <xdr:cNvSpPr txBox="1"/>
      </xdr:nvSpPr>
      <xdr:spPr>
        <a:xfrm>
          <a:off x="12547111" y="9618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16544</xdr:rowOff>
    </xdr:from>
    <xdr:to>
      <xdr:col>85</xdr:col>
      <xdr:colOff>177800</xdr:colOff>
      <xdr:row>58</xdr:row>
      <xdr:rowOff>118144</xdr:rowOff>
    </xdr:to>
    <xdr:sp macro="" textlink="">
      <xdr:nvSpPr>
        <xdr:cNvPr id="595" name="楕円 594"/>
        <xdr:cNvSpPr/>
      </xdr:nvSpPr>
      <xdr:spPr>
        <a:xfrm>
          <a:off x="16268700" y="996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102921</xdr:rowOff>
    </xdr:from>
    <xdr:ext cx="534377" cy="259045"/>
    <xdr:sp macro="" textlink="">
      <xdr:nvSpPr>
        <xdr:cNvPr id="596" name="教育費該当値テキスト"/>
        <xdr:cNvSpPr txBox="1"/>
      </xdr:nvSpPr>
      <xdr:spPr>
        <a:xfrm>
          <a:off x="16370300" y="98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36475</xdr:rowOff>
    </xdr:from>
    <xdr:to>
      <xdr:col>81</xdr:col>
      <xdr:colOff>101600</xdr:colOff>
      <xdr:row>58</xdr:row>
      <xdr:rowOff>138075</xdr:rowOff>
    </xdr:to>
    <xdr:sp macro="" textlink="">
      <xdr:nvSpPr>
        <xdr:cNvPr id="597" name="楕円 596"/>
        <xdr:cNvSpPr/>
      </xdr:nvSpPr>
      <xdr:spPr>
        <a:xfrm>
          <a:off x="15430500" y="998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129202</xdr:rowOff>
    </xdr:from>
    <xdr:ext cx="534377" cy="259045"/>
    <xdr:sp macro="" textlink="">
      <xdr:nvSpPr>
        <xdr:cNvPr id="598" name="テキスト ボックス 597"/>
        <xdr:cNvSpPr txBox="1"/>
      </xdr:nvSpPr>
      <xdr:spPr>
        <a:xfrm>
          <a:off x="15214111" y="1007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32798</xdr:rowOff>
    </xdr:from>
    <xdr:to>
      <xdr:col>76</xdr:col>
      <xdr:colOff>165100</xdr:colOff>
      <xdr:row>58</xdr:row>
      <xdr:rowOff>134398</xdr:rowOff>
    </xdr:to>
    <xdr:sp macro="" textlink="">
      <xdr:nvSpPr>
        <xdr:cNvPr id="599" name="楕円 598"/>
        <xdr:cNvSpPr/>
      </xdr:nvSpPr>
      <xdr:spPr>
        <a:xfrm>
          <a:off x="14541500" y="997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125525</xdr:rowOff>
    </xdr:from>
    <xdr:ext cx="534377" cy="259045"/>
    <xdr:sp macro="" textlink="">
      <xdr:nvSpPr>
        <xdr:cNvPr id="600" name="テキスト ボックス 599"/>
        <xdr:cNvSpPr txBox="1"/>
      </xdr:nvSpPr>
      <xdr:spPr>
        <a:xfrm>
          <a:off x="14325111" y="100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157948</xdr:rowOff>
    </xdr:from>
    <xdr:to>
      <xdr:col>72</xdr:col>
      <xdr:colOff>38100</xdr:colOff>
      <xdr:row>57</xdr:row>
      <xdr:rowOff>88098</xdr:rowOff>
    </xdr:to>
    <xdr:sp macro="" textlink="">
      <xdr:nvSpPr>
        <xdr:cNvPr id="601" name="楕円 600"/>
        <xdr:cNvSpPr/>
      </xdr:nvSpPr>
      <xdr:spPr>
        <a:xfrm>
          <a:off x="13652500" y="975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104625</xdr:rowOff>
    </xdr:from>
    <xdr:ext cx="534377" cy="259045"/>
    <xdr:sp macro="" textlink="">
      <xdr:nvSpPr>
        <xdr:cNvPr id="602" name="テキスト ボックス 601"/>
        <xdr:cNvSpPr txBox="1"/>
      </xdr:nvSpPr>
      <xdr:spPr>
        <a:xfrm>
          <a:off x="13436111" y="953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23875</xdr:rowOff>
    </xdr:from>
    <xdr:to>
      <xdr:col>67</xdr:col>
      <xdr:colOff>101600</xdr:colOff>
      <xdr:row>58</xdr:row>
      <xdr:rowOff>125475</xdr:rowOff>
    </xdr:to>
    <xdr:sp macro="" textlink="">
      <xdr:nvSpPr>
        <xdr:cNvPr id="603" name="楕円 602"/>
        <xdr:cNvSpPr/>
      </xdr:nvSpPr>
      <xdr:spPr>
        <a:xfrm>
          <a:off x="12763500" y="996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116602</xdr:rowOff>
    </xdr:from>
    <xdr:ext cx="534377" cy="259045"/>
    <xdr:sp macro="" textlink="">
      <xdr:nvSpPr>
        <xdr:cNvPr id="604" name="テキスト ボックス 603"/>
        <xdr:cNvSpPr txBox="1"/>
      </xdr:nvSpPr>
      <xdr:spPr>
        <a:xfrm>
          <a:off x="12547111" y="1006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54775</xdr:rowOff>
    </xdr:from>
    <xdr:to>
      <xdr:col>85</xdr:col>
      <xdr:colOff>126364</xdr:colOff>
      <xdr:row>79</xdr:row>
      <xdr:rowOff>44450</xdr:rowOff>
    </xdr:to>
    <xdr:cxnSp macro="">
      <xdr:nvCxnSpPr>
        <xdr:cNvPr id="628" name="直線コネクタ 627"/>
        <xdr:cNvCxnSpPr/>
      </xdr:nvCxnSpPr>
      <xdr:spPr>
        <a:xfrm flipV="1">
          <a:off x="16317595" y="12227725"/>
          <a:ext cx="1269" cy="136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1452</xdr:rowOff>
    </xdr:from>
    <xdr:ext cx="534377" cy="259045"/>
    <xdr:sp macro="" textlink="">
      <xdr:nvSpPr>
        <xdr:cNvPr id="631" name="災害復旧費最大値テキスト"/>
        <xdr:cNvSpPr txBox="1"/>
      </xdr:nvSpPr>
      <xdr:spPr>
        <a:xfrm>
          <a:off x="16370300" y="120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71,458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54775</xdr:rowOff>
    </xdr:from>
    <xdr:to>
      <xdr:col>86</xdr:col>
      <xdr:colOff>25400</xdr:colOff>
      <xdr:row>71</xdr:row>
      <xdr:rowOff>54775</xdr:rowOff>
    </xdr:to>
    <xdr:cxnSp macro="">
      <xdr:nvCxnSpPr>
        <xdr:cNvPr id="632" name="直線コネクタ 631"/>
        <xdr:cNvCxnSpPr/>
      </xdr:nvCxnSpPr>
      <xdr:spPr>
        <a:xfrm>
          <a:off x="16230600" y="122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155263</xdr:rowOff>
    </xdr:from>
    <xdr:to>
      <xdr:col>85</xdr:col>
      <xdr:colOff>127000</xdr:colOff>
      <xdr:row>79</xdr:row>
      <xdr:rowOff>4845</xdr:rowOff>
    </xdr:to>
    <xdr:cxnSp macro="">
      <xdr:nvCxnSpPr>
        <xdr:cNvPr id="633" name="直線コネクタ 632"/>
        <xdr:cNvCxnSpPr/>
      </xdr:nvCxnSpPr>
      <xdr:spPr>
        <a:xfrm>
          <a:off x="15481300" y="13528363"/>
          <a:ext cx="8382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118236</xdr:rowOff>
    </xdr:from>
    <xdr:ext cx="534377" cy="259045"/>
    <xdr:sp macro="" textlink="">
      <xdr:nvSpPr>
        <xdr:cNvPr id="634" name="災害復旧費平均値テキスト"/>
        <xdr:cNvSpPr txBox="1"/>
      </xdr:nvSpPr>
      <xdr:spPr>
        <a:xfrm>
          <a:off x="16370300" y="13148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95359</xdr:rowOff>
    </xdr:from>
    <xdr:to>
      <xdr:col>85</xdr:col>
      <xdr:colOff>177800</xdr:colOff>
      <xdr:row>78</xdr:row>
      <xdr:rowOff>25509</xdr:rowOff>
    </xdr:to>
    <xdr:sp macro="" textlink="">
      <xdr:nvSpPr>
        <xdr:cNvPr id="635" name="フローチャート: 判断 634"/>
        <xdr:cNvSpPr/>
      </xdr:nvSpPr>
      <xdr:spPr>
        <a:xfrm>
          <a:off x="16268700" y="1329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155263</xdr:rowOff>
    </xdr:from>
    <xdr:to>
      <xdr:col>81</xdr:col>
      <xdr:colOff>50800</xdr:colOff>
      <xdr:row>79</xdr:row>
      <xdr:rowOff>14103</xdr:rowOff>
    </xdr:to>
    <xdr:cxnSp macro="">
      <xdr:nvCxnSpPr>
        <xdr:cNvPr id="636" name="直線コネクタ 635"/>
        <xdr:cNvCxnSpPr/>
      </xdr:nvCxnSpPr>
      <xdr:spPr>
        <a:xfrm flipV="1">
          <a:off x="14592300" y="13528363"/>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95929</xdr:rowOff>
    </xdr:from>
    <xdr:to>
      <xdr:col>81</xdr:col>
      <xdr:colOff>101600</xdr:colOff>
      <xdr:row>78</xdr:row>
      <xdr:rowOff>26079</xdr:rowOff>
    </xdr:to>
    <xdr:sp macro="" textlink="">
      <xdr:nvSpPr>
        <xdr:cNvPr id="637" name="フローチャート: 判断 636"/>
        <xdr:cNvSpPr/>
      </xdr:nvSpPr>
      <xdr:spPr>
        <a:xfrm>
          <a:off x="15430500" y="1329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42606</xdr:rowOff>
    </xdr:from>
    <xdr:ext cx="534377" cy="259045"/>
    <xdr:sp macro="" textlink="">
      <xdr:nvSpPr>
        <xdr:cNvPr id="638" name="テキスト ボックス 637"/>
        <xdr:cNvSpPr txBox="1"/>
      </xdr:nvSpPr>
      <xdr:spPr>
        <a:xfrm>
          <a:off x="15214111" y="1307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14103</xdr:rowOff>
    </xdr:from>
    <xdr:to>
      <xdr:col>76</xdr:col>
      <xdr:colOff>114300</xdr:colOff>
      <xdr:row>79</xdr:row>
      <xdr:rowOff>44450</xdr:rowOff>
    </xdr:to>
    <xdr:cxnSp macro="">
      <xdr:nvCxnSpPr>
        <xdr:cNvPr id="639" name="直線コネクタ 638"/>
        <xdr:cNvCxnSpPr/>
      </xdr:nvCxnSpPr>
      <xdr:spPr>
        <a:xfrm flipV="1">
          <a:off x="13703300" y="13558653"/>
          <a:ext cx="8890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129457</xdr:rowOff>
    </xdr:from>
    <xdr:to>
      <xdr:col>76</xdr:col>
      <xdr:colOff>165100</xdr:colOff>
      <xdr:row>78</xdr:row>
      <xdr:rowOff>59607</xdr:rowOff>
    </xdr:to>
    <xdr:sp macro="" textlink="">
      <xdr:nvSpPr>
        <xdr:cNvPr id="640" name="フローチャート: 判断 639"/>
        <xdr:cNvSpPr/>
      </xdr:nvSpPr>
      <xdr:spPr>
        <a:xfrm>
          <a:off x="14541500" y="1333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76134</xdr:rowOff>
    </xdr:from>
    <xdr:ext cx="534377" cy="259045"/>
    <xdr:sp macro="" textlink="">
      <xdr:nvSpPr>
        <xdr:cNvPr id="641" name="テキスト ボックス 640"/>
        <xdr:cNvSpPr txBox="1"/>
      </xdr:nvSpPr>
      <xdr:spPr>
        <a:xfrm>
          <a:off x="14325111" y="1310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77749</xdr:rowOff>
    </xdr:from>
    <xdr:to>
      <xdr:col>71</xdr:col>
      <xdr:colOff>177800</xdr:colOff>
      <xdr:row>79</xdr:row>
      <xdr:rowOff>44450</xdr:rowOff>
    </xdr:to>
    <xdr:cxnSp macro="">
      <xdr:nvCxnSpPr>
        <xdr:cNvPr id="642" name="直線コネクタ 641"/>
        <xdr:cNvCxnSpPr/>
      </xdr:nvCxnSpPr>
      <xdr:spPr>
        <a:xfrm>
          <a:off x="12814300" y="13279399"/>
          <a:ext cx="889000" cy="30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91053</xdr:rowOff>
    </xdr:from>
    <xdr:to>
      <xdr:col>72</xdr:col>
      <xdr:colOff>38100</xdr:colOff>
      <xdr:row>78</xdr:row>
      <xdr:rowOff>21203</xdr:rowOff>
    </xdr:to>
    <xdr:sp macro="" textlink="">
      <xdr:nvSpPr>
        <xdr:cNvPr id="643" name="フローチャート: 判断 642"/>
        <xdr:cNvSpPr/>
      </xdr:nvSpPr>
      <xdr:spPr>
        <a:xfrm>
          <a:off x="13652500" y="132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37730</xdr:rowOff>
    </xdr:from>
    <xdr:ext cx="534377" cy="259045"/>
    <xdr:sp macro="" textlink="">
      <xdr:nvSpPr>
        <xdr:cNvPr id="644" name="テキスト ボックス 643"/>
        <xdr:cNvSpPr txBox="1"/>
      </xdr:nvSpPr>
      <xdr:spPr>
        <a:xfrm>
          <a:off x="13436111" y="1306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152679</xdr:rowOff>
    </xdr:from>
    <xdr:to>
      <xdr:col>67</xdr:col>
      <xdr:colOff>101600</xdr:colOff>
      <xdr:row>78</xdr:row>
      <xdr:rowOff>82829</xdr:rowOff>
    </xdr:to>
    <xdr:sp macro="" textlink="">
      <xdr:nvSpPr>
        <xdr:cNvPr id="645" name="フローチャート: 判断 644"/>
        <xdr:cNvSpPr/>
      </xdr:nvSpPr>
      <xdr:spPr>
        <a:xfrm>
          <a:off x="12763500" y="1335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73956</xdr:rowOff>
    </xdr:from>
    <xdr:ext cx="469744" cy="259045"/>
    <xdr:sp macro="" textlink="">
      <xdr:nvSpPr>
        <xdr:cNvPr id="646" name="テキスト ボックス 645"/>
        <xdr:cNvSpPr txBox="1"/>
      </xdr:nvSpPr>
      <xdr:spPr>
        <a:xfrm>
          <a:off x="12579428" y="1344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125495</xdr:rowOff>
    </xdr:from>
    <xdr:to>
      <xdr:col>85</xdr:col>
      <xdr:colOff>177800</xdr:colOff>
      <xdr:row>79</xdr:row>
      <xdr:rowOff>55645</xdr:rowOff>
    </xdr:to>
    <xdr:sp macro="" textlink="">
      <xdr:nvSpPr>
        <xdr:cNvPr id="652" name="楕円 651"/>
        <xdr:cNvSpPr/>
      </xdr:nvSpPr>
      <xdr:spPr>
        <a:xfrm>
          <a:off x="16268700" y="1349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40422</xdr:rowOff>
    </xdr:from>
    <xdr:ext cx="469744" cy="259045"/>
    <xdr:sp macro="" textlink="">
      <xdr:nvSpPr>
        <xdr:cNvPr id="653" name="災害復旧費該当値テキスト"/>
        <xdr:cNvSpPr txBox="1"/>
      </xdr:nvSpPr>
      <xdr:spPr>
        <a:xfrm>
          <a:off x="16370300" y="13413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104463</xdr:rowOff>
    </xdr:from>
    <xdr:to>
      <xdr:col>81</xdr:col>
      <xdr:colOff>101600</xdr:colOff>
      <xdr:row>79</xdr:row>
      <xdr:rowOff>34613</xdr:rowOff>
    </xdr:to>
    <xdr:sp macro="" textlink="">
      <xdr:nvSpPr>
        <xdr:cNvPr id="654" name="楕円 653"/>
        <xdr:cNvSpPr/>
      </xdr:nvSpPr>
      <xdr:spPr>
        <a:xfrm>
          <a:off x="15430500" y="1347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25740</xdr:rowOff>
    </xdr:from>
    <xdr:ext cx="469744" cy="259045"/>
    <xdr:sp macro="" textlink="">
      <xdr:nvSpPr>
        <xdr:cNvPr id="655" name="テキスト ボックス 654"/>
        <xdr:cNvSpPr txBox="1"/>
      </xdr:nvSpPr>
      <xdr:spPr>
        <a:xfrm>
          <a:off x="15246428" y="13570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134753</xdr:rowOff>
    </xdr:from>
    <xdr:to>
      <xdr:col>76</xdr:col>
      <xdr:colOff>165100</xdr:colOff>
      <xdr:row>79</xdr:row>
      <xdr:rowOff>64903</xdr:rowOff>
    </xdr:to>
    <xdr:sp macro="" textlink="">
      <xdr:nvSpPr>
        <xdr:cNvPr id="656" name="楕円 655"/>
        <xdr:cNvSpPr/>
      </xdr:nvSpPr>
      <xdr:spPr>
        <a:xfrm>
          <a:off x="14541500" y="1350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56030</xdr:rowOff>
    </xdr:from>
    <xdr:ext cx="469744" cy="259045"/>
    <xdr:sp macro="" textlink="">
      <xdr:nvSpPr>
        <xdr:cNvPr id="657" name="テキスト ボックス 656"/>
        <xdr:cNvSpPr txBox="1"/>
      </xdr:nvSpPr>
      <xdr:spPr>
        <a:xfrm>
          <a:off x="14357428" y="1360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26949</xdr:rowOff>
    </xdr:from>
    <xdr:to>
      <xdr:col>67</xdr:col>
      <xdr:colOff>101600</xdr:colOff>
      <xdr:row>77</xdr:row>
      <xdr:rowOff>128549</xdr:rowOff>
    </xdr:to>
    <xdr:sp macro="" textlink="">
      <xdr:nvSpPr>
        <xdr:cNvPr id="660" name="楕円 659"/>
        <xdr:cNvSpPr/>
      </xdr:nvSpPr>
      <xdr:spPr>
        <a:xfrm>
          <a:off x="12763500" y="132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145076</xdr:rowOff>
    </xdr:from>
    <xdr:ext cx="534377" cy="259045"/>
    <xdr:sp macro="" textlink="">
      <xdr:nvSpPr>
        <xdr:cNvPr id="661" name="テキスト ボックス 660"/>
        <xdr:cNvSpPr txBox="1"/>
      </xdr:nvSpPr>
      <xdr:spPr>
        <a:xfrm>
          <a:off x="12547111" y="1300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150713</xdr:rowOff>
    </xdr:from>
    <xdr:to>
      <xdr:col>85</xdr:col>
      <xdr:colOff>126364</xdr:colOff>
      <xdr:row>98</xdr:row>
      <xdr:rowOff>98941</xdr:rowOff>
    </xdr:to>
    <xdr:cxnSp macro="">
      <xdr:nvCxnSpPr>
        <xdr:cNvPr id="683" name="直線コネクタ 682"/>
        <xdr:cNvCxnSpPr/>
      </xdr:nvCxnSpPr>
      <xdr:spPr>
        <a:xfrm flipV="1">
          <a:off x="16317595" y="15581213"/>
          <a:ext cx="1269" cy="131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102768</xdr:rowOff>
    </xdr:from>
    <xdr:ext cx="469744" cy="259045"/>
    <xdr:sp macro="" textlink="">
      <xdr:nvSpPr>
        <xdr:cNvPr id="684" name="公債費最小値テキスト"/>
        <xdr:cNvSpPr txBox="1"/>
      </xdr:nvSpPr>
      <xdr:spPr>
        <a:xfrm>
          <a:off x="16370300" y="1690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98941</xdr:rowOff>
    </xdr:from>
    <xdr:to>
      <xdr:col>86</xdr:col>
      <xdr:colOff>25400</xdr:colOff>
      <xdr:row>98</xdr:row>
      <xdr:rowOff>98941</xdr:rowOff>
    </xdr:to>
    <xdr:cxnSp macro="">
      <xdr:nvCxnSpPr>
        <xdr:cNvPr id="685" name="直線コネクタ 684"/>
        <xdr:cNvCxnSpPr/>
      </xdr:nvCxnSpPr>
      <xdr:spPr>
        <a:xfrm>
          <a:off x="16230600" y="1690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97390</xdr:rowOff>
    </xdr:from>
    <xdr:ext cx="599010" cy="259045"/>
    <xdr:sp macro="" textlink="">
      <xdr:nvSpPr>
        <xdr:cNvPr id="686" name="公債費最大値テキスト"/>
        <xdr:cNvSpPr txBox="1"/>
      </xdr:nvSpPr>
      <xdr:spPr>
        <a:xfrm>
          <a:off x="16370300" y="15356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297,591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150713</xdr:rowOff>
    </xdr:from>
    <xdr:to>
      <xdr:col>86</xdr:col>
      <xdr:colOff>25400</xdr:colOff>
      <xdr:row>90</xdr:row>
      <xdr:rowOff>150713</xdr:rowOff>
    </xdr:to>
    <xdr:cxnSp macro="">
      <xdr:nvCxnSpPr>
        <xdr:cNvPr id="687" name="直線コネクタ 686"/>
        <xdr:cNvCxnSpPr/>
      </xdr:nvCxnSpPr>
      <xdr:spPr>
        <a:xfrm>
          <a:off x="16230600" y="15581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98534</xdr:rowOff>
    </xdr:from>
    <xdr:to>
      <xdr:col>85</xdr:col>
      <xdr:colOff>127000</xdr:colOff>
      <xdr:row>97</xdr:row>
      <xdr:rowOff>99613</xdr:rowOff>
    </xdr:to>
    <xdr:cxnSp macro="">
      <xdr:nvCxnSpPr>
        <xdr:cNvPr id="688" name="直線コネクタ 687"/>
        <xdr:cNvCxnSpPr/>
      </xdr:nvCxnSpPr>
      <xdr:spPr>
        <a:xfrm>
          <a:off x="15481300" y="16729184"/>
          <a:ext cx="8382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127254</xdr:rowOff>
    </xdr:from>
    <xdr:ext cx="534377" cy="259045"/>
    <xdr:sp macro="" textlink="">
      <xdr:nvSpPr>
        <xdr:cNvPr id="689" name="公債費平均値テキスト"/>
        <xdr:cNvSpPr txBox="1"/>
      </xdr:nvSpPr>
      <xdr:spPr>
        <a:xfrm>
          <a:off x="16370300" y="1641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104377</xdr:rowOff>
    </xdr:from>
    <xdr:to>
      <xdr:col>85</xdr:col>
      <xdr:colOff>177800</xdr:colOff>
      <xdr:row>97</xdr:row>
      <xdr:rowOff>34527</xdr:rowOff>
    </xdr:to>
    <xdr:sp macro="" textlink="">
      <xdr:nvSpPr>
        <xdr:cNvPr id="690" name="フローチャート: 判断 689"/>
        <xdr:cNvSpPr/>
      </xdr:nvSpPr>
      <xdr:spPr>
        <a:xfrm>
          <a:off x="16268700" y="1656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98534</xdr:rowOff>
    </xdr:from>
    <xdr:to>
      <xdr:col>81</xdr:col>
      <xdr:colOff>50800</xdr:colOff>
      <xdr:row>97</xdr:row>
      <xdr:rowOff>101721</xdr:rowOff>
    </xdr:to>
    <xdr:cxnSp macro="">
      <xdr:nvCxnSpPr>
        <xdr:cNvPr id="691" name="直線コネクタ 690"/>
        <xdr:cNvCxnSpPr/>
      </xdr:nvCxnSpPr>
      <xdr:spPr>
        <a:xfrm flipV="1">
          <a:off x="14592300" y="16729184"/>
          <a:ext cx="889000" cy="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88872</xdr:rowOff>
    </xdr:from>
    <xdr:to>
      <xdr:col>81</xdr:col>
      <xdr:colOff>101600</xdr:colOff>
      <xdr:row>97</xdr:row>
      <xdr:rowOff>19022</xdr:rowOff>
    </xdr:to>
    <xdr:sp macro="" textlink="">
      <xdr:nvSpPr>
        <xdr:cNvPr id="692" name="フローチャート: 判断 691"/>
        <xdr:cNvSpPr/>
      </xdr:nvSpPr>
      <xdr:spPr>
        <a:xfrm>
          <a:off x="15430500" y="1654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35549</xdr:rowOff>
    </xdr:from>
    <xdr:ext cx="534377" cy="259045"/>
    <xdr:sp macro="" textlink="">
      <xdr:nvSpPr>
        <xdr:cNvPr id="693" name="テキスト ボックス 692"/>
        <xdr:cNvSpPr txBox="1"/>
      </xdr:nvSpPr>
      <xdr:spPr>
        <a:xfrm>
          <a:off x="15214111" y="163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101721</xdr:rowOff>
    </xdr:from>
    <xdr:to>
      <xdr:col>76</xdr:col>
      <xdr:colOff>114300</xdr:colOff>
      <xdr:row>97</xdr:row>
      <xdr:rowOff>118061</xdr:rowOff>
    </xdr:to>
    <xdr:cxnSp macro="">
      <xdr:nvCxnSpPr>
        <xdr:cNvPr id="694" name="直線コネクタ 693"/>
        <xdr:cNvCxnSpPr/>
      </xdr:nvCxnSpPr>
      <xdr:spPr>
        <a:xfrm flipV="1">
          <a:off x="13703300" y="16732371"/>
          <a:ext cx="889000" cy="1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88081</xdr:rowOff>
    </xdr:from>
    <xdr:to>
      <xdr:col>76</xdr:col>
      <xdr:colOff>165100</xdr:colOff>
      <xdr:row>97</xdr:row>
      <xdr:rowOff>18231</xdr:rowOff>
    </xdr:to>
    <xdr:sp macro="" textlink="">
      <xdr:nvSpPr>
        <xdr:cNvPr id="695" name="フローチャート: 判断 694"/>
        <xdr:cNvSpPr/>
      </xdr:nvSpPr>
      <xdr:spPr>
        <a:xfrm>
          <a:off x="145415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34758</xdr:rowOff>
    </xdr:from>
    <xdr:ext cx="534377" cy="259045"/>
    <xdr:sp macro="" textlink="">
      <xdr:nvSpPr>
        <xdr:cNvPr id="696" name="テキスト ボックス 695"/>
        <xdr:cNvSpPr txBox="1"/>
      </xdr:nvSpPr>
      <xdr:spPr>
        <a:xfrm>
          <a:off x="14325111" y="163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118061</xdr:rowOff>
    </xdr:from>
    <xdr:to>
      <xdr:col>71</xdr:col>
      <xdr:colOff>177800</xdr:colOff>
      <xdr:row>97</xdr:row>
      <xdr:rowOff>122921</xdr:rowOff>
    </xdr:to>
    <xdr:cxnSp macro="">
      <xdr:nvCxnSpPr>
        <xdr:cNvPr id="697" name="直線コネクタ 696"/>
        <xdr:cNvCxnSpPr/>
      </xdr:nvCxnSpPr>
      <xdr:spPr>
        <a:xfrm flipV="1">
          <a:off x="12814300" y="16748711"/>
          <a:ext cx="889000" cy="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102904</xdr:rowOff>
    </xdr:from>
    <xdr:to>
      <xdr:col>72</xdr:col>
      <xdr:colOff>38100</xdr:colOff>
      <xdr:row>97</xdr:row>
      <xdr:rowOff>33054</xdr:rowOff>
    </xdr:to>
    <xdr:sp macro="" textlink="">
      <xdr:nvSpPr>
        <xdr:cNvPr id="698" name="フローチャート: 判断 697"/>
        <xdr:cNvSpPr/>
      </xdr:nvSpPr>
      <xdr:spPr>
        <a:xfrm>
          <a:off x="13652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49581</xdr:rowOff>
    </xdr:from>
    <xdr:ext cx="534377" cy="259045"/>
    <xdr:sp macro="" textlink="">
      <xdr:nvSpPr>
        <xdr:cNvPr id="699" name="テキスト ボックス 698"/>
        <xdr:cNvSpPr txBox="1"/>
      </xdr:nvSpPr>
      <xdr:spPr>
        <a:xfrm>
          <a:off x="13436111" y="1633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122816</xdr:rowOff>
    </xdr:from>
    <xdr:to>
      <xdr:col>67</xdr:col>
      <xdr:colOff>101600</xdr:colOff>
      <xdr:row>97</xdr:row>
      <xdr:rowOff>52966</xdr:rowOff>
    </xdr:to>
    <xdr:sp macro="" textlink="">
      <xdr:nvSpPr>
        <xdr:cNvPr id="700" name="フローチャート: 判断 699"/>
        <xdr:cNvSpPr/>
      </xdr:nvSpPr>
      <xdr:spPr>
        <a:xfrm>
          <a:off x="12763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69493</xdr:rowOff>
    </xdr:from>
    <xdr:ext cx="534377" cy="259045"/>
    <xdr:sp macro="" textlink="">
      <xdr:nvSpPr>
        <xdr:cNvPr id="701" name="テキスト ボックス 700"/>
        <xdr:cNvSpPr txBox="1"/>
      </xdr:nvSpPr>
      <xdr:spPr>
        <a:xfrm>
          <a:off x="12547111" y="163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48813</xdr:rowOff>
    </xdr:from>
    <xdr:to>
      <xdr:col>85</xdr:col>
      <xdr:colOff>177800</xdr:colOff>
      <xdr:row>97</xdr:row>
      <xdr:rowOff>150413</xdr:rowOff>
    </xdr:to>
    <xdr:sp macro="" textlink="">
      <xdr:nvSpPr>
        <xdr:cNvPr id="707" name="楕円 706"/>
        <xdr:cNvSpPr/>
      </xdr:nvSpPr>
      <xdr:spPr>
        <a:xfrm>
          <a:off x="16268700" y="1667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27240</xdr:rowOff>
    </xdr:from>
    <xdr:ext cx="534377" cy="259045"/>
    <xdr:sp macro="" textlink="">
      <xdr:nvSpPr>
        <xdr:cNvPr id="708" name="公債費該当値テキスト"/>
        <xdr:cNvSpPr txBox="1"/>
      </xdr:nvSpPr>
      <xdr:spPr>
        <a:xfrm>
          <a:off x="16370300" y="1665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47734</xdr:rowOff>
    </xdr:from>
    <xdr:to>
      <xdr:col>81</xdr:col>
      <xdr:colOff>101600</xdr:colOff>
      <xdr:row>97</xdr:row>
      <xdr:rowOff>149334</xdr:rowOff>
    </xdr:to>
    <xdr:sp macro="" textlink="">
      <xdr:nvSpPr>
        <xdr:cNvPr id="709" name="楕円 708"/>
        <xdr:cNvSpPr/>
      </xdr:nvSpPr>
      <xdr:spPr>
        <a:xfrm>
          <a:off x="15430500" y="1667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140461</xdr:rowOff>
    </xdr:from>
    <xdr:ext cx="534377" cy="259045"/>
    <xdr:sp macro="" textlink="">
      <xdr:nvSpPr>
        <xdr:cNvPr id="710" name="テキスト ボックス 709"/>
        <xdr:cNvSpPr txBox="1"/>
      </xdr:nvSpPr>
      <xdr:spPr>
        <a:xfrm>
          <a:off x="15214111" y="1677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50921</xdr:rowOff>
    </xdr:from>
    <xdr:to>
      <xdr:col>76</xdr:col>
      <xdr:colOff>165100</xdr:colOff>
      <xdr:row>97</xdr:row>
      <xdr:rowOff>152521</xdr:rowOff>
    </xdr:to>
    <xdr:sp macro="" textlink="">
      <xdr:nvSpPr>
        <xdr:cNvPr id="711" name="楕円 710"/>
        <xdr:cNvSpPr/>
      </xdr:nvSpPr>
      <xdr:spPr>
        <a:xfrm>
          <a:off x="14541500" y="1668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143648</xdr:rowOff>
    </xdr:from>
    <xdr:ext cx="534377" cy="259045"/>
    <xdr:sp macro="" textlink="">
      <xdr:nvSpPr>
        <xdr:cNvPr id="712" name="テキスト ボックス 711"/>
        <xdr:cNvSpPr txBox="1"/>
      </xdr:nvSpPr>
      <xdr:spPr>
        <a:xfrm>
          <a:off x="14325111" y="1677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67261</xdr:rowOff>
    </xdr:from>
    <xdr:to>
      <xdr:col>72</xdr:col>
      <xdr:colOff>38100</xdr:colOff>
      <xdr:row>97</xdr:row>
      <xdr:rowOff>168861</xdr:rowOff>
    </xdr:to>
    <xdr:sp macro="" textlink="">
      <xdr:nvSpPr>
        <xdr:cNvPr id="713" name="楕円 712"/>
        <xdr:cNvSpPr/>
      </xdr:nvSpPr>
      <xdr:spPr>
        <a:xfrm>
          <a:off x="13652500" y="1669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159988</xdr:rowOff>
    </xdr:from>
    <xdr:ext cx="534377" cy="259045"/>
    <xdr:sp macro="" textlink="">
      <xdr:nvSpPr>
        <xdr:cNvPr id="714" name="テキスト ボックス 713"/>
        <xdr:cNvSpPr txBox="1"/>
      </xdr:nvSpPr>
      <xdr:spPr>
        <a:xfrm>
          <a:off x="13436111" y="1679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72121</xdr:rowOff>
    </xdr:from>
    <xdr:to>
      <xdr:col>67</xdr:col>
      <xdr:colOff>101600</xdr:colOff>
      <xdr:row>98</xdr:row>
      <xdr:rowOff>2271</xdr:rowOff>
    </xdr:to>
    <xdr:sp macro="" textlink="">
      <xdr:nvSpPr>
        <xdr:cNvPr id="715" name="楕円 714"/>
        <xdr:cNvSpPr/>
      </xdr:nvSpPr>
      <xdr:spPr>
        <a:xfrm>
          <a:off x="12763500" y="1670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164848</xdr:rowOff>
    </xdr:from>
    <xdr:ext cx="534377" cy="259045"/>
    <xdr:sp macro="" textlink="">
      <xdr:nvSpPr>
        <xdr:cNvPr id="716" name="テキスト ボックス 715"/>
        <xdr:cNvSpPr txBox="1"/>
      </xdr:nvSpPr>
      <xdr:spPr>
        <a:xfrm>
          <a:off x="12547111" y="1679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115824</xdr:rowOff>
    </xdr:from>
    <xdr:to>
      <xdr:col>116</xdr:col>
      <xdr:colOff>62864</xdr:colOff>
      <xdr:row>39</xdr:row>
      <xdr:rowOff>44450</xdr:rowOff>
    </xdr:to>
    <xdr:cxnSp macro="">
      <xdr:nvCxnSpPr>
        <xdr:cNvPr id="740" name="直線コネクタ 739"/>
        <xdr:cNvCxnSpPr/>
      </xdr:nvCxnSpPr>
      <xdr:spPr>
        <a:xfrm flipV="1">
          <a:off x="22159595" y="5430774"/>
          <a:ext cx="1269" cy="1300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55516</xdr:rowOff>
    </xdr:from>
    <xdr:ext cx="249299" cy="259045"/>
    <xdr:sp macro="" textlink="">
      <xdr:nvSpPr>
        <xdr:cNvPr id="741" name="諸支出金最小値テキスト"/>
        <xdr:cNvSpPr txBox="1"/>
      </xdr:nvSpPr>
      <xdr:spPr>
        <a:xfrm>
          <a:off x="22212300" y="6742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62501</xdr:rowOff>
    </xdr:from>
    <xdr:ext cx="534377" cy="259045"/>
    <xdr:sp macro="" textlink="">
      <xdr:nvSpPr>
        <xdr:cNvPr id="743" name="諸支出金最大値テキスト"/>
        <xdr:cNvSpPr txBox="1"/>
      </xdr:nvSpPr>
      <xdr:spPr>
        <a:xfrm>
          <a:off x="22212300" y="5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115824</xdr:rowOff>
    </xdr:from>
    <xdr:to>
      <xdr:col>116</xdr:col>
      <xdr:colOff>152400</xdr:colOff>
      <xdr:row>31</xdr:row>
      <xdr:rowOff>115824</xdr:rowOff>
    </xdr:to>
    <xdr:cxnSp macro="">
      <xdr:nvCxnSpPr>
        <xdr:cNvPr id="744" name="直線コネクタ 743"/>
        <xdr:cNvCxnSpPr/>
      </xdr:nvCxnSpPr>
      <xdr:spPr>
        <a:xfrm>
          <a:off x="22072600" y="543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144416</xdr:rowOff>
    </xdr:from>
    <xdr:ext cx="378565" cy="259045"/>
    <xdr:sp macro="" textlink="">
      <xdr:nvSpPr>
        <xdr:cNvPr id="746" name="諸支出金平均値テキスト"/>
        <xdr:cNvSpPr txBox="1"/>
      </xdr:nvSpPr>
      <xdr:spPr>
        <a:xfrm>
          <a:off x="22212300" y="64880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121539</xdr:rowOff>
    </xdr:from>
    <xdr:to>
      <xdr:col>116</xdr:col>
      <xdr:colOff>114300</xdr:colOff>
      <xdr:row>39</xdr:row>
      <xdr:rowOff>51689</xdr:rowOff>
    </xdr:to>
    <xdr:sp macro="" textlink="">
      <xdr:nvSpPr>
        <xdr:cNvPr id="747" name="フローチャート: 判断 746"/>
        <xdr:cNvSpPr/>
      </xdr:nvSpPr>
      <xdr:spPr>
        <a:xfrm>
          <a:off x="221107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119888</xdr:rowOff>
    </xdr:from>
    <xdr:to>
      <xdr:col>112</xdr:col>
      <xdr:colOff>38100</xdr:colOff>
      <xdr:row>39</xdr:row>
      <xdr:rowOff>50038</xdr:rowOff>
    </xdr:to>
    <xdr:sp macro="" textlink="">
      <xdr:nvSpPr>
        <xdr:cNvPr id="749" name="フローチャート: 判断 748"/>
        <xdr:cNvSpPr/>
      </xdr:nvSpPr>
      <xdr:spPr>
        <a:xfrm>
          <a:off x="21272500" y="663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66565</xdr:rowOff>
    </xdr:from>
    <xdr:ext cx="378565" cy="259045"/>
    <xdr:sp macro="" textlink="">
      <xdr:nvSpPr>
        <xdr:cNvPr id="750" name="テキスト ボックス 749"/>
        <xdr:cNvSpPr txBox="1"/>
      </xdr:nvSpPr>
      <xdr:spPr>
        <a:xfrm>
          <a:off x="21134017" y="64102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87630</xdr:rowOff>
    </xdr:from>
    <xdr:to>
      <xdr:col>107</xdr:col>
      <xdr:colOff>101600</xdr:colOff>
      <xdr:row>39</xdr:row>
      <xdr:rowOff>17780</xdr:rowOff>
    </xdr:to>
    <xdr:sp macro="" textlink="">
      <xdr:nvSpPr>
        <xdr:cNvPr id="752" name="フローチャート: 判断 751"/>
        <xdr:cNvSpPr/>
      </xdr:nvSpPr>
      <xdr:spPr>
        <a:xfrm>
          <a:off x="20383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34307</xdr:rowOff>
    </xdr:from>
    <xdr:ext cx="378565" cy="259045"/>
    <xdr:sp macro="" textlink="">
      <xdr:nvSpPr>
        <xdr:cNvPr id="753" name="テキスト ボックス 752"/>
        <xdr:cNvSpPr txBox="1"/>
      </xdr:nvSpPr>
      <xdr:spPr>
        <a:xfrm>
          <a:off x="20245017" y="6377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65532</xdr:rowOff>
    </xdr:from>
    <xdr:to>
      <xdr:col>102</xdr:col>
      <xdr:colOff>165100</xdr:colOff>
      <xdr:row>38</xdr:row>
      <xdr:rowOff>167132</xdr:rowOff>
    </xdr:to>
    <xdr:sp macro="" textlink="">
      <xdr:nvSpPr>
        <xdr:cNvPr id="755" name="フローチャート: 判断 754"/>
        <xdr:cNvSpPr/>
      </xdr:nvSpPr>
      <xdr:spPr>
        <a:xfrm>
          <a:off x="19494500" y="65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12209</xdr:rowOff>
    </xdr:from>
    <xdr:ext cx="378565" cy="259045"/>
    <xdr:sp macro="" textlink="">
      <xdr:nvSpPr>
        <xdr:cNvPr id="756" name="テキスト ボックス 755"/>
        <xdr:cNvSpPr txBox="1"/>
      </xdr:nvSpPr>
      <xdr:spPr>
        <a:xfrm>
          <a:off x="19356017" y="6355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52959</xdr:rowOff>
    </xdr:from>
    <xdr:to>
      <xdr:col>98</xdr:col>
      <xdr:colOff>38100</xdr:colOff>
      <xdr:row>38</xdr:row>
      <xdr:rowOff>154559</xdr:rowOff>
    </xdr:to>
    <xdr:sp macro="" textlink="">
      <xdr:nvSpPr>
        <xdr:cNvPr id="757" name="フローチャート: 判断 756"/>
        <xdr:cNvSpPr/>
      </xdr:nvSpPr>
      <xdr:spPr>
        <a:xfrm>
          <a:off x="18605500" y="6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171086</xdr:rowOff>
    </xdr:from>
    <xdr:ext cx="378565" cy="259045"/>
    <xdr:sp macro="" textlink="">
      <xdr:nvSpPr>
        <xdr:cNvPr id="758" name="テキスト ボックス 757"/>
        <xdr:cNvSpPr txBox="1"/>
      </xdr:nvSpPr>
      <xdr:spPr>
        <a:xfrm>
          <a:off x="18467017" y="6343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99966</xdr:rowOff>
    </xdr:from>
    <xdr:ext cx="249299" cy="259045"/>
    <xdr:sp macro="" textlink="">
      <xdr:nvSpPr>
        <xdr:cNvPr id="765" name="諸支出金該当値テキスト"/>
        <xdr:cNvSpPr txBox="1"/>
      </xdr:nvSpPr>
      <xdr:spPr>
        <a:xfrm>
          <a:off x="22212300" y="66150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労働費、前年度繰上充用金を除く１２項目の内、７項目で住民一人当たりのコストが前年度より上昇しているが、前年度と同様、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平均値を上回っている経費は商工費のみである。観光業が町の主要産業であ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り、指定管理者制度による観光施設（４施設）の委託料が６３百万円（前年度比１百万円増）に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加えて、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依田邸</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温泉施設整備改修工事、公衆トイレ洋式化工事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を実施したことが、住民一人当たりのコストを増加させた主な要因である。その他の項目では、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土木費（町道改良事業の実施、県営事業負担金の増）、教育費（小中学校空調設置事業の実施）において前年度より大きく増加している。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同報無線デジタル化整備事業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は継続しているものの事業費が６４百万円、財政調整基金、松崎町公共施設整備基金への積立金が９６百万円とそれぞれ大きく減少したことで、住民一人当たりのコストは前年度比１９，３１１円減少した。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実施事業の精査により歳出削減に取り組んでいるものの、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人口減少・少子高齢化が進む中、住民一人当たりのコストは上昇傾向にあるため、実施予定の大型事業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診療所整備事業（衛生費）、道の駅パーク構想に基づく観光施設整備事業（商工費）、学校給食共同調理場建設事業（教育費）等）及びその事業実施にあたり借入れ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地方債償還に伴う公債費の増加、高</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齢化率上昇に伴う高齢者福祉事業や後期高齢者医療及び介護保険経費（民生費）の増加、老朽化する公共施設の改修費（総務費・土木費他）の増加等、いずれの事業も</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財政状況を注視しながら進めていく</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年度末の財政調整基金残高は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、６６</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の１，</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１４２</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百万円となったことで、標準財政規模比は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２．３９</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。町税や交付金の減収、繰越事業の財源確保のため、繰入額が前年度比１００百万円増となったためである。今後も減収</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補てん財源の確保、災害等の緊急支出への備えを目的に積立をしてい</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く予定で</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あるが、標準財政規模に対して過度な残高とならないよう、その他特定目的基金とのバランスを確認しながら、適切な基金管理を行っていく。</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実質収支額比率は、</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実質収支額が前年度比１７百万円減の１３９百万円となったことにより、</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前年度比０．６</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６</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％減の</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５．９５</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実質単年度収支比率がマイナス値となった要因は、繰越事業数増に伴う財源確保のための基金繰入額が増加したことによるものである。</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静岡県松崎町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全会計とも前年度同様に資金不足は生じていない。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年度では、温泉事業会計において前年度比２．２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％増となっている。その要因は経常利益を継続し計上できていること、他会計からの貸付金償還収入があること等が挙げら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れ、安定した事業経営ができている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水道事業会計においては、人口減少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というマイナス要因はあるものの、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給水収益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の継続確保ができている。今後は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の老朽化による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更新整備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が予定されているため、平成３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０年度に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策定した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水道ビジョン・経営戦略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に沿った事業経営が求められる。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伊豆まつざき荘事業会計では、平成２８・２９年度と単年度収支で利益計上（黒字）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ができたが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平成３０年度に続き令和元年度も１１百万円（前年度比▲７百万円増）の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損失（赤字）計上となっている。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新型コロナウイルス感染症拡大の影響による減収が懸念されるため、慎重かつ計画的な経営改善が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急務である。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公営企業会計事業における独立採算の原則や各会計の健全性を保つよう、引き続き収支改善に取り組む。</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3780875</v>
      </c>
      <c r="BO4" s="462"/>
      <c r="BP4" s="462"/>
      <c r="BQ4" s="462"/>
      <c r="BR4" s="462"/>
      <c r="BS4" s="462"/>
      <c r="BT4" s="462"/>
      <c r="BU4" s="463"/>
      <c r="BV4" s="461">
        <v>3777875</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6</v>
      </c>
      <c r="CU4" s="646"/>
      <c r="CV4" s="646"/>
      <c r="CW4" s="646"/>
      <c r="CX4" s="646"/>
      <c r="CY4" s="646"/>
      <c r="CZ4" s="646"/>
      <c r="DA4" s="647"/>
      <c r="DB4" s="645">
        <v>6.6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3521394</v>
      </c>
      <c r="BO5" s="467"/>
      <c r="BP5" s="467"/>
      <c r="BQ5" s="467"/>
      <c r="BR5" s="467"/>
      <c r="BS5" s="467"/>
      <c r="BT5" s="467"/>
      <c r="BU5" s="468"/>
      <c r="BV5" s="466">
        <v>3597532</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86.1</v>
      </c>
      <c r="CU5" s="437"/>
      <c r="CV5" s="437"/>
      <c r="CW5" s="437"/>
      <c r="CX5" s="437"/>
      <c r="CY5" s="437"/>
      <c r="CZ5" s="437"/>
      <c r="DA5" s="438"/>
      <c r="DB5" s="436">
        <v>85.4</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259481</v>
      </c>
      <c r="BO6" s="467"/>
      <c r="BP6" s="467"/>
      <c r="BQ6" s="467"/>
      <c r="BR6" s="467"/>
      <c r="BS6" s="467"/>
      <c r="BT6" s="467"/>
      <c r="BU6" s="468"/>
      <c r="BV6" s="466">
        <v>180343</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89.1</v>
      </c>
      <c r="CU6" s="620"/>
      <c r="CV6" s="620"/>
      <c r="CW6" s="620"/>
      <c r="CX6" s="620"/>
      <c r="CY6" s="620"/>
      <c r="CZ6" s="620"/>
      <c r="DA6" s="621"/>
      <c r="DB6" s="619">
        <v>89.5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120268</v>
      </c>
      <c r="BO7" s="467"/>
      <c r="BP7" s="467"/>
      <c r="BQ7" s="467"/>
      <c r="BR7" s="467"/>
      <c r="BS7" s="467"/>
      <c r="BT7" s="467"/>
      <c r="BU7" s="468"/>
      <c r="BV7" s="466">
        <v>24406</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2339507</v>
      </c>
      <c r="CU7" s="467"/>
      <c r="CV7" s="467"/>
      <c r="CW7" s="467"/>
      <c r="CX7" s="467"/>
      <c r="CY7" s="467"/>
      <c r="CZ7" s="467"/>
      <c r="DA7" s="468"/>
      <c r="DB7" s="466">
        <v>2358381</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139213</v>
      </c>
      <c r="BO8" s="467"/>
      <c r="BP8" s="467"/>
      <c r="BQ8" s="467"/>
      <c r="BR8" s="467"/>
      <c r="BS8" s="467"/>
      <c r="BT8" s="467"/>
      <c r="BU8" s="468"/>
      <c r="BV8" s="466">
        <v>155937</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0.3</v>
      </c>
      <c r="CU8" s="580"/>
      <c r="CV8" s="580"/>
      <c r="CW8" s="580"/>
      <c r="CX8" s="580"/>
      <c r="CY8" s="580"/>
      <c r="CZ8" s="580"/>
      <c r="DA8" s="581"/>
      <c r="DB8" s="579">
        <v>0.31</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6837</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-16724</v>
      </c>
      <c r="BO9" s="467"/>
      <c r="BP9" s="467"/>
      <c r="BQ9" s="467"/>
      <c r="BR9" s="467"/>
      <c r="BS9" s="467"/>
      <c r="BT9" s="467"/>
      <c r="BU9" s="468"/>
      <c r="BV9" s="466">
        <v>-17441</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10.3</v>
      </c>
      <c r="CU9" s="437"/>
      <c r="CV9" s="437"/>
      <c r="CW9" s="437"/>
      <c r="CX9" s="437"/>
      <c r="CY9" s="437"/>
      <c r="CZ9" s="437"/>
      <c r="DA9" s="438"/>
      <c r="DB9" s="436">
        <v>10.8</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7653</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134422</v>
      </c>
      <c r="BO10" s="467"/>
      <c r="BP10" s="467"/>
      <c r="BQ10" s="467"/>
      <c r="BR10" s="467"/>
      <c r="BS10" s="467"/>
      <c r="BT10" s="467"/>
      <c r="BU10" s="468"/>
      <c r="BV10" s="466">
        <v>199665</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121</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x14ac:dyDescent="0.15">
      <c r="A12" s="187"/>
      <c r="B12" s="582" t="s">
        <v>131</v>
      </c>
      <c r="C12" s="583"/>
      <c r="D12" s="583"/>
      <c r="E12" s="583"/>
      <c r="F12" s="583"/>
      <c r="G12" s="583"/>
      <c r="H12" s="583"/>
      <c r="I12" s="583"/>
      <c r="J12" s="583"/>
      <c r="K12" s="584"/>
      <c r="L12" s="591" t="s">
        <v>132</v>
      </c>
      <c r="M12" s="592"/>
      <c r="N12" s="592"/>
      <c r="O12" s="592"/>
      <c r="P12" s="592"/>
      <c r="Q12" s="593"/>
      <c r="R12" s="594">
        <v>6507</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200000</v>
      </c>
      <c r="BO12" s="467"/>
      <c r="BP12" s="467"/>
      <c r="BQ12" s="467"/>
      <c r="BR12" s="467"/>
      <c r="BS12" s="467"/>
      <c r="BT12" s="467"/>
      <c r="BU12" s="468"/>
      <c r="BV12" s="466">
        <v>100000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140</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141</v>
      </c>
      <c r="N13" s="567"/>
      <c r="O13" s="567"/>
      <c r="P13" s="567"/>
      <c r="Q13" s="568"/>
      <c r="R13" s="569">
        <v>6474</v>
      </c>
      <c r="S13" s="570"/>
      <c r="T13" s="570"/>
      <c r="U13" s="570"/>
      <c r="V13" s="571"/>
      <c r="W13" s="557" t="s">
        <v>142</v>
      </c>
      <c r="X13" s="479"/>
      <c r="Y13" s="479"/>
      <c r="Z13" s="479"/>
      <c r="AA13" s="479"/>
      <c r="AB13" s="480"/>
      <c r="AC13" s="442">
        <v>222</v>
      </c>
      <c r="AD13" s="443"/>
      <c r="AE13" s="443"/>
      <c r="AF13" s="443"/>
      <c r="AG13" s="444"/>
      <c r="AH13" s="442">
        <v>256</v>
      </c>
      <c r="AI13" s="443"/>
      <c r="AJ13" s="443"/>
      <c r="AK13" s="443"/>
      <c r="AL13" s="445"/>
      <c r="AM13" s="535" t="s">
        <v>143</v>
      </c>
      <c r="AN13" s="440"/>
      <c r="AO13" s="440"/>
      <c r="AP13" s="440"/>
      <c r="AQ13" s="440"/>
      <c r="AR13" s="440"/>
      <c r="AS13" s="440"/>
      <c r="AT13" s="441"/>
      <c r="AU13" s="523" t="s">
        <v>144</v>
      </c>
      <c r="AV13" s="524"/>
      <c r="AW13" s="524"/>
      <c r="AX13" s="524"/>
      <c r="AY13" s="446" t="s">
        <v>145</v>
      </c>
      <c r="AZ13" s="447"/>
      <c r="BA13" s="447"/>
      <c r="BB13" s="447"/>
      <c r="BC13" s="447"/>
      <c r="BD13" s="447"/>
      <c r="BE13" s="447"/>
      <c r="BF13" s="447"/>
      <c r="BG13" s="447"/>
      <c r="BH13" s="447"/>
      <c r="BI13" s="447"/>
      <c r="BJ13" s="447"/>
      <c r="BK13" s="447"/>
      <c r="BL13" s="447"/>
      <c r="BM13" s="448"/>
      <c r="BN13" s="466">
        <v>-82302</v>
      </c>
      <c r="BO13" s="467"/>
      <c r="BP13" s="467"/>
      <c r="BQ13" s="467"/>
      <c r="BR13" s="467"/>
      <c r="BS13" s="467"/>
      <c r="BT13" s="467"/>
      <c r="BU13" s="468"/>
      <c r="BV13" s="466">
        <v>82224</v>
      </c>
      <c r="BW13" s="467"/>
      <c r="BX13" s="467"/>
      <c r="BY13" s="467"/>
      <c r="BZ13" s="467"/>
      <c r="CA13" s="467"/>
      <c r="CB13" s="467"/>
      <c r="CC13" s="468"/>
      <c r="CD13" s="475" t="s">
        <v>146</v>
      </c>
      <c r="CE13" s="476"/>
      <c r="CF13" s="476"/>
      <c r="CG13" s="476"/>
      <c r="CH13" s="476"/>
      <c r="CI13" s="476"/>
      <c r="CJ13" s="476"/>
      <c r="CK13" s="476"/>
      <c r="CL13" s="476"/>
      <c r="CM13" s="476"/>
      <c r="CN13" s="476"/>
      <c r="CO13" s="476"/>
      <c r="CP13" s="476"/>
      <c r="CQ13" s="476"/>
      <c r="CR13" s="476"/>
      <c r="CS13" s="477"/>
      <c r="CT13" s="436">
        <v>3.7</v>
      </c>
      <c r="CU13" s="437"/>
      <c r="CV13" s="437"/>
      <c r="CW13" s="437"/>
      <c r="CX13" s="437"/>
      <c r="CY13" s="437"/>
      <c r="CZ13" s="437"/>
      <c r="DA13" s="438"/>
      <c r="DB13" s="436">
        <v>3.2</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147</v>
      </c>
      <c r="M14" s="603"/>
      <c r="N14" s="603"/>
      <c r="O14" s="603"/>
      <c r="P14" s="603"/>
      <c r="Q14" s="604"/>
      <c r="R14" s="569">
        <v>6698</v>
      </c>
      <c r="S14" s="570"/>
      <c r="T14" s="570"/>
      <c r="U14" s="570"/>
      <c r="V14" s="571"/>
      <c r="W14" s="572"/>
      <c r="X14" s="482"/>
      <c r="Y14" s="482"/>
      <c r="Z14" s="482"/>
      <c r="AA14" s="482"/>
      <c r="AB14" s="483"/>
      <c r="AC14" s="562">
        <v>7.2</v>
      </c>
      <c r="AD14" s="563"/>
      <c r="AE14" s="563"/>
      <c r="AF14" s="563"/>
      <c r="AG14" s="564"/>
      <c r="AH14" s="562">
        <v>7.2</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148</v>
      </c>
      <c r="CE14" s="473"/>
      <c r="CF14" s="473"/>
      <c r="CG14" s="473"/>
      <c r="CH14" s="473"/>
      <c r="CI14" s="473"/>
      <c r="CJ14" s="473"/>
      <c r="CK14" s="473"/>
      <c r="CL14" s="473"/>
      <c r="CM14" s="473"/>
      <c r="CN14" s="473"/>
      <c r="CO14" s="473"/>
      <c r="CP14" s="473"/>
      <c r="CQ14" s="473"/>
      <c r="CR14" s="473"/>
      <c r="CS14" s="474"/>
      <c r="CT14" s="573" t="s">
        <v>129</v>
      </c>
      <c r="CU14" s="574"/>
      <c r="CV14" s="574"/>
      <c r="CW14" s="574"/>
      <c r="CX14" s="574"/>
      <c r="CY14" s="574"/>
      <c r="CZ14" s="574"/>
      <c r="DA14" s="575"/>
      <c r="DB14" s="573" t="s">
        <v>129</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149</v>
      </c>
      <c r="N15" s="567"/>
      <c r="O15" s="567"/>
      <c r="P15" s="567"/>
      <c r="Q15" s="568"/>
      <c r="R15" s="569">
        <v>6671</v>
      </c>
      <c r="S15" s="570"/>
      <c r="T15" s="570"/>
      <c r="U15" s="570"/>
      <c r="V15" s="571"/>
      <c r="W15" s="557" t="s">
        <v>150</v>
      </c>
      <c r="X15" s="479"/>
      <c r="Y15" s="479"/>
      <c r="Z15" s="479"/>
      <c r="AA15" s="479"/>
      <c r="AB15" s="480"/>
      <c r="AC15" s="442">
        <v>531</v>
      </c>
      <c r="AD15" s="443"/>
      <c r="AE15" s="443"/>
      <c r="AF15" s="443"/>
      <c r="AG15" s="444"/>
      <c r="AH15" s="442">
        <v>626</v>
      </c>
      <c r="AI15" s="443"/>
      <c r="AJ15" s="443"/>
      <c r="AK15" s="443"/>
      <c r="AL15" s="445"/>
      <c r="AM15" s="535"/>
      <c r="AN15" s="440"/>
      <c r="AO15" s="440"/>
      <c r="AP15" s="440"/>
      <c r="AQ15" s="440"/>
      <c r="AR15" s="440"/>
      <c r="AS15" s="440"/>
      <c r="AT15" s="441"/>
      <c r="AU15" s="523"/>
      <c r="AV15" s="524"/>
      <c r="AW15" s="524"/>
      <c r="AX15" s="524"/>
      <c r="AY15" s="458" t="s">
        <v>151</v>
      </c>
      <c r="AZ15" s="459"/>
      <c r="BA15" s="459"/>
      <c r="BB15" s="459"/>
      <c r="BC15" s="459"/>
      <c r="BD15" s="459"/>
      <c r="BE15" s="459"/>
      <c r="BF15" s="459"/>
      <c r="BG15" s="459"/>
      <c r="BH15" s="459"/>
      <c r="BI15" s="459"/>
      <c r="BJ15" s="459"/>
      <c r="BK15" s="459"/>
      <c r="BL15" s="459"/>
      <c r="BM15" s="460"/>
      <c r="BN15" s="461">
        <v>626802</v>
      </c>
      <c r="BO15" s="462"/>
      <c r="BP15" s="462"/>
      <c r="BQ15" s="462"/>
      <c r="BR15" s="462"/>
      <c r="BS15" s="462"/>
      <c r="BT15" s="462"/>
      <c r="BU15" s="463"/>
      <c r="BV15" s="461">
        <v>635149</v>
      </c>
      <c r="BW15" s="462"/>
      <c r="BX15" s="462"/>
      <c r="BY15" s="462"/>
      <c r="BZ15" s="462"/>
      <c r="CA15" s="462"/>
      <c r="CB15" s="462"/>
      <c r="CC15" s="463"/>
      <c r="CD15" s="576" t="s">
        <v>152</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153</v>
      </c>
      <c r="M16" s="560"/>
      <c r="N16" s="560"/>
      <c r="O16" s="560"/>
      <c r="P16" s="560"/>
      <c r="Q16" s="561"/>
      <c r="R16" s="554" t="s">
        <v>154</v>
      </c>
      <c r="S16" s="555"/>
      <c r="T16" s="555"/>
      <c r="U16" s="555"/>
      <c r="V16" s="556"/>
      <c r="W16" s="572"/>
      <c r="X16" s="482"/>
      <c r="Y16" s="482"/>
      <c r="Z16" s="482"/>
      <c r="AA16" s="482"/>
      <c r="AB16" s="483"/>
      <c r="AC16" s="562">
        <v>17.100000000000001</v>
      </c>
      <c r="AD16" s="563"/>
      <c r="AE16" s="563"/>
      <c r="AF16" s="563"/>
      <c r="AG16" s="564"/>
      <c r="AH16" s="562">
        <v>17.5</v>
      </c>
      <c r="AI16" s="563"/>
      <c r="AJ16" s="563"/>
      <c r="AK16" s="563"/>
      <c r="AL16" s="565"/>
      <c r="AM16" s="535"/>
      <c r="AN16" s="440"/>
      <c r="AO16" s="440"/>
      <c r="AP16" s="440"/>
      <c r="AQ16" s="440"/>
      <c r="AR16" s="440"/>
      <c r="AS16" s="440"/>
      <c r="AT16" s="441"/>
      <c r="AU16" s="523"/>
      <c r="AV16" s="524"/>
      <c r="AW16" s="524"/>
      <c r="AX16" s="524"/>
      <c r="AY16" s="446" t="s">
        <v>155</v>
      </c>
      <c r="AZ16" s="447"/>
      <c r="BA16" s="447"/>
      <c r="BB16" s="447"/>
      <c r="BC16" s="447"/>
      <c r="BD16" s="447"/>
      <c r="BE16" s="447"/>
      <c r="BF16" s="447"/>
      <c r="BG16" s="447"/>
      <c r="BH16" s="447"/>
      <c r="BI16" s="447"/>
      <c r="BJ16" s="447"/>
      <c r="BK16" s="447"/>
      <c r="BL16" s="447"/>
      <c r="BM16" s="448"/>
      <c r="BN16" s="466">
        <v>2096213</v>
      </c>
      <c r="BO16" s="467"/>
      <c r="BP16" s="467"/>
      <c r="BQ16" s="467"/>
      <c r="BR16" s="467"/>
      <c r="BS16" s="467"/>
      <c r="BT16" s="467"/>
      <c r="BU16" s="468"/>
      <c r="BV16" s="466">
        <v>2083599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156</v>
      </c>
      <c r="N17" s="552"/>
      <c r="O17" s="552"/>
      <c r="P17" s="552"/>
      <c r="Q17" s="553"/>
      <c r="R17" s="554" t="s">
        <v>157</v>
      </c>
      <c r="S17" s="555"/>
      <c r="T17" s="555"/>
      <c r="U17" s="555"/>
      <c r="V17" s="556"/>
      <c r="W17" s="557" t="s">
        <v>158</v>
      </c>
      <c r="X17" s="479"/>
      <c r="Y17" s="479"/>
      <c r="Z17" s="479"/>
      <c r="AA17" s="479"/>
      <c r="AB17" s="480"/>
      <c r="AC17" s="442">
        <v>2350</v>
      </c>
      <c r="AD17" s="443"/>
      <c r="AE17" s="443"/>
      <c r="AF17" s="443"/>
      <c r="AG17" s="444"/>
      <c r="AH17" s="442">
        <v>2691</v>
      </c>
      <c r="AI17" s="443"/>
      <c r="AJ17" s="443"/>
      <c r="AK17" s="443"/>
      <c r="AL17" s="445"/>
      <c r="AM17" s="535"/>
      <c r="AN17" s="440"/>
      <c r="AO17" s="440"/>
      <c r="AP17" s="440"/>
      <c r="AQ17" s="440"/>
      <c r="AR17" s="440"/>
      <c r="AS17" s="440"/>
      <c r="AT17" s="441"/>
      <c r="AU17" s="523"/>
      <c r="AV17" s="524"/>
      <c r="AW17" s="524"/>
      <c r="AX17" s="524"/>
      <c r="AY17" s="446" t="s">
        <v>159</v>
      </c>
      <c r="AZ17" s="447"/>
      <c r="BA17" s="447"/>
      <c r="BB17" s="447"/>
      <c r="BC17" s="447"/>
      <c r="BD17" s="447"/>
      <c r="BE17" s="447"/>
      <c r="BF17" s="447"/>
      <c r="BG17" s="447"/>
      <c r="BH17" s="447"/>
      <c r="BI17" s="447"/>
      <c r="BJ17" s="447"/>
      <c r="BK17" s="447"/>
      <c r="BL17" s="447"/>
      <c r="BM17" s="448"/>
      <c r="BN17" s="466">
        <v>787816</v>
      </c>
      <c r="BO17" s="467"/>
      <c r="BP17" s="467"/>
      <c r="BQ17" s="467"/>
      <c r="BR17" s="467"/>
      <c r="BS17" s="467"/>
      <c r="BT17" s="467"/>
      <c r="BU17" s="468"/>
      <c r="BV17" s="466">
        <v>801924</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160</v>
      </c>
      <c r="C18" s="529"/>
      <c r="D18" s="529"/>
      <c r="E18" s="530"/>
      <c r="F18" s="530"/>
      <c r="G18" s="530"/>
      <c r="H18" s="530"/>
      <c r="I18" s="530"/>
      <c r="J18" s="530"/>
      <c r="K18" s="530"/>
      <c r="L18" s="531">
        <v>85.19</v>
      </c>
      <c r="M18" s="531"/>
      <c r="N18" s="531"/>
      <c r="O18" s="531"/>
      <c r="P18" s="531"/>
      <c r="Q18" s="531"/>
      <c r="R18" s="532"/>
      <c r="S18" s="532"/>
      <c r="T18" s="532"/>
      <c r="U18" s="532"/>
      <c r="V18" s="533"/>
      <c r="W18" s="547"/>
      <c r="X18" s="548"/>
      <c r="Y18" s="548"/>
      <c r="Z18" s="548"/>
      <c r="AA18" s="548"/>
      <c r="AB18" s="558"/>
      <c r="AC18" s="430">
        <v>75.7</v>
      </c>
      <c r="AD18" s="431"/>
      <c r="AE18" s="431"/>
      <c r="AF18" s="431"/>
      <c r="AG18" s="534"/>
      <c r="AH18" s="430">
        <v>75.3</v>
      </c>
      <c r="AI18" s="431"/>
      <c r="AJ18" s="431"/>
      <c r="AK18" s="431"/>
      <c r="AL18" s="432"/>
      <c r="AM18" s="535"/>
      <c r="AN18" s="440"/>
      <c r="AO18" s="440"/>
      <c r="AP18" s="440"/>
      <c r="AQ18" s="440"/>
      <c r="AR18" s="440"/>
      <c r="AS18" s="440"/>
      <c r="AT18" s="441"/>
      <c r="AU18" s="523"/>
      <c r="AV18" s="524"/>
      <c r="AW18" s="524"/>
      <c r="AX18" s="524"/>
      <c r="AY18" s="446" t="s">
        <v>161</v>
      </c>
      <c r="AZ18" s="447"/>
      <c r="BA18" s="447"/>
      <c r="BB18" s="447"/>
      <c r="BC18" s="447"/>
      <c r="BD18" s="447"/>
      <c r="BE18" s="447"/>
      <c r="BF18" s="447"/>
      <c r="BG18" s="447"/>
      <c r="BH18" s="447"/>
      <c r="BI18" s="447"/>
      <c r="BJ18" s="447"/>
      <c r="BK18" s="447"/>
      <c r="BL18" s="447"/>
      <c r="BM18" s="448"/>
      <c r="BN18" s="466">
        <v>2036116</v>
      </c>
      <c r="BO18" s="467"/>
      <c r="BP18" s="467"/>
      <c r="BQ18" s="467"/>
      <c r="BR18" s="467"/>
      <c r="BS18" s="467"/>
      <c r="BT18" s="467"/>
      <c r="BU18" s="468"/>
      <c r="BV18" s="466">
        <v>2032444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162</v>
      </c>
      <c r="C19" s="529"/>
      <c r="D19" s="529"/>
      <c r="E19" s="530"/>
      <c r="F19" s="530"/>
      <c r="G19" s="530"/>
      <c r="H19" s="530"/>
      <c r="I19" s="530"/>
      <c r="J19" s="530"/>
      <c r="K19" s="530"/>
      <c r="L19" s="536">
        <v>80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163</v>
      </c>
      <c r="AZ19" s="447"/>
      <c r="BA19" s="447"/>
      <c r="BB19" s="447"/>
      <c r="BC19" s="447"/>
      <c r="BD19" s="447"/>
      <c r="BE19" s="447"/>
      <c r="BF19" s="447"/>
      <c r="BG19" s="447"/>
      <c r="BH19" s="447"/>
      <c r="BI19" s="447"/>
      <c r="BJ19" s="447"/>
      <c r="BK19" s="447"/>
      <c r="BL19" s="447"/>
      <c r="BM19" s="448"/>
      <c r="BN19" s="466">
        <v>2930245</v>
      </c>
      <c r="BO19" s="467"/>
      <c r="BP19" s="467"/>
      <c r="BQ19" s="467"/>
      <c r="BR19" s="467"/>
      <c r="BS19" s="467"/>
      <c r="BT19" s="467"/>
      <c r="BU19" s="468"/>
      <c r="BV19" s="466">
        <v>2881461</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164</v>
      </c>
      <c r="C20" s="529"/>
      <c r="D20" s="529"/>
      <c r="E20" s="530"/>
      <c r="F20" s="530"/>
      <c r="G20" s="530"/>
      <c r="H20" s="530"/>
      <c r="I20" s="530"/>
      <c r="J20" s="530"/>
      <c r="K20" s="530"/>
      <c r="L20" s="536">
        <v>2832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165</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166</v>
      </c>
      <c r="C22" s="496"/>
      <c r="D22" s="497"/>
      <c r="E22" s="504" t="s">
        <v>1</v>
      </c>
      <c r="F22" s="479"/>
      <c r="G22" s="479"/>
      <c r="H22" s="479"/>
      <c r="I22" s="479"/>
      <c r="J22" s="479"/>
      <c r="K22" s="480"/>
      <c r="L22" s="504" t="s">
        <v>167</v>
      </c>
      <c r="M22" s="479"/>
      <c r="N22" s="479"/>
      <c r="O22" s="479"/>
      <c r="P22" s="480"/>
      <c r="Q22" s="489" t="s">
        <v>168</v>
      </c>
      <c r="R22" s="490"/>
      <c r="S22" s="490"/>
      <c r="T22" s="490"/>
      <c r="U22" s="490"/>
      <c r="V22" s="505"/>
      <c r="W22" s="507" t="s">
        <v>169</v>
      </c>
      <c r="X22" s="496"/>
      <c r="Y22" s="497"/>
      <c r="Z22" s="504" t="s">
        <v>1</v>
      </c>
      <c r="AA22" s="479"/>
      <c r="AB22" s="479"/>
      <c r="AC22" s="479"/>
      <c r="AD22" s="479"/>
      <c r="AE22" s="479"/>
      <c r="AF22" s="479"/>
      <c r="AG22" s="480"/>
      <c r="AH22" s="478" t="s">
        <v>170</v>
      </c>
      <c r="AI22" s="479"/>
      <c r="AJ22" s="479"/>
      <c r="AK22" s="479"/>
      <c r="AL22" s="480"/>
      <c r="AM22" s="478" t="s">
        <v>171</v>
      </c>
      <c r="AN22" s="484"/>
      <c r="AO22" s="484"/>
      <c r="AP22" s="484"/>
      <c r="AQ22" s="484"/>
      <c r="AR22" s="485"/>
      <c r="AS22" s="489" t="s">
        <v>168</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172</v>
      </c>
      <c r="AZ23" s="459"/>
      <c r="BA23" s="459"/>
      <c r="BB23" s="459"/>
      <c r="BC23" s="459"/>
      <c r="BD23" s="459"/>
      <c r="BE23" s="459"/>
      <c r="BF23" s="459"/>
      <c r="BG23" s="459"/>
      <c r="BH23" s="459"/>
      <c r="BI23" s="459"/>
      <c r="BJ23" s="459"/>
      <c r="BK23" s="459"/>
      <c r="BL23" s="459"/>
      <c r="BM23" s="460"/>
      <c r="BN23" s="466">
        <v>3259889</v>
      </c>
      <c r="BO23" s="467"/>
      <c r="BP23" s="467"/>
      <c r="BQ23" s="467"/>
      <c r="BR23" s="467"/>
      <c r="BS23" s="467"/>
      <c r="BT23" s="467"/>
      <c r="BU23" s="468"/>
      <c r="BV23" s="466">
        <v>3294479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173</v>
      </c>
      <c r="F24" s="440"/>
      <c r="G24" s="440"/>
      <c r="H24" s="440"/>
      <c r="I24" s="440"/>
      <c r="J24" s="440"/>
      <c r="K24" s="441"/>
      <c r="L24" s="442">
        <v>1</v>
      </c>
      <c r="M24" s="443"/>
      <c r="N24" s="443"/>
      <c r="O24" s="443"/>
      <c r="P24" s="444"/>
      <c r="Q24" s="442">
        <v>3060</v>
      </c>
      <c r="R24" s="443"/>
      <c r="S24" s="443"/>
      <c r="T24" s="443"/>
      <c r="U24" s="443"/>
      <c r="V24" s="444"/>
      <c r="W24" s="508"/>
      <c r="X24" s="499"/>
      <c r="Y24" s="500"/>
      <c r="Z24" s="439" t="s">
        <v>174</v>
      </c>
      <c r="AA24" s="440"/>
      <c r="AB24" s="440"/>
      <c r="AC24" s="440"/>
      <c r="AD24" s="440"/>
      <c r="AE24" s="440"/>
      <c r="AF24" s="440"/>
      <c r="AG24" s="441"/>
      <c r="AH24" s="442">
        <v>68</v>
      </c>
      <c r="AI24" s="443"/>
      <c r="AJ24" s="443"/>
      <c r="AK24" s="443"/>
      <c r="AL24" s="444"/>
      <c r="AM24" s="442">
        <v>190060</v>
      </c>
      <c r="AN24" s="443"/>
      <c r="AO24" s="443"/>
      <c r="AP24" s="443"/>
      <c r="AQ24" s="443"/>
      <c r="AR24" s="444"/>
      <c r="AS24" s="442">
        <v>2795</v>
      </c>
      <c r="AT24" s="443"/>
      <c r="AU24" s="443"/>
      <c r="AV24" s="443"/>
      <c r="AW24" s="443"/>
      <c r="AX24" s="445"/>
      <c r="AY24" s="433" t="s">
        <v>175</v>
      </c>
      <c r="AZ24" s="434"/>
      <c r="BA24" s="434"/>
      <c r="BB24" s="434"/>
      <c r="BC24" s="434"/>
      <c r="BD24" s="434"/>
      <c r="BE24" s="434"/>
      <c r="BF24" s="434"/>
      <c r="BG24" s="434"/>
      <c r="BH24" s="434"/>
      <c r="BI24" s="434"/>
      <c r="BJ24" s="434"/>
      <c r="BK24" s="434"/>
      <c r="BL24" s="434"/>
      <c r="BM24" s="435"/>
      <c r="BN24" s="466">
        <v>3158199</v>
      </c>
      <c r="BO24" s="467"/>
      <c r="BP24" s="467"/>
      <c r="BQ24" s="467"/>
      <c r="BR24" s="467"/>
      <c r="BS24" s="467"/>
      <c r="BT24" s="467"/>
      <c r="BU24" s="468"/>
      <c r="BV24" s="466">
        <v>3183059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176</v>
      </c>
      <c r="F25" s="440"/>
      <c r="G25" s="440"/>
      <c r="H25" s="440"/>
      <c r="I25" s="440"/>
      <c r="J25" s="440"/>
      <c r="K25" s="441"/>
      <c r="L25" s="442">
        <v>1</v>
      </c>
      <c r="M25" s="443"/>
      <c r="N25" s="443"/>
      <c r="O25" s="443"/>
      <c r="P25" s="444"/>
      <c r="Q25" s="442">
        <v>4950</v>
      </c>
      <c r="R25" s="443"/>
      <c r="S25" s="443"/>
      <c r="T25" s="443"/>
      <c r="U25" s="443"/>
      <c r="V25" s="444"/>
      <c r="W25" s="508"/>
      <c r="X25" s="499"/>
      <c r="Y25" s="500"/>
      <c r="Z25" s="439" t="s">
        <v>177</v>
      </c>
      <c r="AA25" s="440"/>
      <c r="AB25" s="440"/>
      <c r="AC25" s="440"/>
      <c r="AD25" s="440"/>
      <c r="AE25" s="440"/>
      <c r="AF25" s="440"/>
      <c r="AG25" s="441"/>
      <c r="AH25" s="442" t="s">
        <v>140</v>
      </c>
      <c r="AI25" s="443"/>
      <c r="AJ25" s="443"/>
      <c r="AK25" s="443"/>
      <c r="AL25" s="444"/>
      <c r="AM25" s="442" t="s">
        <v>140</v>
      </c>
      <c r="AN25" s="443"/>
      <c r="AO25" s="443"/>
      <c r="AP25" s="443"/>
      <c r="AQ25" s="443"/>
      <c r="AR25" s="444"/>
      <c r="AS25" s="442" t="s">
        <v>140</v>
      </c>
      <c r="AT25" s="443"/>
      <c r="AU25" s="443"/>
      <c r="AV25" s="443"/>
      <c r="AW25" s="443"/>
      <c r="AX25" s="445"/>
      <c r="AY25" s="458" t="s">
        <v>178</v>
      </c>
      <c r="AZ25" s="459"/>
      <c r="BA25" s="459"/>
      <c r="BB25" s="459"/>
      <c r="BC25" s="459"/>
      <c r="BD25" s="459"/>
      <c r="BE25" s="459"/>
      <c r="BF25" s="459"/>
      <c r="BG25" s="459"/>
      <c r="BH25" s="459"/>
      <c r="BI25" s="459"/>
      <c r="BJ25" s="459"/>
      <c r="BK25" s="459"/>
      <c r="BL25" s="459"/>
      <c r="BM25" s="460"/>
      <c r="BN25" s="461">
        <v>636633</v>
      </c>
      <c r="BO25" s="462"/>
      <c r="BP25" s="462"/>
      <c r="BQ25" s="462"/>
      <c r="BR25" s="462"/>
      <c r="BS25" s="462"/>
      <c r="BT25" s="462"/>
      <c r="BU25" s="463"/>
      <c r="BV25" s="461">
        <v>760004</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179</v>
      </c>
      <c r="F26" s="440"/>
      <c r="G26" s="440"/>
      <c r="H26" s="440"/>
      <c r="I26" s="440"/>
      <c r="J26" s="440"/>
      <c r="K26" s="441"/>
      <c r="L26" s="442">
        <v>1</v>
      </c>
      <c r="M26" s="443"/>
      <c r="N26" s="443"/>
      <c r="O26" s="443"/>
      <c r="P26" s="444"/>
      <c r="Q26" s="442">
        <v>4370</v>
      </c>
      <c r="R26" s="443"/>
      <c r="S26" s="443"/>
      <c r="T26" s="443"/>
      <c r="U26" s="443"/>
      <c r="V26" s="444"/>
      <c r="W26" s="508"/>
      <c r="X26" s="499"/>
      <c r="Y26" s="500"/>
      <c r="Z26" s="439" t="s">
        <v>180</v>
      </c>
      <c r="AA26" s="521"/>
      <c r="AB26" s="521"/>
      <c r="AC26" s="521"/>
      <c r="AD26" s="521"/>
      <c r="AE26" s="521"/>
      <c r="AF26" s="521"/>
      <c r="AG26" s="522"/>
      <c r="AH26" s="442">
        <v>4</v>
      </c>
      <c r="AI26" s="443"/>
      <c r="AJ26" s="443"/>
      <c r="AK26" s="443"/>
      <c r="AL26" s="444"/>
      <c r="AM26" s="442">
        <v>10484</v>
      </c>
      <c r="AN26" s="443"/>
      <c r="AO26" s="443"/>
      <c r="AP26" s="443"/>
      <c r="AQ26" s="443"/>
      <c r="AR26" s="444"/>
      <c r="AS26" s="442">
        <v>2621</v>
      </c>
      <c r="AT26" s="443"/>
      <c r="AU26" s="443"/>
      <c r="AV26" s="443"/>
      <c r="AW26" s="443"/>
      <c r="AX26" s="445"/>
      <c r="AY26" s="475" t="s">
        <v>181</v>
      </c>
      <c r="AZ26" s="476"/>
      <c r="BA26" s="476"/>
      <c r="BB26" s="476"/>
      <c r="BC26" s="476"/>
      <c r="BD26" s="476"/>
      <c r="BE26" s="476"/>
      <c r="BF26" s="476"/>
      <c r="BG26" s="476"/>
      <c r="BH26" s="476"/>
      <c r="BI26" s="476"/>
      <c r="BJ26" s="476"/>
      <c r="BK26" s="476"/>
      <c r="BL26" s="476"/>
      <c r="BM26" s="477"/>
      <c r="BN26" s="466" t="s">
        <v>140</v>
      </c>
      <c r="BO26" s="467"/>
      <c r="BP26" s="467"/>
      <c r="BQ26" s="467"/>
      <c r="BR26" s="467"/>
      <c r="BS26" s="467"/>
      <c r="BT26" s="467"/>
      <c r="BU26" s="468"/>
      <c r="BV26" s="466" t="s">
        <v>140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182</v>
      </c>
      <c r="F27" s="440"/>
      <c r="G27" s="440"/>
      <c r="H27" s="440"/>
      <c r="I27" s="440"/>
      <c r="J27" s="440"/>
      <c r="K27" s="441"/>
      <c r="L27" s="442">
        <v>1</v>
      </c>
      <c r="M27" s="443"/>
      <c r="N27" s="443"/>
      <c r="O27" s="443"/>
      <c r="P27" s="444"/>
      <c r="Q27" s="442">
        <v>2730</v>
      </c>
      <c r="R27" s="443"/>
      <c r="S27" s="443"/>
      <c r="T27" s="443"/>
      <c r="U27" s="443"/>
      <c r="V27" s="444"/>
      <c r="W27" s="508"/>
      <c r="X27" s="499"/>
      <c r="Y27" s="500"/>
      <c r="Z27" s="439" t="s">
        <v>183</v>
      </c>
      <c r="AA27" s="440"/>
      <c r="AB27" s="440"/>
      <c r="AC27" s="440"/>
      <c r="AD27" s="440"/>
      <c r="AE27" s="440"/>
      <c r="AF27" s="440"/>
      <c r="AG27" s="441"/>
      <c r="AH27" s="442">
        <v>6</v>
      </c>
      <c r="AI27" s="443"/>
      <c r="AJ27" s="443"/>
      <c r="AK27" s="443"/>
      <c r="AL27" s="444"/>
      <c r="AM27" s="442">
        <v>19326</v>
      </c>
      <c r="AN27" s="443"/>
      <c r="AO27" s="443"/>
      <c r="AP27" s="443"/>
      <c r="AQ27" s="443"/>
      <c r="AR27" s="444"/>
      <c r="AS27" s="442">
        <v>3221</v>
      </c>
      <c r="AT27" s="443"/>
      <c r="AU27" s="443"/>
      <c r="AV27" s="443"/>
      <c r="AW27" s="443"/>
      <c r="AX27" s="445"/>
      <c r="AY27" s="472" t="s">
        <v>184</v>
      </c>
      <c r="AZ27" s="473"/>
      <c r="BA27" s="473"/>
      <c r="BB27" s="473"/>
      <c r="BC27" s="473"/>
      <c r="BD27" s="473"/>
      <c r="BE27" s="473"/>
      <c r="BF27" s="473"/>
      <c r="BG27" s="473"/>
      <c r="BH27" s="473"/>
      <c r="BI27" s="473"/>
      <c r="BJ27" s="473"/>
      <c r="BK27" s="473"/>
      <c r="BL27" s="473"/>
      <c r="BM27" s="474"/>
      <c r="BN27" s="469" t="s">
        <v>140</v>
      </c>
      <c r="BO27" s="470"/>
      <c r="BP27" s="470"/>
      <c r="BQ27" s="470"/>
      <c r="BR27" s="470"/>
      <c r="BS27" s="470"/>
      <c r="BT27" s="470"/>
      <c r="BU27" s="471"/>
      <c r="BV27" s="469" t="s">
        <v>140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185</v>
      </c>
      <c r="F28" s="440"/>
      <c r="G28" s="440"/>
      <c r="H28" s="440"/>
      <c r="I28" s="440"/>
      <c r="J28" s="440"/>
      <c r="K28" s="441"/>
      <c r="L28" s="442">
        <v>1</v>
      </c>
      <c r="M28" s="443"/>
      <c r="N28" s="443"/>
      <c r="O28" s="443"/>
      <c r="P28" s="444"/>
      <c r="Q28" s="442">
        <v>2080</v>
      </c>
      <c r="R28" s="443"/>
      <c r="S28" s="443"/>
      <c r="T28" s="443"/>
      <c r="U28" s="443"/>
      <c r="V28" s="444"/>
      <c r="W28" s="508"/>
      <c r="X28" s="499"/>
      <c r="Y28" s="500"/>
      <c r="Z28" s="439" t="s">
        <v>186</v>
      </c>
      <c r="AA28" s="440"/>
      <c r="AB28" s="440"/>
      <c r="AC28" s="440"/>
      <c r="AD28" s="440"/>
      <c r="AE28" s="440"/>
      <c r="AF28" s="440"/>
      <c r="AG28" s="441"/>
      <c r="AH28" s="442" t="s">
        <v>140</v>
      </c>
      <c r="AI28" s="443"/>
      <c r="AJ28" s="443"/>
      <c r="AK28" s="443"/>
      <c r="AL28" s="444"/>
      <c r="AM28" s="442" t="s">
        <v>140</v>
      </c>
      <c r="AN28" s="443"/>
      <c r="AO28" s="443"/>
      <c r="AP28" s="443"/>
      <c r="AQ28" s="443"/>
      <c r="AR28" s="444"/>
      <c r="AS28" s="442" t="s">
        <v>140</v>
      </c>
      <c r="AT28" s="443"/>
      <c r="AU28" s="443"/>
      <c r="AV28" s="443"/>
      <c r="AW28" s="443"/>
      <c r="AX28" s="445"/>
      <c r="AY28" s="449" t="s">
        <v>187</v>
      </c>
      <c r="AZ28" s="450"/>
      <c r="BA28" s="450"/>
      <c r="BB28" s="451"/>
      <c r="BC28" s="458" t="s">
        <v>48</v>
      </c>
      <c r="BD28" s="459"/>
      <c r="BE28" s="459"/>
      <c r="BF28" s="459"/>
      <c r="BG28" s="459"/>
      <c r="BH28" s="459"/>
      <c r="BI28" s="459"/>
      <c r="BJ28" s="459"/>
      <c r="BK28" s="459"/>
      <c r="BL28" s="459"/>
      <c r="BM28" s="460"/>
      <c r="BN28" s="461">
        <v>1142392</v>
      </c>
      <c r="BO28" s="462"/>
      <c r="BP28" s="462"/>
      <c r="BQ28" s="462"/>
      <c r="BR28" s="462"/>
      <c r="BS28" s="462"/>
      <c r="BT28" s="462"/>
      <c r="BU28" s="463"/>
      <c r="BV28" s="461">
        <v>1207970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188</v>
      </c>
      <c r="F29" s="440"/>
      <c r="G29" s="440"/>
      <c r="H29" s="440"/>
      <c r="I29" s="440"/>
      <c r="J29" s="440"/>
      <c r="K29" s="441"/>
      <c r="L29" s="442">
        <v>6</v>
      </c>
      <c r="M29" s="443"/>
      <c r="N29" s="443"/>
      <c r="O29" s="443"/>
      <c r="P29" s="444"/>
      <c r="Q29" s="442">
        <v>1870</v>
      </c>
      <c r="R29" s="443"/>
      <c r="S29" s="443"/>
      <c r="T29" s="443"/>
      <c r="U29" s="443"/>
      <c r="V29" s="444"/>
      <c r="W29" s="509"/>
      <c r="X29" s="510"/>
      <c r="Y29" s="511"/>
      <c r="Z29" s="439" t="s">
        <v>189</v>
      </c>
      <c r="AA29" s="440"/>
      <c r="AB29" s="440"/>
      <c r="AC29" s="440"/>
      <c r="AD29" s="440"/>
      <c r="AE29" s="440"/>
      <c r="AF29" s="440"/>
      <c r="AG29" s="441"/>
      <c r="AH29" s="442">
        <v>74</v>
      </c>
      <c r="AI29" s="443"/>
      <c r="AJ29" s="443"/>
      <c r="AK29" s="443"/>
      <c r="AL29" s="444"/>
      <c r="AM29" s="442">
        <v>209386</v>
      </c>
      <c r="AN29" s="443"/>
      <c r="AO29" s="443"/>
      <c r="AP29" s="443"/>
      <c r="AQ29" s="443"/>
      <c r="AR29" s="444"/>
      <c r="AS29" s="442">
        <v>2830</v>
      </c>
      <c r="AT29" s="443"/>
      <c r="AU29" s="443"/>
      <c r="AV29" s="443"/>
      <c r="AW29" s="443"/>
      <c r="AX29" s="445"/>
      <c r="AY29" s="452"/>
      <c r="AZ29" s="453"/>
      <c r="BA29" s="453"/>
      <c r="BB29" s="454"/>
      <c r="BC29" s="446" t="s">
        <v>190</v>
      </c>
      <c r="BD29" s="447"/>
      <c r="BE29" s="447"/>
      <c r="BF29" s="447"/>
      <c r="BG29" s="447"/>
      <c r="BH29" s="447"/>
      <c r="BI29" s="447"/>
      <c r="BJ29" s="447"/>
      <c r="BK29" s="447"/>
      <c r="BL29" s="447"/>
      <c r="BM29" s="448"/>
      <c r="BN29" s="466" t="s">
        <v>140</v>
      </c>
      <c r="BO29" s="467"/>
      <c r="BP29" s="467"/>
      <c r="BQ29" s="467"/>
      <c r="BR29" s="467"/>
      <c r="BS29" s="467"/>
      <c r="BT29" s="467"/>
      <c r="BU29" s="468"/>
      <c r="BV29" s="466" t="s">
        <v>140</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191</v>
      </c>
      <c r="X30" s="519"/>
      <c r="Y30" s="519"/>
      <c r="Z30" s="519"/>
      <c r="AA30" s="519"/>
      <c r="AB30" s="519"/>
      <c r="AC30" s="519"/>
      <c r="AD30" s="519"/>
      <c r="AE30" s="519"/>
      <c r="AF30" s="519"/>
      <c r="AG30" s="520"/>
      <c r="AH30" s="430">
        <v>96.6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915915</v>
      </c>
      <c r="BO30" s="470"/>
      <c r="BP30" s="470"/>
      <c r="BQ30" s="470"/>
      <c r="BR30" s="470"/>
      <c r="BS30" s="470"/>
      <c r="BT30" s="470"/>
      <c r="BU30" s="471"/>
      <c r="BV30" s="469">
        <v>943964</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198</v>
      </c>
      <c r="D33" s="429"/>
      <c r="E33" s="428" t="s">
        <v>199</v>
      </c>
      <c r="F33" s="428"/>
      <c r="G33" s="428"/>
      <c r="H33" s="428"/>
      <c r="I33" s="428"/>
      <c r="J33" s="428"/>
      <c r="K33" s="428"/>
      <c r="L33" s="428"/>
      <c r="M33" s="428"/>
      <c r="N33" s="428"/>
      <c r="O33" s="428"/>
      <c r="P33" s="428"/>
      <c r="Q33" s="428"/>
      <c r="R33" s="428"/>
      <c r="S33" s="428"/>
      <c r="T33" s="216"/>
      <c r="U33" s="429" t="s">
        <v>198</v>
      </c>
      <c r="V33" s="429"/>
      <c r="W33" s="428" t="s">
        <v>199</v>
      </c>
      <c r="X33" s="428"/>
      <c r="Y33" s="428"/>
      <c r="Z33" s="428"/>
      <c r="AA33" s="428"/>
      <c r="AB33" s="428"/>
      <c r="AC33" s="428"/>
      <c r="AD33" s="428"/>
      <c r="AE33" s="428"/>
      <c r="AF33" s="428"/>
      <c r="AG33" s="428"/>
      <c r="AH33" s="428"/>
      <c r="AI33" s="428"/>
      <c r="AJ33" s="428"/>
      <c r="AK33" s="428"/>
      <c r="AL33" s="216"/>
      <c r="AM33" s="429" t="s">
        <v>198</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198</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水道事業会計</v>
      </c>
      <c r="AP34" s="424"/>
      <c r="AQ34" s="424"/>
      <c r="AR34" s="424"/>
      <c r="AS34" s="424"/>
      <c r="AT34" s="424"/>
      <c r="AU34" s="424"/>
      <c r="AV34" s="424"/>
      <c r="AW34" s="424"/>
      <c r="AX34" s="424"/>
      <c r="AY34" s="424"/>
      <c r="AZ34" s="424"/>
      <c r="BA34" s="424"/>
      <c r="BB34" s="424"/>
      <c r="BC34" s="424"/>
      <c r="BD34" s="214"/>
      <c r="BE34" s="425">
        <f>IF(BG34="","",MAX(C34:D43,U34:V43,AM34:AN43)+1)</f>
        <v>8</v>
      </c>
      <c r="BF34" s="425"/>
      <c r="BG34" s="424" t="str">
        <f>IF('各会計、関係団体の財政状況及び健全化判断比率'!B34="","",'各会計、関係団体の財政状況及び健全化判断比率'!B34)</f>
        <v>岩地集落排水事業特別会計</v>
      </c>
      <c r="BH34" s="424"/>
      <c r="BI34" s="424"/>
      <c r="BJ34" s="424"/>
      <c r="BK34" s="424"/>
      <c r="BL34" s="424"/>
      <c r="BM34" s="424"/>
      <c r="BN34" s="424"/>
      <c r="BO34" s="424"/>
      <c r="BP34" s="424"/>
      <c r="BQ34" s="424"/>
      <c r="BR34" s="424"/>
      <c r="BS34" s="424"/>
      <c r="BT34" s="424"/>
      <c r="BU34" s="424"/>
      <c r="BV34" s="214"/>
      <c r="BW34" s="425">
        <f>IF(BY34="","",MAX(C34:D43,U34:V43,AM34:AN43,BE34:BF43)+1)</f>
        <v>11</v>
      </c>
      <c r="BX34" s="425"/>
      <c r="BY34" s="424" t="str">
        <f>IF('各会計、関係団体の財政状況及び健全化判断比率'!B68="","",'各会計、関係団体の財政状況及び健全化判断比率'!B68)</f>
        <v>西豆衛生プラント組合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（一財）松崎町振興公社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6</v>
      </c>
      <c r="AN35" s="425"/>
      <c r="AO35" s="424" t="str">
        <f>IF('各会計、関係団体の財政状況及び健全化判断比率'!B32="","",'各会計、関係団体の財政状況及び健全化判断比率'!B32)</f>
        <v>温泉事業会計</v>
      </c>
      <c r="AP35" s="424"/>
      <c r="AQ35" s="424"/>
      <c r="AR35" s="424"/>
      <c r="AS35" s="424"/>
      <c r="AT35" s="424"/>
      <c r="AU35" s="424"/>
      <c r="AV35" s="424"/>
      <c r="AW35" s="424"/>
      <c r="AX35" s="424"/>
      <c r="AY35" s="424"/>
      <c r="AZ35" s="424"/>
      <c r="BA35" s="424"/>
      <c r="BB35" s="424"/>
      <c r="BC35" s="424"/>
      <c r="BD35" s="214"/>
      <c r="BE35" s="425">
        <f t="shared" ref="BE35:BE43" si="1">IF(BG35="","",BE34+1)</f>
        <v>9</v>
      </c>
      <c r="BF35" s="425"/>
      <c r="BG35" s="424" t="str">
        <f>IF('各会計、関係団体の財政状況及び健全化判断比率'!B35="","",'各会計、関係団体の財政状況及び健全化判断比率'!B35)</f>
        <v>石部集落排水事業特別会計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12</v>
      </c>
      <c r="BX35" s="425"/>
      <c r="BY35" s="424" t="str">
        <f>IF('各会計、関係団体の財政状況及び健全化判断比率'!B69="","",'各会計、関係団体の財政状況及び健全化判断比率'!B69)</f>
        <v>下田地区消防組合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7</v>
      </c>
      <c r="AN36" s="425"/>
      <c r="AO36" s="424" t="str">
        <f>IF('各会計、関係団体の財政状況及び健全化判断比率'!B33="","",'各会計、関係団体の財政状況及び健全化判断比率'!B33)</f>
        <v>伊豆まつざき荘事業会計</v>
      </c>
      <c r="AP36" s="424"/>
      <c r="AQ36" s="424"/>
      <c r="AR36" s="424"/>
      <c r="AS36" s="424"/>
      <c r="AT36" s="424"/>
      <c r="AU36" s="424"/>
      <c r="AV36" s="424"/>
      <c r="AW36" s="424"/>
      <c r="AX36" s="424"/>
      <c r="AY36" s="424"/>
      <c r="AZ36" s="424"/>
      <c r="BA36" s="424"/>
      <c r="BB36" s="424"/>
      <c r="BC36" s="424"/>
      <c r="BD36" s="214"/>
      <c r="BE36" s="425">
        <f t="shared" si="1"/>
        <v>10</v>
      </c>
      <c r="BF36" s="425"/>
      <c r="BG36" s="424" t="str">
        <f>IF('各会計、関係団体の財政状況及び健全化判断比率'!B36="","",'各会計、関係団体の財政状況及び健全化判断比率'!B36)</f>
        <v>雲見集落排水事業特別会計</v>
      </c>
      <c r="BH36" s="424"/>
      <c r="BI36" s="424"/>
      <c r="BJ36" s="424"/>
      <c r="BK36" s="424"/>
      <c r="BL36" s="424"/>
      <c r="BM36" s="424"/>
      <c r="BN36" s="424"/>
      <c r="BO36" s="424"/>
      <c r="BP36" s="424"/>
      <c r="BQ36" s="424"/>
      <c r="BR36" s="424"/>
      <c r="BS36" s="424"/>
      <c r="BT36" s="424"/>
      <c r="BU36" s="424"/>
      <c r="BV36" s="214"/>
      <c r="BW36" s="425">
        <f t="shared" si="2"/>
        <v>13</v>
      </c>
      <c r="BX36" s="425"/>
      <c r="BY36" s="424" t="str">
        <f>IF('各会計、関係団体の財政状況及び健全化判断比率'!B70="","",'各会計、関係団体の財政状況及び健全化判断比率'!B70)</f>
        <v>一部事務組合下田メディカルセンター（事業会計分）</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14</v>
      </c>
      <c r="BX37" s="425"/>
      <c r="BY37" s="424" t="str">
        <f>IF('各会計、関係団体の財政状況及び健全化判断比率'!B71="","",'各会計、関係団体の財政状況及び健全化判断比率'!B71)</f>
        <v>一部事務組合下田メディカルセンター（普通会計分）</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15</v>
      </c>
      <c r="BX38" s="425"/>
      <c r="BY38" s="424" t="str">
        <f>IF('各会計、関係団体の財政状況及び健全化判断比率'!B72="","",'各会計、関係団体の財政状況及び健全化判断比率'!B72)</f>
        <v>静岡県市町総合事務組合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16</v>
      </c>
      <c r="BX39" s="425"/>
      <c r="BY39" s="424" t="str">
        <f>IF('各会計、関係団体の財政状況及び健全化判断比率'!B73="","",'各会計、関係団体の財政状況及び健全化判断比率'!B73)</f>
        <v>静岡県後期高齢者医療広域連合(事業会計分）</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17</v>
      </c>
      <c r="BX40" s="425"/>
      <c r="BY40" s="424" t="str">
        <f>IF('各会計、関係団体の財政状況及び健全化判断比率'!B74="","",'各会計、関係団体の財政状況及び健全化判断比率'!B74)</f>
        <v>静岡県後期高齢者医療広域連合(普通会計分）</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18</v>
      </c>
      <c r="BX41" s="425"/>
      <c r="BY41" s="424" t="str">
        <f>IF('各会計、関係団体の財政状況及び健全化判断比率'!B75="","",'各会計、関係団体の財政状況及び健全化判断比率'!B75)</f>
        <v>静岡地方税滞納整理機構</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Kb8Jx8JpnKW0JpnZv8FkVG5GQjqafGBf+DipSZyvqF7xDysZw7BwLhO9Mj1jlMdLMLIg5d0wEG1a6RHbX5Whbw==" saltValue="bw/Z2jcJNN9qsTekJRU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47" t="s">
        <v>572</v>
      </c>
      <c r="D34" s="1247"/>
      <c r="E34" s="1248"/>
      <c r="F34" s="32">
        <v>8.4499999999999993</v>
      </c>
      <c r="G34" s="33">
        <v>14.04</v>
      </c>
      <c r="H34" s="33">
        <v>18.03</v>
      </c>
      <c r="I34" s="33">
        <v>20.29</v>
      </c>
      <c r="J34" s="34">
        <v>22.51</v>
      </c>
      <c r="K34" s="22"/>
      <c r="L34" s="22"/>
      <c r="M34" s="22"/>
      <c r="N34" s="22"/>
      <c r="O34" s="22"/>
      <c r="P34" s="22"/>
    </row>
    <row r="35" spans="1:16" ht="39" customHeight="1" x14ac:dyDescent="0.15">
      <c r="A35" s="22"/>
      <c r="B35" s="35"/>
      <c r="C35" s="1241" t="s">
        <v>573</v>
      </c>
      <c r="D35" s="1242"/>
      <c r="E35" s="1243"/>
      <c r="F35" s="36">
        <v>7.14</v>
      </c>
      <c r="G35" s="37">
        <v>6</v>
      </c>
      <c r="H35" s="37">
        <v>7.28</v>
      </c>
      <c r="I35" s="37">
        <v>6.61</v>
      </c>
      <c r="J35" s="38">
        <v>5.95</v>
      </c>
      <c r="K35" s="22"/>
      <c r="L35" s="22"/>
      <c r="M35" s="22"/>
      <c r="N35" s="22"/>
      <c r="O35" s="22"/>
      <c r="P35" s="22"/>
    </row>
    <row r="36" spans="1:16" ht="39" customHeight="1" x14ac:dyDescent="0.15">
      <c r="A36" s="22"/>
      <c r="B36" s="35"/>
      <c r="C36" s="1241" t="s">
        <v>574</v>
      </c>
      <c r="D36" s="1242"/>
      <c r="E36" s="1243"/>
      <c r="F36" s="36">
        <v>6.12</v>
      </c>
      <c r="G36" s="37">
        <v>6.61</v>
      </c>
      <c r="H36" s="37">
        <v>5.59</v>
      </c>
      <c r="I36" s="37">
        <v>5.19</v>
      </c>
      <c r="J36" s="38">
        <v>4.29</v>
      </c>
      <c r="K36" s="22"/>
      <c r="L36" s="22"/>
      <c r="M36" s="22"/>
      <c r="N36" s="22"/>
      <c r="O36" s="22"/>
      <c r="P36" s="22"/>
    </row>
    <row r="37" spans="1:16" ht="39" customHeight="1" x14ac:dyDescent="0.15">
      <c r="A37" s="22"/>
      <c r="B37" s="35"/>
      <c r="C37" s="1241" t="s">
        <v>575</v>
      </c>
      <c r="D37" s="1242"/>
      <c r="E37" s="1243"/>
      <c r="F37" s="36">
        <v>2.21</v>
      </c>
      <c r="G37" s="37">
        <v>2.5</v>
      </c>
      <c r="H37" s="37">
        <v>4.2</v>
      </c>
      <c r="I37" s="37">
        <v>1.66</v>
      </c>
      <c r="J37" s="38">
        <v>1.71</v>
      </c>
      <c r="K37" s="22"/>
      <c r="L37" s="22"/>
      <c r="M37" s="22"/>
      <c r="N37" s="22"/>
      <c r="O37" s="22"/>
      <c r="P37" s="22"/>
    </row>
    <row r="38" spans="1:16" ht="39" customHeight="1" x14ac:dyDescent="0.15">
      <c r="A38" s="22"/>
      <c r="B38" s="35"/>
      <c r="C38" s="1241" t="s">
        <v>576</v>
      </c>
      <c r="D38" s="1242"/>
      <c r="E38" s="1243"/>
      <c r="F38" s="36">
        <v>0.85</v>
      </c>
      <c r="G38" s="37">
        <v>1.1499999999999999</v>
      </c>
      <c r="H38" s="37">
        <v>1.4</v>
      </c>
      <c r="I38" s="37">
        <v>1.42</v>
      </c>
      <c r="J38" s="38">
        <v>1.19</v>
      </c>
      <c r="K38" s="22"/>
      <c r="L38" s="22"/>
      <c r="M38" s="22"/>
      <c r="N38" s="22"/>
      <c r="O38" s="22"/>
      <c r="P38" s="22"/>
    </row>
    <row r="39" spans="1:16" ht="39" customHeight="1" x14ac:dyDescent="0.15">
      <c r="A39" s="22"/>
      <c r="B39" s="35"/>
      <c r="C39" s="1241" t="s">
        <v>577</v>
      </c>
      <c r="D39" s="1242"/>
      <c r="E39" s="1243"/>
      <c r="F39" s="36">
        <v>0.83</v>
      </c>
      <c r="G39" s="37">
        <v>0.06</v>
      </c>
      <c r="H39" s="37">
        <v>1.1399999999999999</v>
      </c>
      <c r="I39" s="37">
        <v>1.1599999999999999</v>
      </c>
      <c r="J39" s="38">
        <v>0.37</v>
      </c>
      <c r="K39" s="22"/>
      <c r="L39" s="22"/>
      <c r="M39" s="22"/>
      <c r="N39" s="22"/>
      <c r="O39" s="22"/>
      <c r="P39" s="22"/>
    </row>
    <row r="40" spans="1:16" ht="39" customHeight="1" x14ac:dyDescent="0.15">
      <c r="A40" s="22"/>
      <c r="B40" s="35"/>
      <c r="C40" s="1241" t="s">
        <v>578</v>
      </c>
      <c r="D40" s="1242"/>
      <c r="E40" s="1243"/>
      <c r="F40" s="36">
        <v>0.1</v>
      </c>
      <c r="G40" s="37">
        <v>0.15</v>
      </c>
      <c r="H40" s="37">
        <v>0.14000000000000001</v>
      </c>
      <c r="I40" s="37">
        <v>0.08</v>
      </c>
      <c r="J40" s="38">
        <v>0.04</v>
      </c>
      <c r="K40" s="22"/>
      <c r="L40" s="22"/>
      <c r="M40" s="22"/>
      <c r="N40" s="22"/>
      <c r="O40" s="22"/>
      <c r="P40" s="22"/>
    </row>
    <row r="41" spans="1:16" ht="39" customHeight="1" x14ac:dyDescent="0.15">
      <c r="A41" s="22"/>
      <c r="B41" s="35"/>
      <c r="C41" s="1241" t="s">
        <v>579</v>
      </c>
      <c r="D41" s="1242"/>
      <c r="E41" s="1243"/>
      <c r="F41" s="36">
        <v>0.05</v>
      </c>
      <c r="G41" s="37">
        <v>0.05</v>
      </c>
      <c r="H41" s="37">
        <v>0.03</v>
      </c>
      <c r="I41" s="37">
        <v>0.02</v>
      </c>
      <c r="J41" s="38">
        <v>0.03</v>
      </c>
      <c r="K41" s="22"/>
      <c r="L41" s="22"/>
      <c r="M41" s="22"/>
      <c r="N41" s="22"/>
      <c r="O41" s="22"/>
      <c r="P41" s="22"/>
    </row>
    <row r="42" spans="1:16" ht="39" customHeight="1" x14ac:dyDescent="0.15">
      <c r="A42" s="22"/>
      <c r="B42" s="39"/>
      <c r="C42" s="1241" t="s">
        <v>580</v>
      </c>
      <c r="D42" s="1242"/>
      <c r="E42" s="1243"/>
      <c r="F42" s="36" t="s">
        <v>524</v>
      </c>
      <c r="G42" s="37" t="s">
        <v>524</v>
      </c>
      <c r="H42" s="37" t="s">
        <v>524</v>
      </c>
      <c r="I42" s="37" t="s">
        <v>524</v>
      </c>
      <c r="J42" s="38" t="s">
        <v>524</v>
      </c>
      <c r="K42" s="22"/>
      <c r="L42" s="22"/>
      <c r="M42" s="22"/>
      <c r="N42" s="22"/>
      <c r="O42" s="22"/>
      <c r="P42" s="22"/>
    </row>
    <row r="43" spans="1:16" ht="39" customHeight="1" thickBot="1" x14ac:dyDescent="0.2">
      <c r="A43" s="22"/>
      <c r="B43" s="40"/>
      <c r="C43" s="1244" t="s">
        <v>581</v>
      </c>
      <c r="D43" s="1245"/>
      <c r="E43" s="1246"/>
      <c r="F43" s="41">
        <v>0.15</v>
      </c>
      <c r="G43" s="42">
        <v>0.08</v>
      </c>
      <c r="H43" s="42">
        <v>0.09</v>
      </c>
      <c r="I43" s="42">
        <v>0.06</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HUlbZjj1R1yKTzuH5R6e3gPUojPDhucyKKWcF22v7JUSSvuYVaFXoqH0zd3HORMroZV4PMtC15uJlOVhkLGHA==" saltValue="1UFs3YAQOON/crURwIN7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67" t="s">
        <v>11</v>
      </c>
      <c r="C45" s="1268"/>
      <c r="D45" s="58"/>
      <c r="E45" s="1273" t="s">
        <v>12</v>
      </c>
      <c r="F45" s="1273"/>
      <c r="G45" s="1273"/>
      <c r="H45" s="1273"/>
      <c r="I45" s="1273"/>
      <c r="J45" s="1274"/>
      <c r="K45" s="59">
        <v>295</v>
      </c>
      <c r="L45" s="60">
        <v>296</v>
      </c>
      <c r="M45" s="60">
        <v>313</v>
      </c>
      <c r="N45" s="60">
        <v>311</v>
      </c>
      <c r="O45" s="61">
        <v>301</v>
      </c>
      <c r="P45" s="48"/>
      <c r="Q45" s="48"/>
      <c r="R45" s="48"/>
      <c r="S45" s="48"/>
      <c r="T45" s="48"/>
      <c r="U45" s="48"/>
    </row>
    <row r="46" spans="1:21" ht="30.75" customHeight="1" x14ac:dyDescent="0.15">
      <c r="A46" s="48"/>
      <c r="B46" s="1269"/>
      <c r="C46" s="1270"/>
      <c r="D46" s="62"/>
      <c r="E46" s="1251" t="s">
        <v>13</v>
      </c>
      <c r="F46" s="1251"/>
      <c r="G46" s="1251"/>
      <c r="H46" s="1251"/>
      <c r="I46" s="1251"/>
      <c r="J46" s="1252"/>
      <c r="K46" s="63" t="s">
        <v>524</v>
      </c>
      <c r="L46" s="64" t="s">
        <v>524</v>
      </c>
      <c r="M46" s="64" t="s">
        <v>524</v>
      </c>
      <c r="N46" s="64" t="s">
        <v>524</v>
      </c>
      <c r="O46" s="65" t="s">
        <v>524</v>
      </c>
      <c r="P46" s="48"/>
      <c r="Q46" s="48"/>
      <c r="R46" s="48"/>
      <c r="S46" s="48"/>
      <c r="T46" s="48"/>
      <c r="U46" s="48"/>
    </row>
    <row r="47" spans="1:21" ht="30.75" customHeight="1" x14ac:dyDescent="0.15">
      <c r="A47" s="48"/>
      <c r="B47" s="1269"/>
      <c r="C47" s="1270"/>
      <c r="D47" s="62"/>
      <c r="E47" s="1251" t="s">
        <v>14</v>
      </c>
      <c r="F47" s="1251"/>
      <c r="G47" s="1251"/>
      <c r="H47" s="1251"/>
      <c r="I47" s="1251"/>
      <c r="J47" s="1252"/>
      <c r="K47" s="63" t="s">
        <v>524</v>
      </c>
      <c r="L47" s="64" t="s">
        <v>524</v>
      </c>
      <c r="M47" s="64" t="s">
        <v>524</v>
      </c>
      <c r="N47" s="64" t="s">
        <v>524</v>
      </c>
      <c r="O47" s="65" t="s">
        <v>524</v>
      </c>
      <c r="P47" s="48"/>
      <c r="Q47" s="48"/>
      <c r="R47" s="48"/>
      <c r="S47" s="48"/>
      <c r="T47" s="48"/>
      <c r="U47" s="48"/>
    </row>
    <row r="48" spans="1:21" ht="30.75" customHeight="1" x14ac:dyDescent="0.15">
      <c r="A48" s="48"/>
      <c r="B48" s="1269"/>
      <c r="C48" s="1270"/>
      <c r="D48" s="62"/>
      <c r="E48" s="1251" t="s">
        <v>15</v>
      </c>
      <c r="F48" s="1251"/>
      <c r="G48" s="1251"/>
      <c r="H48" s="1251"/>
      <c r="I48" s="1251"/>
      <c r="J48" s="1252"/>
      <c r="K48" s="63">
        <v>10</v>
      </c>
      <c r="L48" s="64">
        <v>9</v>
      </c>
      <c r="M48" s="64">
        <v>8</v>
      </c>
      <c r="N48" s="64">
        <v>7</v>
      </c>
      <c r="O48" s="65">
        <v>7</v>
      </c>
      <c r="P48" s="48"/>
      <c r="Q48" s="48"/>
      <c r="R48" s="48"/>
      <c r="S48" s="48"/>
      <c r="T48" s="48"/>
      <c r="U48" s="48"/>
    </row>
    <row r="49" spans="1:21" ht="30.75" customHeight="1" x14ac:dyDescent="0.15">
      <c r="A49" s="48"/>
      <c r="B49" s="1269"/>
      <c r="C49" s="1270"/>
      <c r="D49" s="62"/>
      <c r="E49" s="1251" t="s">
        <v>16</v>
      </c>
      <c r="F49" s="1251"/>
      <c r="G49" s="1251"/>
      <c r="H49" s="1251"/>
      <c r="I49" s="1251"/>
      <c r="J49" s="1252"/>
      <c r="K49" s="63">
        <v>45</v>
      </c>
      <c r="L49" s="64">
        <v>47</v>
      </c>
      <c r="M49" s="64">
        <v>47</v>
      </c>
      <c r="N49" s="64">
        <v>53</v>
      </c>
      <c r="O49" s="65">
        <v>53</v>
      </c>
      <c r="P49" s="48"/>
      <c r="Q49" s="48"/>
      <c r="R49" s="48"/>
      <c r="S49" s="48"/>
      <c r="T49" s="48"/>
      <c r="U49" s="48"/>
    </row>
    <row r="50" spans="1:21" ht="30.75" customHeight="1" x14ac:dyDescent="0.15">
      <c r="A50" s="48"/>
      <c r="B50" s="1269"/>
      <c r="C50" s="1270"/>
      <c r="D50" s="62"/>
      <c r="E50" s="1251" t="s">
        <v>17</v>
      </c>
      <c r="F50" s="1251"/>
      <c r="G50" s="1251"/>
      <c r="H50" s="1251"/>
      <c r="I50" s="1251"/>
      <c r="J50" s="1252"/>
      <c r="K50" s="63">
        <v>1</v>
      </c>
      <c r="L50" s="64">
        <v>1</v>
      </c>
      <c r="M50" s="64">
        <v>7</v>
      </c>
      <c r="N50" s="64">
        <v>7</v>
      </c>
      <c r="O50" s="65">
        <v>7</v>
      </c>
      <c r="P50" s="48"/>
      <c r="Q50" s="48"/>
      <c r="R50" s="48"/>
      <c r="S50" s="48"/>
      <c r="T50" s="48"/>
      <c r="U50" s="48"/>
    </row>
    <row r="51" spans="1:21" ht="30.75" customHeight="1" x14ac:dyDescent="0.15">
      <c r="A51" s="48"/>
      <c r="B51" s="1271"/>
      <c r="C51" s="1272"/>
      <c r="D51" s="66"/>
      <c r="E51" s="1251" t="s">
        <v>18</v>
      </c>
      <c r="F51" s="1251"/>
      <c r="G51" s="1251"/>
      <c r="H51" s="1251"/>
      <c r="I51" s="1251"/>
      <c r="J51" s="1252"/>
      <c r="K51" s="63" t="s">
        <v>524</v>
      </c>
      <c r="L51" s="64" t="s">
        <v>524</v>
      </c>
      <c r="M51" s="64" t="s">
        <v>524</v>
      </c>
      <c r="N51" s="64" t="s">
        <v>524</v>
      </c>
      <c r="O51" s="65" t="s">
        <v>524</v>
      </c>
      <c r="P51" s="48"/>
      <c r="Q51" s="48"/>
      <c r="R51" s="48"/>
      <c r="S51" s="48"/>
      <c r="T51" s="48"/>
      <c r="U51" s="48"/>
    </row>
    <row r="52" spans="1:21" ht="30.75" customHeight="1" x14ac:dyDescent="0.15">
      <c r="A52" s="48"/>
      <c r="B52" s="1249" t="s">
        <v>19</v>
      </c>
      <c r="C52" s="1250"/>
      <c r="D52" s="66"/>
      <c r="E52" s="1251" t="s">
        <v>20</v>
      </c>
      <c r="F52" s="1251"/>
      <c r="G52" s="1251"/>
      <c r="H52" s="1251"/>
      <c r="I52" s="1251"/>
      <c r="J52" s="1252"/>
      <c r="K52" s="63">
        <v>303</v>
      </c>
      <c r="L52" s="64">
        <v>296</v>
      </c>
      <c r="M52" s="64">
        <v>306</v>
      </c>
      <c r="N52" s="64">
        <v>302</v>
      </c>
      <c r="O52" s="65">
        <v>280</v>
      </c>
      <c r="P52" s="48"/>
      <c r="Q52" s="48"/>
      <c r="R52" s="48"/>
      <c r="S52" s="48"/>
      <c r="T52" s="48"/>
      <c r="U52" s="48"/>
    </row>
    <row r="53" spans="1:21" ht="30.75" customHeight="1" thickBot="1" x14ac:dyDescent="0.2">
      <c r="A53" s="48"/>
      <c r="B53" s="1253" t="s">
        <v>21</v>
      </c>
      <c r="C53" s="1254"/>
      <c r="D53" s="67"/>
      <c r="E53" s="1255" t="s">
        <v>22</v>
      </c>
      <c r="F53" s="1255"/>
      <c r="G53" s="1255"/>
      <c r="H53" s="1255"/>
      <c r="I53" s="1255"/>
      <c r="J53" s="1256"/>
      <c r="K53" s="68">
        <v>48</v>
      </c>
      <c r="L53" s="69">
        <v>57</v>
      </c>
      <c r="M53" s="69">
        <v>69</v>
      </c>
      <c r="N53" s="69">
        <v>76</v>
      </c>
      <c r="O53" s="70">
        <v>88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57" t="s">
        <v>25</v>
      </c>
      <c r="C57" s="1258"/>
      <c r="D57" s="1261" t="s">
        <v>26</v>
      </c>
      <c r="E57" s="1262"/>
      <c r="F57" s="1262"/>
      <c r="G57" s="1262"/>
      <c r="H57" s="1262"/>
      <c r="I57" s="1262"/>
      <c r="J57" s="1263"/>
      <c r="K57" s="83" t="s">
        <v>605</v>
      </c>
      <c r="L57" s="84" t="s">
        <v>606</v>
      </c>
      <c r="M57" s="84" t="s">
        <v>606</v>
      </c>
      <c r="N57" s="84" t="s">
        <v>606</v>
      </c>
      <c r="O57" s="85" t="s">
        <v>607</v>
      </c>
    </row>
    <row r="58" spans="1:21" ht="31.5" customHeight="1" thickBot="1" x14ac:dyDescent="0.2">
      <c r="B58" s="1259"/>
      <c r="C58" s="1260"/>
      <c r="D58" s="1264" t="s">
        <v>27</v>
      </c>
      <c r="E58" s="1265"/>
      <c r="F58" s="1265"/>
      <c r="G58" s="1265"/>
      <c r="H58" s="1265"/>
      <c r="I58" s="1265"/>
      <c r="J58" s="1266"/>
      <c r="K58" s="86" t="s">
        <v>606</v>
      </c>
      <c r="L58" s="87" t="s">
        <v>606</v>
      </c>
      <c r="M58" s="87" t="s">
        <v>606</v>
      </c>
      <c r="N58" s="87" t="s">
        <v>606</v>
      </c>
      <c r="O58" s="88" t="s">
        <v>608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uk+Prfy72trKCAhZJJXDuurjjPKjYuAY62NMlSk3xVO0ovQUDJCc41h6+nYK1R93XjCJn2pr9kGg+iEbogbopw==" saltValue="wuF/ZFns23yU4erV1HWMx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87" t="s">
        <v>30</v>
      </c>
      <c r="C41" s="1288"/>
      <c r="D41" s="102"/>
      <c r="E41" s="1289" t="s">
        <v>31</v>
      </c>
      <c r="F41" s="1289"/>
      <c r="G41" s="1289"/>
      <c r="H41" s="1290"/>
      <c r="I41" s="103">
        <v>3185</v>
      </c>
      <c r="J41" s="104">
        <v>3409</v>
      </c>
      <c r="K41" s="104">
        <v>3260</v>
      </c>
      <c r="L41" s="104">
        <v>3294</v>
      </c>
      <c r="M41" s="105">
        <v>3260</v>
      </c>
    </row>
    <row r="42" spans="2:13" ht="27.75" customHeight="1" x14ac:dyDescent="0.15">
      <c r="B42" s="1277"/>
      <c r="C42" s="1278"/>
      <c r="D42" s="106"/>
      <c r="E42" s="1281" t="s">
        <v>32</v>
      </c>
      <c r="F42" s="1281"/>
      <c r="G42" s="1281"/>
      <c r="H42" s="1282"/>
      <c r="I42" s="107">
        <v>4</v>
      </c>
      <c r="J42" s="108">
        <v>15</v>
      </c>
      <c r="K42" s="108">
        <v>72</v>
      </c>
      <c r="L42" s="108">
        <v>66</v>
      </c>
      <c r="M42" s="109">
        <v>59</v>
      </c>
    </row>
    <row r="43" spans="2:13" ht="27.75" customHeight="1" x14ac:dyDescent="0.15">
      <c r="B43" s="1277"/>
      <c r="C43" s="1278"/>
      <c r="D43" s="106"/>
      <c r="E43" s="1281" t="s">
        <v>33</v>
      </c>
      <c r="F43" s="1281"/>
      <c r="G43" s="1281"/>
      <c r="H43" s="1282"/>
      <c r="I43" s="107">
        <v>60</v>
      </c>
      <c r="J43" s="108">
        <v>53</v>
      </c>
      <c r="K43" s="108">
        <v>44</v>
      </c>
      <c r="L43" s="108">
        <v>39</v>
      </c>
      <c r="M43" s="109">
        <v>35</v>
      </c>
    </row>
    <row r="44" spans="2:13" ht="27.75" customHeight="1" x14ac:dyDescent="0.15">
      <c r="B44" s="1277"/>
      <c r="C44" s="1278"/>
      <c r="D44" s="106"/>
      <c r="E44" s="1281" t="s">
        <v>34</v>
      </c>
      <c r="F44" s="1281"/>
      <c r="G44" s="1281"/>
      <c r="H44" s="1282"/>
      <c r="I44" s="107">
        <v>329</v>
      </c>
      <c r="J44" s="108">
        <v>334</v>
      </c>
      <c r="K44" s="108">
        <v>329</v>
      </c>
      <c r="L44" s="108">
        <v>282</v>
      </c>
      <c r="M44" s="109">
        <v>247</v>
      </c>
    </row>
    <row r="45" spans="2:13" ht="27.75" customHeight="1" x14ac:dyDescent="0.15">
      <c r="B45" s="1277"/>
      <c r="C45" s="1278"/>
      <c r="D45" s="106"/>
      <c r="E45" s="1281" t="s">
        <v>35</v>
      </c>
      <c r="F45" s="1281"/>
      <c r="G45" s="1281"/>
      <c r="H45" s="1282"/>
      <c r="I45" s="107">
        <v>1010</v>
      </c>
      <c r="J45" s="108">
        <v>1006</v>
      </c>
      <c r="K45" s="108">
        <v>1009</v>
      </c>
      <c r="L45" s="108">
        <v>1003</v>
      </c>
      <c r="M45" s="109">
        <v>997</v>
      </c>
    </row>
    <row r="46" spans="2:13" ht="27.75" customHeight="1" x14ac:dyDescent="0.15">
      <c r="B46" s="1277"/>
      <c r="C46" s="1278"/>
      <c r="D46" s="110"/>
      <c r="E46" s="1281" t="s">
        <v>36</v>
      </c>
      <c r="F46" s="1281"/>
      <c r="G46" s="1281"/>
      <c r="H46" s="1282"/>
      <c r="I46" s="107" t="s">
        <v>524</v>
      </c>
      <c r="J46" s="108" t="s">
        <v>524</v>
      </c>
      <c r="K46" s="108" t="s">
        <v>524</v>
      </c>
      <c r="L46" s="108" t="s">
        <v>524</v>
      </c>
      <c r="M46" s="109" t="s">
        <v>524</v>
      </c>
    </row>
    <row r="47" spans="2:13" ht="27.75" customHeight="1" x14ac:dyDescent="0.15">
      <c r="B47" s="1277"/>
      <c r="C47" s="1278"/>
      <c r="D47" s="111"/>
      <c r="E47" s="1291" t="s">
        <v>37</v>
      </c>
      <c r="F47" s="1292"/>
      <c r="G47" s="1292"/>
      <c r="H47" s="1293"/>
      <c r="I47" s="107" t="s">
        <v>524</v>
      </c>
      <c r="J47" s="108" t="s">
        <v>524</v>
      </c>
      <c r="K47" s="108" t="s">
        <v>524</v>
      </c>
      <c r="L47" s="108" t="s">
        <v>524</v>
      </c>
      <c r="M47" s="109" t="s">
        <v>524</v>
      </c>
    </row>
    <row r="48" spans="2:13" ht="27.75" customHeight="1" x14ac:dyDescent="0.15">
      <c r="B48" s="1277"/>
      <c r="C48" s="1278"/>
      <c r="D48" s="106"/>
      <c r="E48" s="1281" t="s">
        <v>38</v>
      </c>
      <c r="F48" s="1281"/>
      <c r="G48" s="1281"/>
      <c r="H48" s="1282"/>
      <c r="I48" s="107" t="s">
        <v>524</v>
      </c>
      <c r="J48" s="108" t="s">
        <v>524</v>
      </c>
      <c r="K48" s="108" t="s">
        <v>524</v>
      </c>
      <c r="L48" s="108" t="s">
        <v>524</v>
      </c>
      <c r="M48" s="109" t="s">
        <v>524</v>
      </c>
    </row>
    <row r="49" spans="2:13" ht="27.75" customHeight="1" x14ac:dyDescent="0.15">
      <c r="B49" s="1279"/>
      <c r="C49" s="1280"/>
      <c r="D49" s="106"/>
      <c r="E49" s="1281" t="s">
        <v>39</v>
      </c>
      <c r="F49" s="1281"/>
      <c r="G49" s="1281"/>
      <c r="H49" s="1282"/>
      <c r="I49" s="107" t="s">
        <v>524</v>
      </c>
      <c r="J49" s="108" t="s">
        <v>524</v>
      </c>
      <c r="K49" s="108" t="s">
        <v>524</v>
      </c>
      <c r="L49" s="108" t="s">
        <v>524</v>
      </c>
      <c r="M49" s="109" t="s">
        <v>524</v>
      </c>
    </row>
    <row r="50" spans="2:13" ht="27.75" customHeight="1" x14ac:dyDescent="0.15">
      <c r="B50" s="1275" t="s">
        <v>40</v>
      </c>
      <c r="C50" s="1276"/>
      <c r="D50" s="112"/>
      <c r="E50" s="1281" t="s">
        <v>41</v>
      </c>
      <c r="F50" s="1281"/>
      <c r="G50" s="1281"/>
      <c r="H50" s="1282"/>
      <c r="I50" s="107">
        <v>1878</v>
      </c>
      <c r="J50" s="108">
        <v>2044</v>
      </c>
      <c r="K50" s="108">
        <v>2037</v>
      </c>
      <c r="L50" s="108">
        <v>2126</v>
      </c>
      <c r="M50" s="109">
        <v>2032</v>
      </c>
    </row>
    <row r="51" spans="2:13" ht="27.75" customHeight="1" x14ac:dyDescent="0.15">
      <c r="B51" s="1277"/>
      <c r="C51" s="1278"/>
      <c r="D51" s="106"/>
      <c r="E51" s="1281" t="s">
        <v>42</v>
      </c>
      <c r="F51" s="1281"/>
      <c r="G51" s="1281"/>
      <c r="H51" s="1282"/>
      <c r="I51" s="107" t="s">
        <v>524</v>
      </c>
      <c r="J51" s="108" t="s">
        <v>524</v>
      </c>
      <c r="K51" s="108" t="s">
        <v>524</v>
      </c>
      <c r="L51" s="108" t="s">
        <v>524</v>
      </c>
      <c r="M51" s="109" t="s">
        <v>524</v>
      </c>
    </row>
    <row r="52" spans="2:13" ht="27.75" customHeight="1" x14ac:dyDescent="0.15">
      <c r="B52" s="1279"/>
      <c r="C52" s="1280"/>
      <c r="D52" s="106"/>
      <c r="E52" s="1281" t="s">
        <v>43</v>
      </c>
      <c r="F52" s="1281"/>
      <c r="G52" s="1281"/>
      <c r="H52" s="1282"/>
      <c r="I52" s="107">
        <v>2984</v>
      </c>
      <c r="J52" s="108">
        <v>3110</v>
      </c>
      <c r="K52" s="108">
        <v>2948</v>
      </c>
      <c r="L52" s="108">
        <v>2934</v>
      </c>
      <c r="M52" s="109">
        <v>2856</v>
      </c>
    </row>
    <row r="53" spans="2:13" ht="27.75" customHeight="1" thickBot="1" x14ac:dyDescent="0.2">
      <c r="B53" s="1283" t="s">
        <v>44</v>
      </c>
      <c r="C53" s="1284"/>
      <c r="D53" s="113"/>
      <c r="E53" s="1285" t="s">
        <v>45</v>
      </c>
      <c r="F53" s="1285"/>
      <c r="G53" s="1285"/>
      <c r="H53" s="1286"/>
      <c r="I53" s="114">
        <v>-273</v>
      </c>
      <c r="J53" s="115">
        <v>-337</v>
      </c>
      <c r="K53" s="115">
        <v>-269</v>
      </c>
      <c r="L53" s="115">
        <v>-376</v>
      </c>
      <c r="M53" s="116">
        <v>-290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JWR0O62JdT9xriWpCBwrnOleyGjYEpPE1rWOFyk3X+tnO0OpLVd2TDZ9FKjXupIIJ9loeOI3P140w5dPJEA/w==" saltValue="4/mS/8YgtaB1qEATh+XMC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2" t="s">
        <v>48</v>
      </c>
      <c r="D55" s="1302"/>
      <c r="E55" s="1303"/>
      <c r="F55" s="128">
        <v>1108</v>
      </c>
      <c r="G55" s="128">
        <v>1208</v>
      </c>
      <c r="H55" s="129">
        <v>1142</v>
      </c>
    </row>
    <row r="56" spans="2:8" ht="52.5" customHeight="1" x14ac:dyDescent="0.15">
      <c r="B56" s="130"/>
      <c r="C56" s="1304" t="s">
        <v>49</v>
      </c>
      <c r="D56" s="1304"/>
      <c r="E56" s="1305"/>
      <c r="F56" s="131" t="s">
        <v>524</v>
      </c>
      <c r="G56" s="131" t="s">
        <v>524</v>
      </c>
      <c r="H56" s="132" t="s">
        <v>524</v>
      </c>
    </row>
    <row r="57" spans="2:8" ht="53.25" customHeight="1" x14ac:dyDescent="0.15">
      <c r="B57" s="130"/>
      <c r="C57" s="1306" t="s">
        <v>50</v>
      </c>
      <c r="D57" s="1306"/>
      <c r="E57" s="1307"/>
      <c r="F57" s="133">
        <v>956</v>
      </c>
      <c r="G57" s="133">
        <v>944</v>
      </c>
      <c r="H57" s="134">
        <v>916</v>
      </c>
    </row>
    <row r="58" spans="2:8" ht="45.75" customHeight="1" x14ac:dyDescent="0.15">
      <c r="B58" s="135"/>
      <c r="C58" s="1294" t="s">
        <v>609</v>
      </c>
      <c r="D58" s="1295"/>
      <c r="E58" s="1296"/>
      <c r="F58" s="136">
        <v>440</v>
      </c>
      <c r="G58" s="136">
        <v>449</v>
      </c>
      <c r="H58" s="137">
        <v>431</v>
      </c>
    </row>
    <row r="59" spans="2:8" ht="45.75" customHeight="1" x14ac:dyDescent="0.15">
      <c r="B59" s="135"/>
      <c r="C59" s="1294" t="s">
        <v>610</v>
      </c>
      <c r="D59" s="1295"/>
      <c r="E59" s="1296"/>
      <c r="F59" s="136">
        <v>278</v>
      </c>
      <c r="G59" s="136">
        <v>271</v>
      </c>
      <c r="H59" s="137">
        <v>264</v>
      </c>
    </row>
    <row r="60" spans="2:8" ht="45.75" customHeight="1" x14ac:dyDescent="0.15">
      <c r="B60" s="135"/>
      <c r="C60" s="1294" t="s">
        <v>611</v>
      </c>
      <c r="D60" s="1295"/>
      <c r="E60" s="1296"/>
      <c r="F60" s="136">
        <v>65</v>
      </c>
      <c r="G60" s="136">
        <v>59</v>
      </c>
      <c r="H60" s="137">
        <v>53</v>
      </c>
    </row>
    <row r="61" spans="2:8" ht="45.75" customHeight="1" x14ac:dyDescent="0.15">
      <c r="B61" s="135"/>
      <c r="C61" s="1294" t="s">
        <v>612</v>
      </c>
      <c r="D61" s="1295"/>
      <c r="E61" s="1296"/>
      <c r="F61" s="136">
        <v>58</v>
      </c>
      <c r="G61" s="136">
        <v>53</v>
      </c>
      <c r="H61" s="137">
        <v>47</v>
      </c>
    </row>
    <row r="62" spans="2:8" ht="45.75" customHeight="1" thickBot="1" x14ac:dyDescent="0.2">
      <c r="B62" s="138"/>
      <c r="C62" s="1297" t="s">
        <v>613</v>
      </c>
      <c r="D62" s="1298"/>
      <c r="E62" s="1299"/>
      <c r="F62" s="139">
        <v>33</v>
      </c>
      <c r="G62" s="139">
        <v>33</v>
      </c>
      <c r="H62" s="140">
        <v>39</v>
      </c>
    </row>
    <row r="63" spans="2:8" ht="52.5" customHeight="1" thickBot="1" x14ac:dyDescent="0.2">
      <c r="B63" s="141"/>
      <c r="C63" s="1300" t="s">
        <v>51</v>
      </c>
      <c r="D63" s="1300"/>
      <c r="E63" s="1301"/>
      <c r="F63" s="142">
        <v>2064</v>
      </c>
      <c r="G63" s="142">
        <v>2152</v>
      </c>
      <c r="H63" s="143">
        <v>2058</v>
      </c>
    </row>
    <row r="64" spans="2:8" ht="15" customHeight="1" x14ac:dyDescent="0.15"/>
  </sheetData>
  <sheetProtection algorithmName="SHA-512" hashValue="c9lcHxR7Bp6jYpGYoZyDzkf4n0jwMbXrrPMWkUF7N7oAOJinylkrg6bEMajIoheOxxBY+379FMJslTWx02sb2Q==" saltValue="zls0MHFvhVvy80lJibVO1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U31" zoomScaleNormal="100" zoomScaleSheetLayoutView="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6" t="s">
        <v>630</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617</v>
      </c>
    </row>
    <row r="50" spans="1:109" x14ac:dyDescent="0.15">
      <c r="B50" s="395"/>
      <c r="G50" s="1308"/>
      <c r="H50" s="1308"/>
      <c r="I50" s="1308"/>
      <c r="J50" s="1308"/>
      <c r="K50" s="405"/>
      <c r="L50" s="405"/>
      <c r="M50" s="406"/>
      <c r="N50" s="406"/>
      <c r="AN50" s="1326"/>
      <c r="AO50" s="1327"/>
      <c r="AP50" s="1327"/>
      <c r="AQ50" s="1327"/>
      <c r="AR50" s="1327"/>
      <c r="AS50" s="1327"/>
      <c r="AT50" s="1327"/>
      <c r="AU50" s="1327"/>
      <c r="AV50" s="1327"/>
      <c r="AW50" s="1327"/>
      <c r="AX50" s="1327"/>
      <c r="AY50" s="1327"/>
      <c r="AZ50" s="1327"/>
      <c r="BA50" s="1327"/>
      <c r="BB50" s="1327"/>
      <c r="BC50" s="1327"/>
      <c r="BD50" s="1327"/>
      <c r="BE50" s="1327"/>
      <c r="BF50" s="1327"/>
      <c r="BG50" s="1327"/>
      <c r="BH50" s="1327"/>
      <c r="BI50" s="1327"/>
      <c r="BJ50" s="1327"/>
      <c r="BK50" s="1327"/>
      <c r="BL50" s="1327"/>
      <c r="BM50" s="1327"/>
      <c r="BN50" s="1327"/>
      <c r="BO50" s="1328"/>
      <c r="BP50" s="1314" t="s">
        <v>566</v>
      </c>
      <c r="BQ50" s="1314"/>
      <c r="BR50" s="1314"/>
      <c r="BS50" s="1314"/>
      <c r="BT50" s="1314"/>
      <c r="BU50" s="1314"/>
      <c r="BV50" s="1314"/>
      <c r="BW50" s="1314"/>
      <c r="BX50" s="1314" t="s">
        <v>567</v>
      </c>
      <c r="BY50" s="1314"/>
      <c r="BZ50" s="1314"/>
      <c r="CA50" s="1314"/>
      <c r="CB50" s="1314"/>
      <c r="CC50" s="1314"/>
      <c r="CD50" s="1314"/>
      <c r="CE50" s="1314"/>
      <c r="CF50" s="1314" t="s">
        <v>568</v>
      </c>
      <c r="CG50" s="1314"/>
      <c r="CH50" s="1314"/>
      <c r="CI50" s="1314"/>
      <c r="CJ50" s="1314"/>
      <c r="CK50" s="1314"/>
      <c r="CL50" s="1314"/>
      <c r="CM50" s="1314"/>
      <c r="CN50" s="1314" t="s">
        <v>569</v>
      </c>
      <c r="CO50" s="1314"/>
      <c r="CP50" s="1314"/>
      <c r="CQ50" s="1314"/>
      <c r="CR50" s="1314"/>
      <c r="CS50" s="1314"/>
      <c r="CT50" s="1314"/>
      <c r="CU50" s="1314"/>
      <c r="CV50" s="1314" t="s">
        <v>570</v>
      </c>
      <c r="CW50" s="1314"/>
      <c r="CX50" s="1314"/>
      <c r="CY50" s="1314"/>
      <c r="CZ50" s="1314"/>
      <c r="DA50" s="1314"/>
      <c r="DB50" s="1314"/>
      <c r="DC50" s="1314"/>
    </row>
    <row r="51" spans="1:109" ht="13.5" customHeight="1" x14ac:dyDescent="0.15">
      <c r="B51" s="395"/>
      <c r="G51" s="1325"/>
      <c r="H51" s="1325"/>
      <c r="I51" s="1329"/>
      <c r="J51" s="1329"/>
      <c r="K51" s="1315"/>
      <c r="L51" s="1315"/>
      <c r="M51" s="1315"/>
      <c r="N51" s="1315"/>
      <c r="AM51" s="404"/>
      <c r="AN51" s="1313" t="s">
        <v>618</v>
      </c>
      <c r="AO51" s="1313"/>
      <c r="AP51" s="1313"/>
      <c r="AQ51" s="1313"/>
      <c r="AR51" s="1313"/>
      <c r="AS51" s="1313"/>
      <c r="AT51" s="1313"/>
      <c r="AU51" s="1313"/>
      <c r="AV51" s="1313"/>
      <c r="AW51" s="1313"/>
      <c r="AX51" s="1313"/>
      <c r="AY51" s="1313"/>
      <c r="AZ51" s="1313"/>
      <c r="BA51" s="1313"/>
      <c r="BB51" s="1313" t="s">
        <v>619</v>
      </c>
      <c r="BC51" s="1313"/>
      <c r="BD51" s="1313"/>
      <c r="BE51" s="1313"/>
      <c r="BF51" s="1313"/>
      <c r="BG51" s="1313"/>
      <c r="BH51" s="1313"/>
      <c r="BI51" s="1313"/>
      <c r="BJ51" s="1313"/>
      <c r="BK51" s="1313"/>
      <c r="BL51" s="1313"/>
      <c r="BM51" s="1313"/>
      <c r="BN51" s="1313"/>
      <c r="BO51" s="1313"/>
      <c r="BP51" s="133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395"/>
      <c r="G52" s="1325"/>
      <c r="H52" s="1325"/>
      <c r="I52" s="1329"/>
      <c r="J52" s="1329"/>
      <c r="K52" s="1315"/>
      <c r="L52" s="1315"/>
      <c r="M52" s="1315"/>
      <c r="N52" s="1315"/>
      <c r="AM52" s="404"/>
      <c r="AN52" s="1313"/>
      <c r="AO52" s="1313"/>
      <c r="AP52" s="1313"/>
      <c r="AQ52" s="1313"/>
      <c r="AR52" s="1313"/>
      <c r="AS52" s="1313"/>
      <c r="AT52" s="1313"/>
      <c r="AU52" s="1313"/>
      <c r="AV52" s="1313"/>
      <c r="AW52" s="1313"/>
      <c r="AX52" s="1313"/>
      <c r="AY52" s="1313"/>
      <c r="AZ52" s="1313"/>
      <c r="BA52" s="1313"/>
      <c r="BB52" s="1313"/>
      <c r="BC52" s="1313"/>
      <c r="BD52" s="1313"/>
      <c r="BE52" s="1313"/>
      <c r="BF52" s="1313"/>
      <c r="BG52" s="1313"/>
      <c r="BH52" s="1313"/>
      <c r="BI52" s="1313"/>
      <c r="BJ52" s="1313"/>
      <c r="BK52" s="1313"/>
      <c r="BL52" s="1313"/>
      <c r="BM52" s="1313"/>
      <c r="BN52" s="1313"/>
      <c r="BO52" s="1313"/>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3"/>
      <c r="B53" s="395"/>
      <c r="G53" s="1325"/>
      <c r="H53" s="1325"/>
      <c r="I53" s="1308"/>
      <c r="J53" s="1308"/>
      <c r="K53" s="1315"/>
      <c r="L53" s="1315"/>
      <c r="M53" s="1315"/>
      <c r="N53" s="1315"/>
      <c r="AM53" s="404"/>
      <c r="AN53" s="1313"/>
      <c r="AO53" s="1313"/>
      <c r="AP53" s="1313"/>
      <c r="AQ53" s="1313"/>
      <c r="AR53" s="1313"/>
      <c r="AS53" s="1313"/>
      <c r="AT53" s="1313"/>
      <c r="AU53" s="1313"/>
      <c r="AV53" s="1313"/>
      <c r="AW53" s="1313"/>
      <c r="AX53" s="1313"/>
      <c r="AY53" s="1313"/>
      <c r="AZ53" s="1313"/>
      <c r="BA53" s="1313"/>
      <c r="BB53" s="1313" t="s">
        <v>620</v>
      </c>
      <c r="BC53" s="1313"/>
      <c r="BD53" s="1313"/>
      <c r="BE53" s="1313"/>
      <c r="BF53" s="1313"/>
      <c r="BG53" s="1313"/>
      <c r="BH53" s="1313"/>
      <c r="BI53" s="1313"/>
      <c r="BJ53" s="1313"/>
      <c r="BK53" s="1313"/>
      <c r="BL53" s="1313"/>
      <c r="BM53" s="1313"/>
      <c r="BN53" s="1313"/>
      <c r="BO53" s="1313"/>
      <c r="BP53" s="1330"/>
      <c r="BQ53" s="1310"/>
      <c r="BR53" s="1310"/>
      <c r="BS53" s="1310"/>
      <c r="BT53" s="1310"/>
      <c r="BU53" s="1310"/>
      <c r="BV53" s="1310"/>
      <c r="BW53" s="1310"/>
      <c r="BX53" s="1310">
        <v>60.8</v>
      </c>
      <c r="BY53" s="1310"/>
      <c r="BZ53" s="1310"/>
      <c r="CA53" s="1310"/>
      <c r="CB53" s="1310"/>
      <c r="CC53" s="1310"/>
      <c r="CD53" s="1310"/>
      <c r="CE53" s="1310"/>
      <c r="CF53" s="1310">
        <v>56.7</v>
      </c>
      <c r="CG53" s="1310"/>
      <c r="CH53" s="1310"/>
      <c r="CI53" s="1310"/>
      <c r="CJ53" s="1310"/>
      <c r="CK53" s="1310"/>
      <c r="CL53" s="1310"/>
      <c r="CM53" s="1310"/>
      <c r="CN53" s="1310">
        <v>64.2</v>
      </c>
      <c r="CO53" s="1310"/>
      <c r="CP53" s="1310"/>
      <c r="CQ53" s="1310"/>
      <c r="CR53" s="1310"/>
      <c r="CS53" s="1310"/>
      <c r="CT53" s="1310"/>
      <c r="CU53" s="1310"/>
      <c r="CV53" s="1310">
        <v>65.7</v>
      </c>
      <c r="CW53" s="1310"/>
      <c r="CX53" s="1310"/>
      <c r="CY53" s="1310"/>
      <c r="CZ53" s="1310"/>
      <c r="DA53" s="1310"/>
      <c r="DB53" s="1310"/>
      <c r="DC53" s="1310"/>
    </row>
    <row r="54" spans="1:109" x14ac:dyDescent="0.15">
      <c r="A54" s="403"/>
      <c r="B54" s="395"/>
      <c r="G54" s="1325"/>
      <c r="H54" s="1325"/>
      <c r="I54" s="1308"/>
      <c r="J54" s="1308"/>
      <c r="K54" s="1315"/>
      <c r="L54" s="1315"/>
      <c r="M54" s="1315"/>
      <c r="N54" s="1315"/>
      <c r="AM54" s="404"/>
      <c r="AN54" s="1313"/>
      <c r="AO54" s="1313"/>
      <c r="AP54" s="1313"/>
      <c r="AQ54" s="1313"/>
      <c r="AR54" s="1313"/>
      <c r="AS54" s="1313"/>
      <c r="AT54" s="1313"/>
      <c r="AU54" s="1313"/>
      <c r="AV54" s="1313"/>
      <c r="AW54" s="1313"/>
      <c r="AX54" s="1313"/>
      <c r="AY54" s="1313"/>
      <c r="AZ54" s="1313"/>
      <c r="BA54" s="1313"/>
      <c r="BB54" s="1313"/>
      <c r="BC54" s="1313"/>
      <c r="BD54" s="1313"/>
      <c r="BE54" s="1313"/>
      <c r="BF54" s="1313"/>
      <c r="BG54" s="1313"/>
      <c r="BH54" s="1313"/>
      <c r="BI54" s="1313"/>
      <c r="BJ54" s="1313"/>
      <c r="BK54" s="1313"/>
      <c r="BL54" s="1313"/>
      <c r="BM54" s="1313"/>
      <c r="BN54" s="1313"/>
      <c r="BO54" s="1313"/>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3"/>
      <c r="B55" s="395"/>
      <c r="G55" s="1308"/>
      <c r="H55" s="1308"/>
      <c r="I55" s="1308"/>
      <c r="J55" s="1308"/>
      <c r="K55" s="1315"/>
      <c r="L55" s="1315"/>
      <c r="M55" s="1315"/>
      <c r="N55" s="1315"/>
      <c r="AN55" s="1314" t="s">
        <v>621</v>
      </c>
      <c r="AO55" s="1314"/>
      <c r="AP55" s="1314"/>
      <c r="AQ55" s="1314"/>
      <c r="AR55" s="1314"/>
      <c r="AS55" s="1314"/>
      <c r="AT55" s="1314"/>
      <c r="AU55" s="1314"/>
      <c r="AV55" s="1314"/>
      <c r="AW55" s="1314"/>
      <c r="AX55" s="1314"/>
      <c r="AY55" s="1314"/>
      <c r="AZ55" s="1314"/>
      <c r="BA55" s="1314"/>
      <c r="BB55" s="1313" t="s">
        <v>622</v>
      </c>
      <c r="BC55" s="1313"/>
      <c r="BD55" s="1313"/>
      <c r="BE55" s="1313"/>
      <c r="BF55" s="1313"/>
      <c r="BG55" s="1313"/>
      <c r="BH55" s="1313"/>
      <c r="BI55" s="1313"/>
      <c r="BJ55" s="1313"/>
      <c r="BK55" s="1313"/>
      <c r="BL55" s="1313"/>
      <c r="BM55" s="1313"/>
      <c r="BN55" s="1313"/>
      <c r="BO55" s="1313"/>
      <c r="BP55" s="1330"/>
      <c r="BQ55" s="1310"/>
      <c r="BR55" s="1310"/>
      <c r="BS55" s="1310"/>
      <c r="BT55" s="1310"/>
      <c r="BU55" s="1310"/>
      <c r="BV55" s="1310"/>
      <c r="BW55" s="1310"/>
      <c r="BX55" s="1310">
        <v>25.4</v>
      </c>
      <c r="BY55" s="1310"/>
      <c r="BZ55" s="1310"/>
      <c r="CA55" s="1310"/>
      <c r="CB55" s="1310"/>
      <c r="CC55" s="1310"/>
      <c r="CD55" s="1310"/>
      <c r="CE55" s="1310"/>
      <c r="CF55" s="1310">
        <v>23.4</v>
      </c>
      <c r="CG55" s="1310"/>
      <c r="CH55" s="1310"/>
      <c r="CI55" s="1310"/>
      <c r="CJ55" s="1310"/>
      <c r="CK55" s="1310"/>
      <c r="CL55" s="1310"/>
      <c r="CM55" s="1310"/>
      <c r="CN55" s="1310">
        <v>7.7</v>
      </c>
      <c r="CO55" s="1310"/>
      <c r="CP55" s="1310"/>
      <c r="CQ55" s="1310"/>
      <c r="CR55" s="1310"/>
      <c r="CS55" s="1310"/>
      <c r="CT55" s="1310"/>
      <c r="CU55" s="1310"/>
      <c r="CV55" s="1310">
        <v>3.2</v>
      </c>
      <c r="CW55" s="1310"/>
      <c r="CX55" s="1310"/>
      <c r="CY55" s="1310"/>
      <c r="CZ55" s="1310"/>
      <c r="DA55" s="1310"/>
      <c r="DB55" s="1310"/>
      <c r="DC55" s="1310"/>
    </row>
    <row r="56" spans="1:109" x14ac:dyDescent="0.15">
      <c r="A56" s="403"/>
      <c r="B56" s="395"/>
      <c r="G56" s="1308"/>
      <c r="H56" s="1308"/>
      <c r="I56" s="1308"/>
      <c r="J56" s="1308"/>
      <c r="K56" s="1315"/>
      <c r="L56" s="1315"/>
      <c r="M56" s="1315"/>
      <c r="N56" s="1315"/>
      <c r="AN56" s="1314"/>
      <c r="AO56" s="1314"/>
      <c r="AP56" s="1314"/>
      <c r="AQ56" s="1314"/>
      <c r="AR56" s="1314"/>
      <c r="AS56" s="1314"/>
      <c r="AT56" s="1314"/>
      <c r="AU56" s="1314"/>
      <c r="AV56" s="1314"/>
      <c r="AW56" s="1314"/>
      <c r="AX56" s="1314"/>
      <c r="AY56" s="1314"/>
      <c r="AZ56" s="1314"/>
      <c r="BA56" s="1314"/>
      <c r="BB56" s="1313"/>
      <c r="BC56" s="1313"/>
      <c r="BD56" s="1313"/>
      <c r="BE56" s="1313"/>
      <c r="BF56" s="1313"/>
      <c r="BG56" s="1313"/>
      <c r="BH56" s="1313"/>
      <c r="BI56" s="1313"/>
      <c r="BJ56" s="1313"/>
      <c r="BK56" s="1313"/>
      <c r="BL56" s="1313"/>
      <c r="BM56" s="1313"/>
      <c r="BN56" s="1313"/>
      <c r="BO56" s="1313"/>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3" customFormat="1" x14ac:dyDescent="0.15">
      <c r="B57" s="407"/>
      <c r="G57" s="1308"/>
      <c r="H57" s="1308"/>
      <c r="I57" s="1311"/>
      <c r="J57" s="1311"/>
      <c r="K57" s="1315"/>
      <c r="L57" s="1315"/>
      <c r="M57" s="1315"/>
      <c r="N57" s="1315"/>
      <c r="AM57" s="388"/>
      <c r="AN57" s="1314"/>
      <c r="AO57" s="1314"/>
      <c r="AP57" s="1314"/>
      <c r="AQ57" s="1314"/>
      <c r="AR57" s="1314"/>
      <c r="AS57" s="1314"/>
      <c r="AT57" s="1314"/>
      <c r="AU57" s="1314"/>
      <c r="AV57" s="1314"/>
      <c r="AW57" s="1314"/>
      <c r="AX57" s="1314"/>
      <c r="AY57" s="1314"/>
      <c r="AZ57" s="1314"/>
      <c r="BA57" s="1314"/>
      <c r="BB57" s="1313" t="s">
        <v>620</v>
      </c>
      <c r="BC57" s="1313"/>
      <c r="BD57" s="1313"/>
      <c r="BE57" s="1313"/>
      <c r="BF57" s="1313"/>
      <c r="BG57" s="1313"/>
      <c r="BH57" s="1313"/>
      <c r="BI57" s="1313"/>
      <c r="BJ57" s="1313"/>
      <c r="BK57" s="1313"/>
      <c r="BL57" s="1313"/>
      <c r="BM57" s="1313"/>
      <c r="BN57" s="1313"/>
      <c r="BO57" s="1313"/>
      <c r="BP57" s="1330"/>
      <c r="BQ57" s="1310"/>
      <c r="BR57" s="1310"/>
      <c r="BS57" s="1310"/>
      <c r="BT57" s="1310"/>
      <c r="BU57" s="1310"/>
      <c r="BV57" s="1310"/>
      <c r="BW57" s="1310"/>
      <c r="BX57" s="1310">
        <v>58.7</v>
      </c>
      <c r="BY57" s="1310"/>
      <c r="BZ57" s="1310"/>
      <c r="CA57" s="1310"/>
      <c r="CB57" s="1310"/>
      <c r="CC57" s="1310"/>
      <c r="CD57" s="1310"/>
      <c r="CE57" s="1310"/>
      <c r="CF57" s="1310">
        <v>59.2</v>
      </c>
      <c r="CG57" s="1310"/>
      <c r="CH57" s="1310"/>
      <c r="CI57" s="1310"/>
      <c r="CJ57" s="1310"/>
      <c r="CK57" s="1310"/>
      <c r="CL57" s="1310"/>
      <c r="CM57" s="1310"/>
      <c r="CN57" s="1310">
        <v>63.4</v>
      </c>
      <c r="CO57" s="1310"/>
      <c r="CP57" s="1310"/>
      <c r="CQ57" s="1310"/>
      <c r="CR57" s="1310"/>
      <c r="CS57" s="1310"/>
      <c r="CT57" s="1310"/>
      <c r="CU57" s="1310"/>
      <c r="CV57" s="1310">
        <v>63.1</v>
      </c>
      <c r="CW57" s="1310"/>
      <c r="CX57" s="1310"/>
      <c r="CY57" s="1310"/>
      <c r="CZ57" s="1310"/>
      <c r="DA57" s="1310"/>
      <c r="DB57" s="1310"/>
      <c r="DC57" s="1310"/>
      <c r="DD57" s="408"/>
      <c r="DE57" s="407"/>
    </row>
    <row r="58" spans="1:109" s="403" customFormat="1" x14ac:dyDescent="0.15">
      <c r="A58" s="388"/>
      <c r="B58" s="407"/>
      <c r="G58" s="1308"/>
      <c r="H58" s="1308"/>
      <c r="I58" s="1311"/>
      <c r="J58" s="1311"/>
      <c r="K58" s="1315"/>
      <c r="L58" s="1315"/>
      <c r="M58" s="1315"/>
      <c r="N58" s="1315"/>
      <c r="AM58" s="388"/>
      <c r="AN58" s="1314"/>
      <c r="AO58" s="1314"/>
      <c r="AP58" s="1314"/>
      <c r="AQ58" s="1314"/>
      <c r="AR58" s="1314"/>
      <c r="AS58" s="1314"/>
      <c r="AT58" s="1314"/>
      <c r="AU58" s="1314"/>
      <c r="AV58" s="1314"/>
      <c r="AW58" s="1314"/>
      <c r="AX58" s="1314"/>
      <c r="AY58" s="1314"/>
      <c r="AZ58" s="1314"/>
      <c r="BA58" s="1314"/>
      <c r="BB58" s="1313"/>
      <c r="BC58" s="1313"/>
      <c r="BD58" s="1313"/>
      <c r="BE58" s="1313"/>
      <c r="BF58" s="1313"/>
      <c r="BG58" s="1313"/>
      <c r="BH58" s="1313"/>
      <c r="BI58" s="1313"/>
      <c r="BJ58" s="1313"/>
      <c r="BK58" s="1313"/>
      <c r="BL58" s="1313"/>
      <c r="BM58" s="1313"/>
      <c r="BN58" s="1313"/>
      <c r="BO58" s="1313"/>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623</v>
      </c>
    </row>
    <row r="64" spans="1:109" x14ac:dyDescent="0.15">
      <c r="B64" s="395"/>
      <c r="G64" s="402"/>
      <c r="I64" s="415"/>
      <c r="J64" s="415"/>
      <c r="K64" s="415"/>
      <c r="L64" s="415"/>
      <c r="M64" s="415"/>
      <c r="N64" s="416"/>
      <c r="AM64" s="402"/>
      <c r="AN64" s="402" t="s">
        <v>616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6" t="s">
        <v>629</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617</v>
      </c>
    </row>
    <row r="72" spans="2:107" x14ac:dyDescent="0.15">
      <c r="B72" s="395"/>
      <c r="G72" s="1308"/>
      <c r="H72" s="1308"/>
      <c r="I72" s="1308"/>
      <c r="J72" s="1308"/>
      <c r="K72" s="405"/>
      <c r="L72" s="405"/>
      <c r="M72" s="406"/>
      <c r="N72" s="406"/>
      <c r="AN72" s="1326"/>
      <c r="AO72" s="1327"/>
      <c r="AP72" s="1327"/>
      <c r="AQ72" s="1327"/>
      <c r="AR72" s="1327"/>
      <c r="AS72" s="1327"/>
      <c r="AT72" s="1327"/>
      <c r="AU72" s="1327"/>
      <c r="AV72" s="1327"/>
      <c r="AW72" s="1327"/>
      <c r="AX72" s="1327"/>
      <c r="AY72" s="1327"/>
      <c r="AZ72" s="1327"/>
      <c r="BA72" s="1327"/>
      <c r="BB72" s="1327"/>
      <c r="BC72" s="1327"/>
      <c r="BD72" s="1327"/>
      <c r="BE72" s="1327"/>
      <c r="BF72" s="1327"/>
      <c r="BG72" s="1327"/>
      <c r="BH72" s="1327"/>
      <c r="BI72" s="1327"/>
      <c r="BJ72" s="1327"/>
      <c r="BK72" s="1327"/>
      <c r="BL72" s="1327"/>
      <c r="BM72" s="1327"/>
      <c r="BN72" s="1327"/>
      <c r="BO72" s="1328"/>
      <c r="BP72" s="1314" t="s">
        <v>566</v>
      </c>
      <c r="BQ72" s="1314"/>
      <c r="BR72" s="1314"/>
      <c r="BS72" s="1314"/>
      <c r="BT72" s="1314"/>
      <c r="BU72" s="1314"/>
      <c r="BV72" s="1314"/>
      <c r="BW72" s="1314"/>
      <c r="BX72" s="1314" t="s">
        <v>567</v>
      </c>
      <c r="BY72" s="1314"/>
      <c r="BZ72" s="1314"/>
      <c r="CA72" s="1314"/>
      <c r="CB72" s="1314"/>
      <c r="CC72" s="1314"/>
      <c r="CD72" s="1314"/>
      <c r="CE72" s="1314"/>
      <c r="CF72" s="1314" t="s">
        <v>568</v>
      </c>
      <c r="CG72" s="1314"/>
      <c r="CH72" s="1314"/>
      <c r="CI72" s="1314"/>
      <c r="CJ72" s="1314"/>
      <c r="CK72" s="1314"/>
      <c r="CL72" s="1314"/>
      <c r="CM72" s="1314"/>
      <c r="CN72" s="1314" t="s">
        <v>569</v>
      </c>
      <c r="CO72" s="1314"/>
      <c r="CP72" s="1314"/>
      <c r="CQ72" s="1314"/>
      <c r="CR72" s="1314"/>
      <c r="CS72" s="1314"/>
      <c r="CT72" s="1314"/>
      <c r="CU72" s="1314"/>
      <c r="CV72" s="1314" t="s">
        <v>570</v>
      </c>
      <c r="CW72" s="1314"/>
      <c r="CX72" s="1314"/>
      <c r="CY72" s="1314"/>
      <c r="CZ72" s="1314"/>
      <c r="DA72" s="1314"/>
      <c r="DB72" s="1314"/>
      <c r="DC72" s="1314"/>
    </row>
    <row r="73" spans="2:107" x14ac:dyDescent="0.15">
      <c r="B73" s="395"/>
      <c r="G73" s="1325"/>
      <c r="H73" s="1325"/>
      <c r="I73" s="1325"/>
      <c r="J73" s="1325"/>
      <c r="K73" s="1309"/>
      <c r="L73" s="1309"/>
      <c r="M73" s="1309"/>
      <c r="N73" s="1309"/>
      <c r="AM73" s="404"/>
      <c r="AN73" s="1313" t="s">
        <v>618</v>
      </c>
      <c r="AO73" s="1313"/>
      <c r="AP73" s="1313"/>
      <c r="AQ73" s="1313"/>
      <c r="AR73" s="1313"/>
      <c r="AS73" s="1313"/>
      <c r="AT73" s="1313"/>
      <c r="AU73" s="1313"/>
      <c r="AV73" s="1313"/>
      <c r="AW73" s="1313"/>
      <c r="AX73" s="1313"/>
      <c r="AY73" s="1313"/>
      <c r="AZ73" s="1313"/>
      <c r="BA73" s="1313"/>
      <c r="BB73" s="1313" t="s">
        <v>622</v>
      </c>
      <c r="BC73" s="1313"/>
      <c r="BD73" s="1313"/>
      <c r="BE73" s="1313"/>
      <c r="BF73" s="1313"/>
      <c r="BG73" s="1313"/>
      <c r="BH73" s="1313"/>
      <c r="BI73" s="1313"/>
      <c r="BJ73" s="1313"/>
      <c r="BK73" s="1313"/>
      <c r="BL73" s="1313"/>
      <c r="BM73" s="1313"/>
      <c r="BN73" s="1313"/>
      <c r="BO73" s="1313"/>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395"/>
      <c r="G74" s="1325"/>
      <c r="H74" s="1325"/>
      <c r="I74" s="1325"/>
      <c r="J74" s="1325"/>
      <c r="K74" s="1309"/>
      <c r="L74" s="1309"/>
      <c r="M74" s="1309"/>
      <c r="N74" s="1309"/>
      <c r="AM74" s="404"/>
      <c r="AN74" s="1313"/>
      <c r="AO74" s="1313"/>
      <c r="AP74" s="1313"/>
      <c r="AQ74" s="1313"/>
      <c r="AR74" s="1313"/>
      <c r="AS74" s="1313"/>
      <c r="AT74" s="1313"/>
      <c r="AU74" s="1313"/>
      <c r="AV74" s="1313"/>
      <c r="AW74" s="1313"/>
      <c r="AX74" s="1313"/>
      <c r="AY74" s="1313"/>
      <c r="AZ74" s="1313"/>
      <c r="BA74" s="1313"/>
      <c r="BB74" s="1313"/>
      <c r="BC74" s="1313"/>
      <c r="BD74" s="1313"/>
      <c r="BE74" s="1313"/>
      <c r="BF74" s="1313"/>
      <c r="BG74" s="1313"/>
      <c r="BH74" s="1313"/>
      <c r="BI74" s="1313"/>
      <c r="BJ74" s="1313"/>
      <c r="BK74" s="1313"/>
      <c r="BL74" s="1313"/>
      <c r="BM74" s="1313"/>
      <c r="BN74" s="1313"/>
      <c r="BO74" s="1313"/>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5"/>
      <c r="G75" s="1325"/>
      <c r="H75" s="1325"/>
      <c r="I75" s="1308"/>
      <c r="J75" s="1308"/>
      <c r="K75" s="1315"/>
      <c r="L75" s="1315"/>
      <c r="M75" s="1315"/>
      <c r="N75" s="1315"/>
      <c r="AM75" s="404"/>
      <c r="AN75" s="1313"/>
      <c r="AO75" s="1313"/>
      <c r="AP75" s="1313"/>
      <c r="AQ75" s="1313"/>
      <c r="AR75" s="1313"/>
      <c r="AS75" s="1313"/>
      <c r="AT75" s="1313"/>
      <c r="AU75" s="1313"/>
      <c r="AV75" s="1313"/>
      <c r="AW75" s="1313"/>
      <c r="AX75" s="1313"/>
      <c r="AY75" s="1313"/>
      <c r="AZ75" s="1313"/>
      <c r="BA75" s="1313"/>
      <c r="BB75" s="1313" t="s">
        <v>624</v>
      </c>
      <c r="BC75" s="1313"/>
      <c r="BD75" s="1313"/>
      <c r="BE75" s="1313"/>
      <c r="BF75" s="1313"/>
      <c r="BG75" s="1313"/>
      <c r="BH75" s="1313"/>
      <c r="BI75" s="1313"/>
      <c r="BJ75" s="1313"/>
      <c r="BK75" s="1313"/>
      <c r="BL75" s="1313"/>
      <c r="BM75" s="1313"/>
      <c r="BN75" s="1313"/>
      <c r="BO75" s="1313"/>
      <c r="BP75" s="1310">
        <v>3.1</v>
      </c>
      <c r="BQ75" s="1310"/>
      <c r="BR75" s="1310"/>
      <c r="BS75" s="1310"/>
      <c r="BT75" s="1310"/>
      <c r="BU75" s="1310"/>
      <c r="BV75" s="1310"/>
      <c r="BW75" s="1310"/>
      <c r="BX75" s="1310">
        <v>2.4</v>
      </c>
      <c r="BY75" s="1310"/>
      <c r="BZ75" s="1310"/>
      <c r="CA75" s="1310"/>
      <c r="CB75" s="1310"/>
      <c r="CC75" s="1310"/>
      <c r="CD75" s="1310"/>
      <c r="CE75" s="1310"/>
      <c r="CF75" s="1310">
        <v>2.7</v>
      </c>
      <c r="CG75" s="1310"/>
      <c r="CH75" s="1310"/>
      <c r="CI75" s="1310"/>
      <c r="CJ75" s="1310"/>
      <c r="CK75" s="1310"/>
      <c r="CL75" s="1310"/>
      <c r="CM75" s="1310"/>
      <c r="CN75" s="1310">
        <v>3.2</v>
      </c>
      <c r="CO75" s="1310"/>
      <c r="CP75" s="1310"/>
      <c r="CQ75" s="1310"/>
      <c r="CR75" s="1310"/>
      <c r="CS75" s="1310"/>
      <c r="CT75" s="1310"/>
      <c r="CU75" s="1310"/>
      <c r="CV75" s="1310">
        <v>3.7</v>
      </c>
      <c r="CW75" s="1310"/>
      <c r="CX75" s="1310"/>
      <c r="CY75" s="1310"/>
      <c r="CZ75" s="1310"/>
      <c r="DA75" s="1310"/>
      <c r="DB75" s="1310"/>
      <c r="DC75" s="1310"/>
    </row>
    <row r="76" spans="2:107" x14ac:dyDescent="0.15">
      <c r="B76" s="395"/>
      <c r="G76" s="1325"/>
      <c r="H76" s="1325"/>
      <c r="I76" s="1308"/>
      <c r="J76" s="1308"/>
      <c r="K76" s="1315"/>
      <c r="L76" s="1315"/>
      <c r="M76" s="1315"/>
      <c r="N76" s="1315"/>
      <c r="AM76" s="404"/>
      <c r="AN76" s="1313"/>
      <c r="AO76" s="1313"/>
      <c r="AP76" s="1313"/>
      <c r="AQ76" s="1313"/>
      <c r="AR76" s="1313"/>
      <c r="AS76" s="1313"/>
      <c r="AT76" s="1313"/>
      <c r="AU76" s="1313"/>
      <c r="AV76" s="1313"/>
      <c r="AW76" s="1313"/>
      <c r="AX76" s="1313"/>
      <c r="AY76" s="1313"/>
      <c r="AZ76" s="1313"/>
      <c r="BA76" s="1313"/>
      <c r="BB76" s="1313"/>
      <c r="BC76" s="1313"/>
      <c r="BD76" s="1313"/>
      <c r="BE76" s="1313"/>
      <c r="BF76" s="1313"/>
      <c r="BG76" s="1313"/>
      <c r="BH76" s="1313"/>
      <c r="BI76" s="1313"/>
      <c r="BJ76" s="1313"/>
      <c r="BK76" s="1313"/>
      <c r="BL76" s="1313"/>
      <c r="BM76" s="1313"/>
      <c r="BN76" s="1313"/>
      <c r="BO76" s="1313"/>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5"/>
      <c r="G77" s="1308"/>
      <c r="H77" s="1308"/>
      <c r="I77" s="1308"/>
      <c r="J77" s="1308"/>
      <c r="K77" s="1309"/>
      <c r="L77" s="1309"/>
      <c r="M77" s="1309"/>
      <c r="N77" s="1309"/>
      <c r="AN77" s="1314" t="s">
        <v>625</v>
      </c>
      <c r="AO77" s="1314"/>
      <c r="AP77" s="1314"/>
      <c r="AQ77" s="1314"/>
      <c r="AR77" s="1314"/>
      <c r="AS77" s="1314"/>
      <c r="AT77" s="1314"/>
      <c r="AU77" s="1314"/>
      <c r="AV77" s="1314"/>
      <c r="AW77" s="1314"/>
      <c r="AX77" s="1314"/>
      <c r="AY77" s="1314"/>
      <c r="AZ77" s="1314"/>
      <c r="BA77" s="1314"/>
      <c r="BB77" s="1313" t="s">
        <v>626</v>
      </c>
      <c r="BC77" s="1313"/>
      <c r="BD77" s="1313"/>
      <c r="BE77" s="1313"/>
      <c r="BF77" s="1313"/>
      <c r="BG77" s="1313"/>
      <c r="BH77" s="1313"/>
      <c r="BI77" s="1313"/>
      <c r="BJ77" s="1313"/>
      <c r="BK77" s="1313"/>
      <c r="BL77" s="1313"/>
      <c r="BM77" s="1313"/>
      <c r="BN77" s="1313"/>
      <c r="BO77" s="1313"/>
      <c r="BP77" s="1310">
        <v>27</v>
      </c>
      <c r="BQ77" s="1310"/>
      <c r="BR77" s="1310"/>
      <c r="BS77" s="1310"/>
      <c r="BT77" s="1310"/>
      <c r="BU77" s="1310"/>
      <c r="BV77" s="1310"/>
      <c r="BW77" s="1310"/>
      <c r="BX77" s="1310">
        <v>25.4</v>
      </c>
      <c r="BY77" s="1310"/>
      <c r="BZ77" s="1310"/>
      <c r="CA77" s="1310"/>
      <c r="CB77" s="1310"/>
      <c r="CC77" s="1310"/>
      <c r="CD77" s="1310"/>
      <c r="CE77" s="1310"/>
      <c r="CF77" s="1310">
        <v>23.4</v>
      </c>
      <c r="CG77" s="1310"/>
      <c r="CH77" s="1310"/>
      <c r="CI77" s="1310"/>
      <c r="CJ77" s="1310"/>
      <c r="CK77" s="1310"/>
      <c r="CL77" s="1310"/>
      <c r="CM77" s="1310"/>
      <c r="CN77" s="1310">
        <v>7.7</v>
      </c>
      <c r="CO77" s="1310"/>
      <c r="CP77" s="1310"/>
      <c r="CQ77" s="1310"/>
      <c r="CR77" s="1310"/>
      <c r="CS77" s="1310"/>
      <c r="CT77" s="1310"/>
      <c r="CU77" s="1310"/>
      <c r="CV77" s="1310">
        <v>3.2</v>
      </c>
      <c r="CW77" s="1310"/>
      <c r="CX77" s="1310"/>
      <c r="CY77" s="1310"/>
      <c r="CZ77" s="1310"/>
      <c r="DA77" s="1310"/>
      <c r="DB77" s="1310"/>
      <c r="DC77" s="1310"/>
    </row>
    <row r="78" spans="2:107" x14ac:dyDescent="0.15">
      <c r="B78" s="395"/>
      <c r="G78" s="1308"/>
      <c r="H78" s="1308"/>
      <c r="I78" s="1308"/>
      <c r="J78" s="1308"/>
      <c r="K78" s="1309"/>
      <c r="L78" s="1309"/>
      <c r="M78" s="1309"/>
      <c r="N78" s="1309"/>
      <c r="AN78" s="1314"/>
      <c r="AO78" s="1314"/>
      <c r="AP78" s="1314"/>
      <c r="AQ78" s="1314"/>
      <c r="AR78" s="1314"/>
      <c r="AS78" s="1314"/>
      <c r="AT78" s="1314"/>
      <c r="AU78" s="1314"/>
      <c r="AV78" s="1314"/>
      <c r="AW78" s="1314"/>
      <c r="AX78" s="1314"/>
      <c r="AY78" s="1314"/>
      <c r="AZ78" s="1314"/>
      <c r="BA78" s="1314"/>
      <c r="BB78" s="1313"/>
      <c r="BC78" s="1313"/>
      <c r="BD78" s="1313"/>
      <c r="BE78" s="1313"/>
      <c r="BF78" s="1313"/>
      <c r="BG78" s="1313"/>
      <c r="BH78" s="1313"/>
      <c r="BI78" s="1313"/>
      <c r="BJ78" s="1313"/>
      <c r="BK78" s="1313"/>
      <c r="BL78" s="1313"/>
      <c r="BM78" s="1313"/>
      <c r="BN78" s="1313"/>
      <c r="BO78" s="1313"/>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5"/>
      <c r="G79" s="1308"/>
      <c r="H79" s="1308"/>
      <c r="I79" s="1311"/>
      <c r="J79" s="1311"/>
      <c r="K79" s="1312"/>
      <c r="L79" s="1312"/>
      <c r="M79" s="1312"/>
      <c r="N79" s="1312"/>
      <c r="AN79" s="1314"/>
      <c r="AO79" s="1314"/>
      <c r="AP79" s="1314"/>
      <c r="AQ79" s="1314"/>
      <c r="AR79" s="1314"/>
      <c r="AS79" s="1314"/>
      <c r="AT79" s="1314"/>
      <c r="AU79" s="1314"/>
      <c r="AV79" s="1314"/>
      <c r="AW79" s="1314"/>
      <c r="AX79" s="1314"/>
      <c r="AY79" s="1314"/>
      <c r="AZ79" s="1314"/>
      <c r="BA79" s="1314"/>
      <c r="BB79" s="1313" t="s">
        <v>627</v>
      </c>
      <c r="BC79" s="1313"/>
      <c r="BD79" s="1313"/>
      <c r="BE79" s="1313"/>
      <c r="BF79" s="1313"/>
      <c r="BG79" s="1313"/>
      <c r="BH79" s="1313"/>
      <c r="BI79" s="1313"/>
      <c r="BJ79" s="1313"/>
      <c r="BK79" s="1313"/>
      <c r="BL79" s="1313"/>
      <c r="BM79" s="1313"/>
      <c r="BN79" s="1313"/>
      <c r="BO79" s="1313"/>
      <c r="BP79" s="1310">
        <v>8.6999999999999993</v>
      </c>
      <c r="BQ79" s="1310"/>
      <c r="BR79" s="1310"/>
      <c r="BS79" s="1310"/>
      <c r="BT79" s="1310"/>
      <c r="BU79" s="1310"/>
      <c r="BV79" s="1310"/>
      <c r="BW79" s="1310"/>
      <c r="BX79" s="1310">
        <v>8.6</v>
      </c>
      <c r="BY79" s="1310"/>
      <c r="BZ79" s="1310"/>
      <c r="CA79" s="1310"/>
      <c r="CB79" s="1310"/>
      <c r="CC79" s="1310"/>
      <c r="CD79" s="1310"/>
      <c r="CE79" s="1310"/>
      <c r="CF79" s="1310">
        <v>8.5</v>
      </c>
      <c r="CG79" s="1310"/>
      <c r="CH79" s="1310"/>
      <c r="CI79" s="1310"/>
      <c r="CJ79" s="1310"/>
      <c r="CK79" s="1310"/>
      <c r="CL79" s="1310"/>
      <c r="CM79" s="1310"/>
      <c r="CN79" s="1310">
        <v>8.6</v>
      </c>
      <c r="CO79" s="1310"/>
      <c r="CP79" s="1310"/>
      <c r="CQ79" s="1310"/>
      <c r="CR79" s="1310"/>
      <c r="CS79" s="1310"/>
      <c r="CT79" s="1310"/>
      <c r="CU79" s="1310"/>
      <c r="CV79" s="1310">
        <v>8.8000000000000007</v>
      </c>
      <c r="CW79" s="1310"/>
      <c r="CX79" s="1310"/>
      <c r="CY79" s="1310"/>
      <c r="CZ79" s="1310"/>
      <c r="DA79" s="1310"/>
      <c r="DB79" s="1310"/>
      <c r="DC79" s="1310"/>
    </row>
    <row r="80" spans="2:107" x14ac:dyDescent="0.15">
      <c r="B80" s="395"/>
      <c r="G80" s="1308"/>
      <c r="H80" s="1308"/>
      <c r="I80" s="1311"/>
      <c r="J80" s="1311"/>
      <c r="K80" s="1312"/>
      <c r="L80" s="1312"/>
      <c r="M80" s="1312"/>
      <c r="N80" s="1312"/>
      <c r="AN80" s="1314"/>
      <c r="AO80" s="1314"/>
      <c r="AP80" s="1314"/>
      <c r="AQ80" s="1314"/>
      <c r="AR80" s="1314"/>
      <c r="AS80" s="1314"/>
      <c r="AT80" s="1314"/>
      <c r="AU80" s="1314"/>
      <c r="AV80" s="1314"/>
      <c r="AW80" s="1314"/>
      <c r="AX80" s="1314"/>
      <c r="AY80" s="1314"/>
      <c r="AZ80" s="1314"/>
      <c r="BA80" s="1314"/>
      <c r="BB80" s="1313"/>
      <c r="BC80" s="1313"/>
      <c r="BD80" s="1313"/>
      <c r="BE80" s="1313"/>
      <c r="BF80" s="1313"/>
      <c r="BG80" s="1313"/>
      <c r="BH80" s="1313"/>
      <c r="BI80" s="1313"/>
      <c r="BJ80" s="1313"/>
      <c r="BK80" s="1313"/>
      <c r="BL80" s="1313"/>
      <c r="BM80" s="1313"/>
      <c r="BN80" s="1313"/>
      <c r="BO80" s="1313"/>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5IftElLFbFSjBreVvLksv0Gx/Iusci0uUp4I2KESzvkdMaGHw4zD1MAJ41shDjIs++wFi8CqBVTpwBtuPMZLZQ==" saltValue="msbVsAtZ19PTdViPQ3uNC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9"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628</v>
      </c>
    </row>
  </sheetData>
  <sheetProtection algorithmName="SHA-512" hashValue="xZP8vu/HE5I/9hyzl5Z5sAJfnEuGqm5urBKBVX4bYYv6ugW8YOjKWvZ97i32OFaxt1mFauLZOqljOnmy9B54hQ==" saltValue="Y+70h2wfH8oeRjukuZRsw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F88"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628</v>
      </c>
    </row>
  </sheetData>
  <sheetProtection algorithmName="SHA-512" hashValue="7bBRRR2a67zHX09erreHZjj1Q9olLTSFfdfRy3r6r5PXJZLov8qN0d2tKkbd5JWWlVgIIZ9BQlzSadBjM4Sq/A==" saltValue="BJVmUCU6bYoDM9ZwwkPIB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56198</v>
      </c>
      <c r="E3" s="162"/>
      <c r="F3" s="163">
        <v>109920</v>
      </c>
      <c r="G3" s="164"/>
      <c r="H3" s="165"/>
    </row>
    <row r="4" spans="1:8" x14ac:dyDescent="0.15">
      <c r="A4" s="166"/>
      <c r="B4" s="167"/>
      <c r="C4" s="168"/>
      <c r="D4" s="169">
        <v>49729</v>
      </c>
      <c r="E4" s="170"/>
      <c r="F4" s="171">
        <v>62739</v>
      </c>
      <c r="G4" s="172"/>
      <c r="H4" s="173"/>
    </row>
    <row r="5" spans="1:8" x14ac:dyDescent="0.15">
      <c r="A5" s="154" t="s">
        <v>558</v>
      </c>
      <c r="B5" s="159"/>
      <c r="C5" s="160"/>
      <c r="D5" s="161">
        <v>92622</v>
      </c>
      <c r="E5" s="162"/>
      <c r="F5" s="163">
        <v>119882</v>
      </c>
      <c r="G5" s="164"/>
      <c r="H5" s="165"/>
    </row>
    <row r="6" spans="1:8" x14ac:dyDescent="0.15">
      <c r="A6" s="166"/>
      <c r="B6" s="167"/>
      <c r="C6" s="168"/>
      <c r="D6" s="169">
        <v>77197</v>
      </c>
      <c r="E6" s="170"/>
      <c r="F6" s="171">
        <v>66481</v>
      </c>
      <c r="G6" s="172"/>
      <c r="H6" s="173"/>
    </row>
    <row r="7" spans="1:8" x14ac:dyDescent="0.15">
      <c r="A7" s="154" t="s">
        <v>559</v>
      </c>
      <c r="B7" s="159"/>
      <c r="C7" s="160"/>
      <c r="D7" s="161">
        <v>35721</v>
      </c>
      <c r="E7" s="162"/>
      <c r="F7" s="163">
        <v>116162</v>
      </c>
      <c r="G7" s="164"/>
      <c r="H7" s="165"/>
    </row>
    <row r="8" spans="1:8" x14ac:dyDescent="0.15">
      <c r="A8" s="166"/>
      <c r="B8" s="167"/>
      <c r="C8" s="168"/>
      <c r="D8" s="169">
        <v>24279</v>
      </c>
      <c r="E8" s="170"/>
      <c r="F8" s="171">
        <v>61562</v>
      </c>
      <c r="G8" s="172"/>
      <c r="H8" s="173"/>
    </row>
    <row r="9" spans="1:8" x14ac:dyDescent="0.15">
      <c r="A9" s="154" t="s">
        <v>560</v>
      </c>
      <c r="B9" s="159"/>
      <c r="C9" s="160"/>
      <c r="D9" s="161">
        <v>64403</v>
      </c>
      <c r="E9" s="162"/>
      <c r="F9" s="163">
        <v>121449</v>
      </c>
      <c r="G9" s="164"/>
      <c r="H9" s="165"/>
    </row>
    <row r="10" spans="1:8" x14ac:dyDescent="0.15">
      <c r="A10" s="166"/>
      <c r="B10" s="167"/>
      <c r="C10" s="168"/>
      <c r="D10" s="169">
        <v>56890</v>
      </c>
      <c r="E10" s="170"/>
      <c r="F10" s="171">
        <v>62922</v>
      </c>
      <c r="G10" s="172"/>
      <c r="H10" s="173"/>
    </row>
    <row r="11" spans="1:8" x14ac:dyDescent="0.15">
      <c r="A11" s="154" t="s">
        <v>561</v>
      </c>
      <c r="B11" s="159"/>
      <c r="C11" s="160"/>
      <c r="D11" s="161">
        <v>63657</v>
      </c>
      <c r="E11" s="162"/>
      <c r="F11" s="163">
        <v>145139</v>
      </c>
      <c r="G11" s="164"/>
      <c r="H11" s="165"/>
    </row>
    <row r="12" spans="1:8" x14ac:dyDescent="0.15">
      <c r="A12" s="166"/>
      <c r="B12" s="167"/>
      <c r="C12" s="174"/>
      <c r="D12" s="169">
        <v>46110</v>
      </c>
      <c r="E12" s="170"/>
      <c r="F12" s="171">
        <v>83762</v>
      </c>
      <c r="G12" s="172"/>
      <c r="H12" s="173"/>
    </row>
    <row r="13" spans="1:8" x14ac:dyDescent="0.15">
      <c r="A13" s="154"/>
      <c r="B13" s="159"/>
      <c r="C13" s="175"/>
      <c r="D13" s="176">
        <v>62520</v>
      </c>
      <c r="E13" s="177"/>
      <c r="F13" s="178">
        <v>122510</v>
      </c>
      <c r="G13" s="179"/>
      <c r="H13" s="165"/>
    </row>
    <row r="14" spans="1:8" x14ac:dyDescent="0.15">
      <c r="A14" s="166"/>
      <c r="B14" s="167"/>
      <c r="C14" s="168"/>
      <c r="D14" s="169">
        <v>50841</v>
      </c>
      <c r="E14" s="170"/>
      <c r="F14" s="171">
        <v>67493</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7.15</v>
      </c>
      <c r="C19" s="180">
        <f>ROUND(VALUE(SUBSTITUTE(実質収支比率等に係る経年分析!G$48,"▲","-")),2)</f>
        <v>6.01</v>
      </c>
      <c r="D19" s="180">
        <f>ROUND(VALUE(SUBSTITUTE(実質収支比率等に係る経年分析!H$48,"▲","-")),2)</f>
        <v>7.29</v>
      </c>
      <c r="E19" s="180">
        <f>ROUND(VALUE(SUBSTITUTE(実質収支比率等に係る経年分析!I$48,"▲","-")),2)</f>
        <v>6.61</v>
      </c>
      <c r="F19" s="180">
        <f>ROUND(VALUE(SUBSTITUTE(実質収支比率等に係る経年分析!J$48,"▲","-")),2)</f>
        <v>5.95</v>
      </c>
    </row>
    <row r="20" spans="1:11" x14ac:dyDescent="0.15">
      <c r="A20" s="180" t="s">
        <v>55</v>
      </c>
      <c r="B20" s="180">
        <f>ROUND(VALUE(SUBSTITUTE(実質収支比率等に係る経年分析!F$47,"▲","-")),2)</f>
        <v>41.52</v>
      </c>
      <c r="C20" s="180">
        <f>ROUND(VALUE(SUBSTITUTE(実質収支比率等に係る経年分析!G$47,"▲","-")),2)</f>
        <v>44.76</v>
      </c>
      <c r="D20" s="180">
        <f>ROUND(VALUE(SUBSTITUTE(実質収支比率等に係る経年分析!H$47,"▲","-")),2)</f>
        <v>46.58</v>
      </c>
      <c r="E20" s="180">
        <f>ROUND(VALUE(SUBSTITUTE(実質収支比率等に係る経年分析!I$47,"▲","-")),2)</f>
        <v>51.22</v>
      </c>
      <c r="F20" s="180">
        <f>ROUND(VALUE(SUBSTITUTE(実質収支比率等に係る経年分析!J$47,"▲","-")),2)</f>
        <v>48.83</v>
      </c>
    </row>
    <row r="21" spans="1:11" x14ac:dyDescent="0.15">
      <c r="A21" s="180" t="s">
        <v>56</v>
      </c>
      <c r="B21" s="180">
        <f>IF(ISNUMBER(VALUE(SUBSTITUTE(実質収支比率等に係る経年分析!F$49,"▲","-"))),ROUND(VALUE(SUBSTITUTE(実質収支比率等に係る経年分析!F$49,"▲","-")),2),NA())</f>
        <v>9.14</v>
      </c>
      <c r="C21" s="180">
        <f>IF(ISNUMBER(VALUE(SUBSTITUTE(実質収支比率等に係る経年分析!G$49,"▲","-"))),ROUND(VALUE(SUBSTITUTE(実質収支比率等に係る経年分析!G$49,"▲","-")),2),NA())</f>
        <v>1.24</v>
      </c>
      <c r="D21" s="180">
        <f>IF(ISNUMBER(VALUE(SUBSTITUTE(実質収支比率等に係る経年分析!H$49,"▲","-"))),ROUND(VALUE(SUBSTITUTE(実質収支比率等に係る経年分析!H$49,"▲","-")),2),NA())</f>
        <v>2.35</v>
      </c>
      <c r="E21" s="180">
        <f>IF(ISNUMBER(VALUE(SUBSTITUTE(実質収支比率等に係る経年分析!I$49,"▲","-"))),ROUND(VALUE(SUBSTITUTE(実質収支比率等に係る経年分析!I$49,"▲","-")),2),NA())</f>
        <v>3.49</v>
      </c>
      <c r="F21" s="180">
        <f>IF(ISNUMBER(VALUE(SUBSTITUTE(実質収支比率等に係る経年分析!J$49,"▲","-"))),ROUND(VALUE(SUBSTITUTE(実質収支比率等に係る経年分析!J$49,"▲","-")),2),NA())</f>
        <v>-3.52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0.15</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0.06</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石部集落排水事業特別会計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雲見集落排水事業特別会計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0.14000000000000001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0.83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1.1399999999999999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1.1599999999999999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0.37</v>
      </c>
    </row>
    <row r="32" spans="1:11" x14ac:dyDescent="0.15">
      <c r="A32" s="181" t="str">
        <f>IF(連結実質赤字比率に係る赤字・黒字の構成分析!C$38="",NA(),連結実質赤字比率に係る赤字・黒字の構成分析!C$38)</f>
        <v>伊豆まつざき荘事業会計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1.1499999999999999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1.42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1.19</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2.21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1.71</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6.61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5.59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5.19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4.29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7.14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7.28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6.61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5.95</v>
      </c>
    </row>
    <row r="36" spans="1:16" x14ac:dyDescent="0.15">
      <c r="A36" s="181" t="str">
        <f>IF(連結実質赤字比率に係る赤字・黒字の構成分析!C$34="",NA(),連結実質赤字比率に係る赤字・黒字の構成分析!C$34)</f>
        <v>温泉事業会計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8.4499999999999993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18.03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20.29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22.51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303</v>
      </c>
      <c r="E42" s="182"/>
      <c r="F42" s="182"/>
      <c r="G42" s="182">
        <f>'実質公債費比率（分子）の構造'!L$52</f>
        <v>296</v>
      </c>
      <c r="H42" s="182"/>
      <c r="I42" s="182"/>
      <c r="J42" s="182">
        <f>'実質公債費比率（分子）の構造'!M$52</f>
        <v>306</v>
      </c>
      <c r="K42" s="182"/>
      <c r="L42" s="182"/>
      <c r="M42" s="182">
        <f>'実質公債費比率（分子）の構造'!N$52</f>
        <v>302</v>
      </c>
      <c r="N42" s="182"/>
      <c r="O42" s="182"/>
      <c r="P42" s="182">
        <f>'実質公債費比率（分子）の構造'!O$52</f>
        <v>280</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7</v>
      </c>
      <c r="I44" s="182"/>
      <c r="J44" s="182"/>
      <c r="K44" s="182">
        <f>'実質公債費比率（分子）の構造'!N$50</f>
        <v>7</v>
      </c>
      <c r="L44" s="182"/>
      <c r="M44" s="182"/>
      <c r="N44" s="182">
        <f>'実質公債費比率（分子）の構造'!O$50</f>
        <v>7</v>
      </c>
      <c r="O44" s="182"/>
      <c r="P44" s="182"/>
    </row>
    <row r="45" spans="1:16" x14ac:dyDescent="0.15">
      <c r="A45" s="182" t="s">
        <v>66</v>
      </c>
      <c r="B45" s="182">
        <f>'実質公債費比率（分子）の構造'!K$49</f>
        <v>45</v>
      </c>
      <c r="C45" s="182"/>
      <c r="D45" s="182"/>
      <c r="E45" s="182">
        <f>'実質公債費比率（分子）の構造'!L$49</f>
        <v>47</v>
      </c>
      <c r="F45" s="182"/>
      <c r="G45" s="182"/>
      <c r="H45" s="182">
        <f>'実質公債費比率（分子）の構造'!M$49</f>
        <v>47</v>
      </c>
      <c r="I45" s="182"/>
      <c r="J45" s="182"/>
      <c r="K45" s="182">
        <f>'実質公債費比率（分子）の構造'!N$49</f>
        <v>53</v>
      </c>
      <c r="L45" s="182"/>
      <c r="M45" s="182"/>
      <c r="N45" s="182">
        <f>'実質公債費比率（分子）の構造'!O$49</f>
        <v>53</v>
      </c>
      <c r="O45" s="182"/>
      <c r="P45" s="182"/>
    </row>
    <row r="46" spans="1:16" x14ac:dyDescent="0.15">
      <c r="A46" s="182" t="s">
        <v>67</v>
      </c>
      <c r="B46" s="182">
        <f>'実質公債費比率（分子）の構造'!K$48</f>
        <v>10</v>
      </c>
      <c r="C46" s="182"/>
      <c r="D46" s="182"/>
      <c r="E46" s="182">
        <f>'実質公債費比率（分子）の構造'!L$48</f>
        <v>9</v>
      </c>
      <c r="F46" s="182"/>
      <c r="G46" s="182"/>
      <c r="H46" s="182">
        <f>'実質公債費比率（分子）の構造'!M$48</f>
        <v>8</v>
      </c>
      <c r="I46" s="182"/>
      <c r="J46" s="182"/>
      <c r="K46" s="182">
        <f>'実質公債費比率（分子）の構造'!N$48</f>
        <v>7</v>
      </c>
      <c r="L46" s="182"/>
      <c r="M46" s="182"/>
      <c r="N46" s="182">
        <f>'実質公債費比率（分子）の構造'!O$48</f>
        <v>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295</v>
      </c>
      <c r="C49" s="182"/>
      <c r="D49" s="182"/>
      <c r="E49" s="182">
        <f>'実質公債費比率（分子）の構造'!L$45</f>
        <v>296</v>
      </c>
      <c r="F49" s="182"/>
      <c r="G49" s="182"/>
      <c r="H49" s="182">
        <f>'実質公債費比率（分子）の構造'!M$45</f>
        <v>313</v>
      </c>
      <c r="I49" s="182"/>
      <c r="J49" s="182"/>
      <c r="K49" s="182">
        <f>'実質公債費比率（分子）の構造'!N$45</f>
        <v>311</v>
      </c>
      <c r="L49" s="182"/>
      <c r="M49" s="182"/>
      <c r="N49" s="182">
        <f>'実質公債費比率（分子）の構造'!O$45</f>
        <v>301</v>
      </c>
      <c r="O49" s="182"/>
      <c r="P49" s="182"/>
    </row>
    <row r="50" spans="1:16" x14ac:dyDescent="0.15">
      <c r="A50" s="182" t="s">
        <v>71</v>
      </c>
      <c r="B50" s="182" t="e">
        <f>NA()</f>
        <v>#N/A</v>
      </c>
      <c r="C50" s="182">
        <f>IF(ISNUMBER('実質公債費比率（分子）の構造'!K$53),'実質公債費比率（分子）の構造'!K$53,NA())</f>
        <v>48</v>
      </c>
      <c r="D50" s="182" t="e">
        <f>NA()</f>
        <v>#N/A</v>
      </c>
      <c r="E50" s="182" t="e">
        <f>NA()</f>
        <v>#N/A</v>
      </c>
      <c r="F50" s="182">
        <f>IF(ISNUMBER('実質公債費比率（分子）の構造'!L$53),'実質公債費比率（分子）の構造'!L$53,NA())</f>
        <v>57</v>
      </c>
      <c r="G50" s="182" t="e">
        <f>NA()</f>
        <v>#N/A</v>
      </c>
      <c r="H50" s="182" t="e">
        <f>NA()</f>
        <v>#N/A</v>
      </c>
      <c r="I50" s="182">
        <f>IF(ISNUMBER('実質公債費比率（分子）の構造'!M$53),'実質公債費比率（分子）の構造'!M$53,NA())</f>
        <v>69</v>
      </c>
      <c r="J50" s="182" t="e">
        <f>NA()</f>
        <v>#N/A</v>
      </c>
      <c r="K50" s="182" t="e">
        <f>NA()</f>
        <v>#N/A</v>
      </c>
      <c r="L50" s="182">
        <f>IF(ISNUMBER('実質公債費比率（分子）の構造'!N$53),'実質公債費比率（分子）の構造'!N$53,NA())</f>
        <v>76</v>
      </c>
      <c r="M50" s="182" t="e">
        <f>NA()</f>
        <v>#N/A</v>
      </c>
      <c r="N50" s="182" t="e">
        <f>NA()</f>
        <v>#N/A</v>
      </c>
      <c r="O50" s="182">
        <f>IF(ISNUMBER('実質公債費比率（分子）の構造'!O$53),'実質公債費比率（分子）の構造'!O$53,NA())</f>
        <v>88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2984</v>
      </c>
      <c r="E56" s="181"/>
      <c r="F56" s="181"/>
      <c r="G56" s="181">
        <f>'将来負担比率（分子）の構造'!J$52</f>
        <v>3110</v>
      </c>
      <c r="H56" s="181"/>
      <c r="I56" s="181"/>
      <c r="J56" s="181">
        <f>'将来負担比率（分子）の構造'!K$52</f>
        <v>2948</v>
      </c>
      <c r="K56" s="181"/>
      <c r="L56" s="181"/>
      <c r="M56" s="181">
        <f>'将来負担比率（分子）の構造'!L$52</f>
        <v>2934</v>
      </c>
      <c r="N56" s="181"/>
      <c r="O56" s="181"/>
      <c r="P56" s="181">
        <f>'将来負担比率（分子）の構造'!M$52</f>
        <v>2856</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1878</v>
      </c>
      <c r="E58" s="181"/>
      <c r="F58" s="181"/>
      <c r="G58" s="181">
        <f>'将来負担比率（分子）の構造'!J$50</f>
        <v>2044</v>
      </c>
      <c r="H58" s="181"/>
      <c r="I58" s="181"/>
      <c r="J58" s="181">
        <f>'将来負担比率（分子）の構造'!K$50</f>
        <v>2037</v>
      </c>
      <c r="K58" s="181"/>
      <c r="L58" s="181"/>
      <c r="M58" s="181">
        <f>'将来負担比率（分子）の構造'!L$50</f>
        <v>2126</v>
      </c>
      <c r="N58" s="181"/>
      <c r="O58" s="181"/>
      <c r="P58" s="181">
        <f>'将来負担比率（分子）の構造'!M$50</f>
        <v>2032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1010</v>
      </c>
      <c r="C62" s="181"/>
      <c r="D62" s="181"/>
      <c r="E62" s="181">
        <f>'将来負担比率（分子）の構造'!J$45</f>
        <v>1006</v>
      </c>
      <c r="F62" s="181"/>
      <c r="G62" s="181"/>
      <c r="H62" s="181">
        <f>'将来負担比率（分子）の構造'!K$45</f>
        <v>1009</v>
      </c>
      <c r="I62" s="181"/>
      <c r="J62" s="181"/>
      <c r="K62" s="181">
        <f>'将来負担比率（分子）の構造'!L$45</f>
        <v>1003</v>
      </c>
      <c r="L62" s="181"/>
      <c r="M62" s="181"/>
      <c r="N62" s="181">
        <f>'将来負担比率（分子）の構造'!M$45</f>
        <v>997</v>
      </c>
      <c r="O62" s="181"/>
      <c r="P62" s="181"/>
    </row>
    <row r="63" spans="1:16" x14ac:dyDescent="0.15">
      <c r="A63" s="181" t="s">
        <v>34</v>
      </c>
      <c r="B63" s="181">
        <f>'将来負担比率（分子）の構造'!I$44</f>
        <v>329</v>
      </c>
      <c r="C63" s="181"/>
      <c r="D63" s="181"/>
      <c r="E63" s="181">
        <f>'将来負担比率（分子）の構造'!J$44</f>
        <v>334</v>
      </c>
      <c r="F63" s="181"/>
      <c r="G63" s="181"/>
      <c r="H63" s="181">
        <f>'将来負担比率（分子）の構造'!K$44</f>
        <v>329</v>
      </c>
      <c r="I63" s="181"/>
      <c r="J63" s="181"/>
      <c r="K63" s="181">
        <f>'将来負担比率（分子）の構造'!L$44</f>
        <v>282</v>
      </c>
      <c r="L63" s="181"/>
      <c r="M63" s="181"/>
      <c r="N63" s="181">
        <f>'将来負担比率（分子）の構造'!M$44</f>
        <v>247</v>
      </c>
      <c r="O63" s="181"/>
      <c r="P63" s="181"/>
    </row>
    <row r="64" spans="1:16" x14ac:dyDescent="0.15">
      <c r="A64" s="181" t="s">
        <v>33</v>
      </c>
      <c r="B64" s="181">
        <f>'将来負担比率（分子）の構造'!I$43</f>
        <v>60</v>
      </c>
      <c r="C64" s="181"/>
      <c r="D64" s="181"/>
      <c r="E64" s="181">
        <f>'将来負担比率（分子）の構造'!J$43</f>
        <v>53</v>
      </c>
      <c r="F64" s="181"/>
      <c r="G64" s="181"/>
      <c r="H64" s="181">
        <f>'将来負担比率（分子）の構造'!K$43</f>
        <v>44</v>
      </c>
      <c r="I64" s="181"/>
      <c r="J64" s="181"/>
      <c r="K64" s="181">
        <f>'将来負担比率（分子）の構造'!L$43</f>
        <v>39</v>
      </c>
      <c r="L64" s="181"/>
      <c r="M64" s="181"/>
      <c r="N64" s="181">
        <f>'将来負担比率（分子）の構造'!M$43</f>
        <v>35</v>
      </c>
      <c r="O64" s="181"/>
      <c r="P64" s="181"/>
    </row>
    <row r="65" spans="1:16" x14ac:dyDescent="0.15">
      <c r="A65" s="181" t="s">
        <v>32</v>
      </c>
      <c r="B65" s="181">
        <f>'将来負担比率（分子）の構造'!I$42</f>
        <v>4</v>
      </c>
      <c r="C65" s="181"/>
      <c r="D65" s="181"/>
      <c r="E65" s="181">
        <f>'将来負担比率（分子）の構造'!J$42</f>
        <v>15</v>
      </c>
      <c r="F65" s="181"/>
      <c r="G65" s="181"/>
      <c r="H65" s="181">
        <f>'将来負担比率（分子）の構造'!K$42</f>
        <v>72</v>
      </c>
      <c r="I65" s="181"/>
      <c r="J65" s="181"/>
      <c r="K65" s="181">
        <f>'将来負担比率（分子）の構造'!L$42</f>
        <v>66</v>
      </c>
      <c r="L65" s="181"/>
      <c r="M65" s="181"/>
      <c r="N65" s="181">
        <f>'将来負担比率（分子）の構造'!M$42</f>
        <v>59</v>
      </c>
      <c r="O65" s="181"/>
      <c r="P65" s="181"/>
    </row>
    <row r="66" spans="1:16" x14ac:dyDescent="0.15">
      <c r="A66" s="181" t="s">
        <v>31</v>
      </c>
      <c r="B66" s="181">
        <f>'将来負担比率（分子）の構造'!I$41</f>
        <v>3185</v>
      </c>
      <c r="C66" s="181"/>
      <c r="D66" s="181"/>
      <c r="E66" s="181">
        <f>'将来負担比率（分子）の構造'!J$41</f>
        <v>3409</v>
      </c>
      <c r="F66" s="181"/>
      <c r="G66" s="181"/>
      <c r="H66" s="181">
        <f>'将来負担比率（分子）の構造'!K$41</f>
        <v>3260</v>
      </c>
      <c r="I66" s="181"/>
      <c r="J66" s="181"/>
      <c r="K66" s="181">
        <f>'将来負担比率（分子）の構造'!L$41</f>
        <v>3294</v>
      </c>
      <c r="L66" s="181"/>
      <c r="M66" s="181"/>
      <c r="N66" s="181">
        <f>'将来負担比率（分子）の構造'!M$41</f>
        <v>3260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1108</v>
      </c>
      <c r="C72" s="185">
        <f>基金残高に係る経年分析!G55</f>
        <v>1208</v>
      </c>
      <c r="D72" s="185">
        <f>基金残高に係る経年分析!H55</f>
        <v>1142</v>
      </c>
    </row>
    <row r="73" spans="1:16" x14ac:dyDescent="0.15">
      <c r="A73" s="184" t="s">
        <v>78</v>
      </c>
      <c r="B73" s="185" t="str">
        <f>基金残高に係る経年分析!F56</f>
        <v>-</v>
      </c>
      <c r="C73" s="185" t="str">
        <f>基金残高に係る経年分析!G56</f>
        <v>-</v>
      </c>
      <c r="D73" s="185" t="str">
        <f>基金残高に係る経年分析!H56</f>
        <v>-</v>
      </c>
    </row>
    <row r="74" spans="1:16" x14ac:dyDescent="0.15">
      <c r="A74" s="184" t="s">
        <v>79</v>
      </c>
      <c r="B74" s="185">
        <f>基金残高に係る経年分析!F57</f>
        <v>956</v>
      </c>
      <c r="C74" s="185">
        <f>基金残高に係る経年分析!G57</f>
        <v>944</v>
      </c>
      <c r="D74" s="185">
        <f>基金残高に係る経年分析!H57</f>
        <v>916</v>
      </c>
    </row>
  </sheetData>
  <sheetProtection algorithmName="SHA-512" hashValue="XTOKpfVADLiFKGbbWr++Lb0BnH35KtVDmQ6Cj7oEtVWP8SivHwBUm75vtnpWf+RkQH63vKywyg+GExlttlfVmg==" saltValue="W0kguguKebGuJ+FPd2Vy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639032</v>
      </c>
      <c r="S5" s="734"/>
      <c r="T5" s="734"/>
      <c r="U5" s="734"/>
      <c r="V5" s="734"/>
      <c r="W5" s="734"/>
      <c r="X5" s="734"/>
      <c r="Y5" s="777"/>
      <c r="Z5" s="795">
        <v>16.899999999999999</v>
      </c>
      <c r="AA5" s="795"/>
      <c r="AB5" s="795"/>
      <c r="AC5" s="795"/>
      <c r="AD5" s="796">
        <v>639032</v>
      </c>
      <c r="AE5" s="796"/>
      <c r="AF5" s="796"/>
      <c r="AG5" s="796"/>
      <c r="AH5" s="796"/>
      <c r="AI5" s="796"/>
      <c r="AJ5" s="796"/>
      <c r="AK5" s="796"/>
      <c r="AL5" s="778">
        <v>28</v>
      </c>
      <c r="AM5" s="749"/>
      <c r="AN5" s="749"/>
      <c r="AO5" s="779"/>
      <c r="AP5" s="744" t="s">
        <v>227</v>
      </c>
      <c r="AQ5" s="745"/>
      <c r="AR5" s="745"/>
      <c r="AS5" s="745"/>
      <c r="AT5" s="745"/>
      <c r="AU5" s="745"/>
      <c r="AV5" s="745"/>
      <c r="AW5" s="745"/>
      <c r="AX5" s="745"/>
      <c r="AY5" s="745"/>
      <c r="AZ5" s="745"/>
      <c r="BA5" s="745"/>
      <c r="BB5" s="745"/>
      <c r="BC5" s="745"/>
      <c r="BD5" s="745"/>
      <c r="BE5" s="745"/>
      <c r="BF5" s="746"/>
      <c r="BG5" s="678">
        <v>623512</v>
      </c>
      <c r="BH5" s="679"/>
      <c r="BI5" s="679"/>
      <c r="BJ5" s="679"/>
      <c r="BK5" s="679"/>
      <c r="BL5" s="679"/>
      <c r="BM5" s="679"/>
      <c r="BN5" s="680"/>
      <c r="BO5" s="715">
        <v>97.6</v>
      </c>
      <c r="BP5" s="715"/>
      <c r="BQ5" s="715"/>
      <c r="BR5" s="715"/>
      <c r="BS5" s="716" t="s">
        <v>140</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29804</v>
      </c>
      <c r="S6" s="679"/>
      <c r="T6" s="679"/>
      <c r="U6" s="679"/>
      <c r="V6" s="679"/>
      <c r="W6" s="679"/>
      <c r="X6" s="679"/>
      <c r="Y6" s="680"/>
      <c r="Z6" s="715">
        <v>0.8</v>
      </c>
      <c r="AA6" s="715"/>
      <c r="AB6" s="715"/>
      <c r="AC6" s="715"/>
      <c r="AD6" s="716">
        <v>29804</v>
      </c>
      <c r="AE6" s="716"/>
      <c r="AF6" s="716"/>
      <c r="AG6" s="716"/>
      <c r="AH6" s="716"/>
      <c r="AI6" s="716"/>
      <c r="AJ6" s="716"/>
      <c r="AK6" s="716"/>
      <c r="AL6" s="681">
        <v>1.3</v>
      </c>
      <c r="AM6" s="682"/>
      <c r="AN6" s="682"/>
      <c r="AO6" s="717"/>
      <c r="AP6" s="675" t="s">
        <v>232</v>
      </c>
      <c r="AQ6" s="676"/>
      <c r="AR6" s="676"/>
      <c r="AS6" s="676"/>
      <c r="AT6" s="676"/>
      <c r="AU6" s="676"/>
      <c r="AV6" s="676"/>
      <c r="AW6" s="676"/>
      <c r="AX6" s="676"/>
      <c r="AY6" s="676"/>
      <c r="AZ6" s="676"/>
      <c r="BA6" s="676"/>
      <c r="BB6" s="676"/>
      <c r="BC6" s="676"/>
      <c r="BD6" s="676"/>
      <c r="BE6" s="676"/>
      <c r="BF6" s="677"/>
      <c r="BG6" s="678">
        <v>623512</v>
      </c>
      <c r="BH6" s="679"/>
      <c r="BI6" s="679"/>
      <c r="BJ6" s="679"/>
      <c r="BK6" s="679"/>
      <c r="BL6" s="679"/>
      <c r="BM6" s="679"/>
      <c r="BN6" s="680"/>
      <c r="BO6" s="715">
        <v>97.6</v>
      </c>
      <c r="BP6" s="715"/>
      <c r="BQ6" s="715"/>
      <c r="BR6" s="715"/>
      <c r="BS6" s="716" t="s">
        <v>233</v>
      </c>
      <c r="BT6" s="716"/>
      <c r="BU6" s="716"/>
      <c r="BV6" s="716"/>
      <c r="BW6" s="716"/>
      <c r="BX6" s="716"/>
      <c r="BY6" s="716"/>
      <c r="BZ6" s="716"/>
      <c r="CA6" s="716"/>
      <c r="CB6" s="775"/>
      <c r="CD6" s="736" t="s">
        <v>234</v>
      </c>
      <c r="CE6" s="737"/>
      <c r="CF6" s="737"/>
      <c r="CG6" s="737"/>
      <c r="CH6" s="737"/>
      <c r="CI6" s="737"/>
      <c r="CJ6" s="737"/>
      <c r="CK6" s="737"/>
      <c r="CL6" s="737"/>
      <c r="CM6" s="737"/>
      <c r="CN6" s="737"/>
      <c r="CO6" s="737"/>
      <c r="CP6" s="737"/>
      <c r="CQ6" s="738"/>
      <c r="CR6" s="678">
        <v>45426</v>
      </c>
      <c r="CS6" s="679"/>
      <c r="CT6" s="679"/>
      <c r="CU6" s="679"/>
      <c r="CV6" s="679"/>
      <c r="CW6" s="679"/>
      <c r="CX6" s="679"/>
      <c r="CY6" s="680"/>
      <c r="CZ6" s="778">
        <v>1.3</v>
      </c>
      <c r="DA6" s="749"/>
      <c r="DB6" s="749"/>
      <c r="DC6" s="781"/>
      <c r="DD6" s="684" t="s">
        <v>233</v>
      </c>
      <c r="DE6" s="679"/>
      <c r="DF6" s="679"/>
      <c r="DG6" s="679"/>
      <c r="DH6" s="679"/>
      <c r="DI6" s="679"/>
      <c r="DJ6" s="679"/>
      <c r="DK6" s="679"/>
      <c r="DL6" s="679"/>
      <c r="DM6" s="679"/>
      <c r="DN6" s="679"/>
      <c r="DO6" s="679"/>
      <c r="DP6" s="680"/>
      <c r="DQ6" s="684">
        <v>45426</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522</v>
      </c>
      <c r="S7" s="679"/>
      <c r="T7" s="679"/>
      <c r="U7" s="679"/>
      <c r="V7" s="679"/>
      <c r="W7" s="679"/>
      <c r="X7" s="679"/>
      <c r="Y7" s="680"/>
      <c r="Z7" s="715">
        <v>0</v>
      </c>
      <c r="AA7" s="715"/>
      <c r="AB7" s="715"/>
      <c r="AC7" s="715"/>
      <c r="AD7" s="716">
        <v>522</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237580</v>
      </c>
      <c r="BH7" s="679"/>
      <c r="BI7" s="679"/>
      <c r="BJ7" s="679"/>
      <c r="BK7" s="679"/>
      <c r="BL7" s="679"/>
      <c r="BM7" s="679"/>
      <c r="BN7" s="680"/>
      <c r="BO7" s="715">
        <v>37.200000000000003</v>
      </c>
      <c r="BP7" s="715"/>
      <c r="BQ7" s="715"/>
      <c r="BR7" s="715"/>
      <c r="BS7" s="716" t="s">
        <v>139</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825730</v>
      </c>
      <c r="CS7" s="679"/>
      <c r="CT7" s="679"/>
      <c r="CU7" s="679"/>
      <c r="CV7" s="679"/>
      <c r="CW7" s="679"/>
      <c r="CX7" s="679"/>
      <c r="CY7" s="680"/>
      <c r="CZ7" s="715">
        <v>23.4</v>
      </c>
      <c r="DA7" s="715"/>
      <c r="DB7" s="715"/>
      <c r="DC7" s="715"/>
      <c r="DD7" s="684">
        <v>144040</v>
      </c>
      <c r="DE7" s="679"/>
      <c r="DF7" s="679"/>
      <c r="DG7" s="679"/>
      <c r="DH7" s="679"/>
      <c r="DI7" s="679"/>
      <c r="DJ7" s="679"/>
      <c r="DK7" s="679"/>
      <c r="DL7" s="679"/>
      <c r="DM7" s="679"/>
      <c r="DN7" s="679"/>
      <c r="DO7" s="679"/>
      <c r="DP7" s="680"/>
      <c r="DQ7" s="684">
        <v>604431</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2424</v>
      </c>
      <c r="S8" s="679"/>
      <c r="T8" s="679"/>
      <c r="U8" s="679"/>
      <c r="V8" s="679"/>
      <c r="W8" s="679"/>
      <c r="X8" s="679"/>
      <c r="Y8" s="680"/>
      <c r="Z8" s="715">
        <v>0.1</v>
      </c>
      <c r="AA8" s="715"/>
      <c r="AB8" s="715"/>
      <c r="AC8" s="715"/>
      <c r="AD8" s="716">
        <v>2424</v>
      </c>
      <c r="AE8" s="716"/>
      <c r="AF8" s="716"/>
      <c r="AG8" s="716"/>
      <c r="AH8" s="716"/>
      <c r="AI8" s="716"/>
      <c r="AJ8" s="716"/>
      <c r="AK8" s="716"/>
      <c r="AL8" s="681">
        <v>0.1</v>
      </c>
      <c r="AM8" s="682"/>
      <c r="AN8" s="682"/>
      <c r="AO8" s="717"/>
      <c r="AP8" s="675" t="s">
        <v>239</v>
      </c>
      <c r="AQ8" s="676"/>
      <c r="AR8" s="676"/>
      <c r="AS8" s="676"/>
      <c r="AT8" s="676"/>
      <c r="AU8" s="676"/>
      <c r="AV8" s="676"/>
      <c r="AW8" s="676"/>
      <c r="AX8" s="676"/>
      <c r="AY8" s="676"/>
      <c r="AZ8" s="676"/>
      <c r="BA8" s="676"/>
      <c r="BB8" s="676"/>
      <c r="BC8" s="676"/>
      <c r="BD8" s="676"/>
      <c r="BE8" s="676"/>
      <c r="BF8" s="677"/>
      <c r="BG8" s="678">
        <v>11417</v>
      </c>
      <c r="BH8" s="679"/>
      <c r="BI8" s="679"/>
      <c r="BJ8" s="679"/>
      <c r="BK8" s="679"/>
      <c r="BL8" s="679"/>
      <c r="BM8" s="679"/>
      <c r="BN8" s="680"/>
      <c r="BO8" s="715">
        <v>1.8</v>
      </c>
      <c r="BP8" s="715"/>
      <c r="BQ8" s="715"/>
      <c r="BR8" s="715"/>
      <c r="BS8" s="684" t="s">
        <v>139</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800147</v>
      </c>
      <c r="CS8" s="679"/>
      <c r="CT8" s="679"/>
      <c r="CU8" s="679"/>
      <c r="CV8" s="679"/>
      <c r="CW8" s="679"/>
      <c r="CX8" s="679"/>
      <c r="CY8" s="680"/>
      <c r="CZ8" s="715">
        <v>22.7</v>
      </c>
      <c r="DA8" s="715"/>
      <c r="DB8" s="715"/>
      <c r="DC8" s="715"/>
      <c r="DD8" s="684">
        <v>6774</v>
      </c>
      <c r="DE8" s="679"/>
      <c r="DF8" s="679"/>
      <c r="DG8" s="679"/>
      <c r="DH8" s="679"/>
      <c r="DI8" s="679"/>
      <c r="DJ8" s="679"/>
      <c r="DK8" s="679"/>
      <c r="DL8" s="679"/>
      <c r="DM8" s="679"/>
      <c r="DN8" s="679"/>
      <c r="DO8" s="679"/>
      <c r="DP8" s="680"/>
      <c r="DQ8" s="684">
        <v>498212</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1624</v>
      </c>
      <c r="S9" s="679"/>
      <c r="T9" s="679"/>
      <c r="U9" s="679"/>
      <c r="V9" s="679"/>
      <c r="W9" s="679"/>
      <c r="X9" s="679"/>
      <c r="Y9" s="680"/>
      <c r="Z9" s="715">
        <v>0</v>
      </c>
      <c r="AA9" s="715"/>
      <c r="AB9" s="715"/>
      <c r="AC9" s="715"/>
      <c r="AD9" s="716">
        <v>1624</v>
      </c>
      <c r="AE9" s="716"/>
      <c r="AF9" s="716"/>
      <c r="AG9" s="716"/>
      <c r="AH9" s="716"/>
      <c r="AI9" s="716"/>
      <c r="AJ9" s="716"/>
      <c r="AK9" s="716"/>
      <c r="AL9" s="681">
        <v>0.1</v>
      </c>
      <c r="AM9" s="682"/>
      <c r="AN9" s="682"/>
      <c r="AO9" s="717"/>
      <c r="AP9" s="675" t="s">
        <v>242</v>
      </c>
      <c r="AQ9" s="676"/>
      <c r="AR9" s="676"/>
      <c r="AS9" s="676"/>
      <c r="AT9" s="676"/>
      <c r="AU9" s="676"/>
      <c r="AV9" s="676"/>
      <c r="AW9" s="676"/>
      <c r="AX9" s="676"/>
      <c r="AY9" s="676"/>
      <c r="AZ9" s="676"/>
      <c r="BA9" s="676"/>
      <c r="BB9" s="676"/>
      <c r="BC9" s="676"/>
      <c r="BD9" s="676"/>
      <c r="BE9" s="676"/>
      <c r="BF9" s="677"/>
      <c r="BG9" s="678">
        <v>193974</v>
      </c>
      <c r="BH9" s="679"/>
      <c r="BI9" s="679"/>
      <c r="BJ9" s="679"/>
      <c r="BK9" s="679"/>
      <c r="BL9" s="679"/>
      <c r="BM9" s="679"/>
      <c r="BN9" s="680"/>
      <c r="BO9" s="715">
        <v>30.4</v>
      </c>
      <c r="BP9" s="715"/>
      <c r="BQ9" s="715"/>
      <c r="BR9" s="715"/>
      <c r="BS9" s="684" t="s">
        <v>140</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397051</v>
      </c>
      <c r="CS9" s="679"/>
      <c r="CT9" s="679"/>
      <c r="CU9" s="679"/>
      <c r="CV9" s="679"/>
      <c r="CW9" s="679"/>
      <c r="CX9" s="679"/>
      <c r="CY9" s="680"/>
      <c r="CZ9" s="715">
        <v>11.3</v>
      </c>
      <c r="DA9" s="715"/>
      <c r="DB9" s="715"/>
      <c r="DC9" s="715"/>
      <c r="DD9" s="684">
        <v>16203</v>
      </c>
      <c r="DE9" s="679"/>
      <c r="DF9" s="679"/>
      <c r="DG9" s="679"/>
      <c r="DH9" s="679"/>
      <c r="DI9" s="679"/>
      <c r="DJ9" s="679"/>
      <c r="DK9" s="679"/>
      <c r="DL9" s="679"/>
      <c r="DM9" s="679"/>
      <c r="DN9" s="679"/>
      <c r="DO9" s="679"/>
      <c r="DP9" s="680"/>
      <c r="DQ9" s="684">
        <v>371445</v>
      </c>
      <c r="DR9" s="679"/>
      <c r="DS9" s="679"/>
      <c r="DT9" s="679"/>
      <c r="DU9" s="679"/>
      <c r="DV9" s="679"/>
      <c r="DW9" s="679"/>
      <c r="DX9" s="679"/>
      <c r="DY9" s="679"/>
      <c r="DZ9" s="679"/>
      <c r="EA9" s="679"/>
      <c r="EB9" s="679"/>
      <c r="EC9" s="722"/>
    </row>
    <row r="10" spans="2:143" ht="11.25" customHeight="1" x14ac:dyDescent="0.15">
      <c r="B10" s="675" t="s">
        <v>244</v>
      </c>
      <c r="C10" s="676"/>
      <c r="D10" s="676"/>
      <c r="E10" s="676"/>
      <c r="F10" s="676"/>
      <c r="G10" s="676"/>
      <c r="H10" s="676"/>
      <c r="I10" s="676"/>
      <c r="J10" s="676"/>
      <c r="K10" s="676"/>
      <c r="L10" s="676"/>
      <c r="M10" s="676"/>
      <c r="N10" s="676"/>
      <c r="O10" s="676"/>
      <c r="P10" s="676"/>
      <c r="Q10" s="677"/>
      <c r="R10" s="678" t="s">
        <v>233</v>
      </c>
      <c r="S10" s="679"/>
      <c r="T10" s="679"/>
      <c r="U10" s="679"/>
      <c r="V10" s="679"/>
      <c r="W10" s="679"/>
      <c r="X10" s="679"/>
      <c r="Y10" s="680"/>
      <c r="Z10" s="715" t="s">
        <v>233</v>
      </c>
      <c r="AA10" s="715"/>
      <c r="AB10" s="715"/>
      <c r="AC10" s="715"/>
      <c r="AD10" s="716" t="s">
        <v>139</v>
      </c>
      <c r="AE10" s="716"/>
      <c r="AF10" s="716"/>
      <c r="AG10" s="716"/>
      <c r="AH10" s="716"/>
      <c r="AI10" s="716"/>
      <c r="AJ10" s="716"/>
      <c r="AK10" s="716"/>
      <c r="AL10" s="681" t="s">
        <v>140</v>
      </c>
      <c r="AM10" s="682"/>
      <c r="AN10" s="682"/>
      <c r="AO10" s="717"/>
      <c r="AP10" s="675" t="s">
        <v>245</v>
      </c>
      <c r="AQ10" s="676"/>
      <c r="AR10" s="676"/>
      <c r="AS10" s="676"/>
      <c r="AT10" s="676"/>
      <c r="AU10" s="676"/>
      <c r="AV10" s="676"/>
      <c r="AW10" s="676"/>
      <c r="AX10" s="676"/>
      <c r="AY10" s="676"/>
      <c r="AZ10" s="676"/>
      <c r="BA10" s="676"/>
      <c r="BB10" s="676"/>
      <c r="BC10" s="676"/>
      <c r="BD10" s="676"/>
      <c r="BE10" s="676"/>
      <c r="BF10" s="677"/>
      <c r="BG10" s="678">
        <v>19204</v>
      </c>
      <c r="BH10" s="679"/>
      <c r="BI10" s="679"/>
      <c r="BJ10" s="679"/>
      <c r="BK10" s="679"/>
      <c r="BL10" s="679"/>
      <c r="BM10" s="679"/>
      <c r="BN10" s="680"/>
      <c r="BO10" s="715">
        <v>3</v>
      </c>
      <c r="BP10" s="715"/>
      <c r="BQ10" s="715"/>
      <c r="BR10" s="715"/>
      <c r="BS10" s="684" t="s">
        <v>233</v>
      </c>
      <c r="BT10" s="679"/>
      <c r="BU10" s="679"/>
      <c r="BV10" s="679"/>
      <c r="BW10" s="679"/>
      <c r="BX10" s="679"/>
      <c r="BY10" s="679"/>
      <c r="BZ10" s="679"/>
      <c r="CA10" s="679"/>
      <c r="CB10" s="722"/>
      <c r="CD10" s="711" t="s">
        <v>246</v>
      </c>
      <c r="CE10" s="712"/>
      <c r="CF10" s="712"/>
      <c r="CG10" s="712"/>
      <c r="CH10" s="712"/>
      <c r="CI10" s="712"/>
      <c r="CJ10" s="712"/>
      <c r="CK10" s="712"/>
      <c r="CL10" s="712"/>
      <c r="CM10" s="712"/>
      <c r="CN10" s="712"/>
      <c r="CO10" s="712"/>
      <c r="CP10" s="712"/>
      <c r="CQ10" s="713"/>
      <c r="CR10" s="678" t="s">
        <v>233</v>
      </c>
      <c r="CS10" s="679"/>
      <c r="CT10" s="679"/>
      <c r="CU10" s="679"/>
      <c r="CV10" s="679"/>
      <c r="CW10" s="679"/>
      <c r="CX10" s="679"/>
      <c r="CY10" s="680"/>
      <c r="CZ10" s="715" t="s">
        <v>139</v>
      </c>
      <c r="DA10" s="715"/>
      <c r="DB10" s="715"/>
      <c r="DC10" s="715"/>
      <c r="DD10" s="684" t="s">
        <v>139</v>
      </c>
      <c r="DE10" s="679"/>
      <c r="DF10" s="679"/>
      <c r="DG10" s="679"/>
      <c r="DH10" s="679"/>
      <c r="DI10" s="679"/>
      <c r="DJ10" s="679"/>
      <c r="DK10" s="679"/>
      <c r="DL10" s="679"/>
      <c r="DM10" s="679"/>
      <c r="DN10" s="679"/>
      <c r="DO10" s="679"/>
      <c r="DP10" s="680"/>
      <c r="DQ10" s="684" t="s">
        <v>233</v>
      </c>
      <c r="DR10" s="679"/>
      <c r="DS10" s="679"/>
      <c r="DT10" s="679"/>
      <c r="DU10" s="679"/>
      <c r="DV10" s="679"/>
      <c r="DW10" s="679"/>
      <c r="DX10" s="679"/>
      <c r="DY10" s="679"/>
      <c r="DZ10" s="679"/>
      <c r="EA10" s="679"/>
      <c r="EB10" s="679"/>
      <c r="EC10" s="722"/>
    </row>
    <row r="11" spans="2:143" ht="11.25" customHeight="1" x14ac:dyDescent="0.15">
      <c r="B11" s="675" t="s">
        <v>247</v>
      </c>
      <c r="C11" s="676"/>
      <c r="D11" s="676"/>
      <c r="E11" s="676"/>
      <c r="F11" s="676"/>
      <c r="G11" s="676"/>
      <c r="H11" s="676"/>
      <c r="I11" s="676"/>
      <c r="J11" s="676"/>
      <c r="K11" s="676"/>
      <c r="L11" s="676"/>
      <c r="M11" s="676"/>
      <c r="N11" s="676"/>
      <c r="O11" s="676"/>
      <c r="P11" s="676"/>
      <c r="Q11" s="677"/>
      <c r="R11" s="678">
        <v>119855</v>
      </c>
      <c r="S11" s="679"/>
      <c r="T11" s="679"/>
      <c r="U11" s="679"/>
      <c r="V11" s="679"/>
      <c r="W11" s="679"/>
      <c r="X11" s="679"/>
      <c r="Y11" s="680"/>
      <c r="Z11" s="681">
        <v>3.2</v>
      </c>
      <c r="AA11" s="682"/>
      <c r="AB11" s="682"/>
      <c r="AC11" s="683"/>
      <c r="AD11" s="684">
        <v>119855</v>
      </c>
      <c r="AE11" s="679"/>
      <c r="AF11" s="679"/>
      <c r="AG11" s="679"/>
      <c r="AH11" s="679"/>
      <c r="AI11" s="679"/>
      <c r="AJ11" s="679"/>
      <c r="AK11" s="680"/>
      <c r="AL11" s="681">
        <v>5.2</v>
      </c>
      <c r="AM11" s="682"/>
      <c r="AN11" s="682"/>
      <c r="AO11" s="717"/>
      <c r="AP11" s="675" t="s">
        <v>248</v>
      </c>
      <c r="AQ11" s="676"/>
      <c r="AR11" s="676"/>
      <c r="AS11" s="676"/>
      <c r="AT11" s="676"/>
      <c r="AU11" s="676"/>
      <c r="AV11" s="676"/>
      <c r="AW11" s="676"/>
      <c r="AX11" s="676"/>
      <c r="AY11" s="676"/>
      <c r="AZ11" s="676"/>
      <c r="BA11" s="676"/>
      <c r="BB11" s="676"/>
      <c r="BC11" s="676"/>
      <c r="BD11" s="676"/>
      <c r="BE11" s="676"/>
      <c r="BF11" s="677"/>
      <c r="BG11" s="678">
        <v>12985</v>
      </c>
      <c r="BH11" s="679"/>
      <c r="BI11" s="679"/>
      <c r="BJ11" s="679"/>
      <c r="BK11" s="679"/>
      <c r="BL11" s="679"/>
      <c r="BM11" s="679"/>
      <c r="BN11" s="680"/>
      <c r="BO11" s="715">
        <v>2</v>
      </c>
      <c r="BP11" s="715"/>
      <c r="BQ11" s="715"/>
      <c r="BR11" s="715"/>
      <c r="BS11" s="684" t="s">
        <v>139</v>
      </c>
      <c r="BT11" s="679"/>
      <c r="BU11" s="679"/>
      <c r="BV11" s="679"/>
      <c r="BW11" s="679"/>
      <c r="BX11" s="679"/>
      <c r="BY11" s="679"/>
      <c r="BZ11" s="679"/>
      <c r="CA11" s="679"/>
      <c r="CB11" s="722"/>
      <c r="CD11" s="711" t="s">
        <v>249</v>
      </c>
      <c r="CE11" s="712"/>
      <c r="CF11" s="712"/>
      <c r="CG11" s="712"/>
      <c r="CH11" s="712"/>
      <c r="CI11" s="712"/>
      <c r="CJ11" s="712"/>
      <c r="CK11" s="712"/>
      <c r="CL11" s="712"/>
      <c r="CM11" s="712"/>
      <c r="CN11" s="712"/>
      <c r="CO11" s="712"/>
      <c r="CP11" s="712"/>
      <c r="CQ11" s="713"/>
      <c r="CR11" s="678">
        <v>195048</v>
      </c>
      <c r="CS11" s="679"/>
      <c r="CT11" s="679"/>
      <c r="CU11" s="679"/>
      <c r="CV11" s="679"/>
      <c r="CW11" s="679"/>
      <c r="CX11" s="679"/>
      <c r="CY11" s="680"/>
      <c r="CZ11" s="715">
        <v>5.5</v>
      </c>
      <c r="DA11" s="715"/>
      <c r="DB11" s="715"/>
      <c r="DC11" s="715"/>
      <c r="DD11" s="684">
        <v>38106</v>
      </c>
      <c r="DE11" s="679"/>
      <c r="DF11" s="679"/>
      <c r="DG11" s="679"/>
      <c r="DH11" s="679"/>
      <c r="DI11" s="679"/>
      <c r="DJ11" s="679"/>
      <c r="DK11" s="679"/>
      <c r="DL11" s="679"/>
      <c r="DM11" s="679"/>
      <c r="DN11" s="679"/>
      <c r="DO11" s="679"/>
      <c r="DP11" s="680"/>
      <c r="DQ11" s="684">
        <v>123284</v>
      </c>
      <c r="DR11" s="679"/>
      <c r="DS11" s="679"/>
      <c r="DT11" s="679"/>
      <c r="DU11" s="679"/>
      <c r="DV11" s="679"/>
      <c r="DW11" s="679"/>
      <c r="DX11" s="679"/>
      <c r="DY11" s="679"/>
      <c r="DZ11" s="679"/>
      <c r="EA11" s="679"/>
      <c r="EB11" s="679"/>
      <c r="EC11" s="722"/>
    </row>
    <row r="12" spans="2:143" ht="11.25" customHeight="1" x14ac:dyDescent="0.15">
      <c r="B12" s="675" t="s">
        <v>250</v>
      </c>
      <c r="C12" s="676"/>
      <c r="D12" s="676"/>
      <c r="E12" s="676"/>
      <c r="F12" s="676"/>
      <c r="G12" s="676"/>
      <c r="H12" s="676"/>
      <c r="I12" s="676"/>
      <c r="J12" s="676"/>
      <c r="K12" s="676"/>
      <c r="L12" s="676"/>
      <c r="M12" s="676"/>
      <c r="N12" s="676"/>
      <c r="O12" s="676"/>
      <c r="P12" s="676"/>
      <c r="Q12" s="677"/>
      <c r="R12" s="678" t="s">
        <v>139</v>
      </c>
      <c r="S12" s="679"/>
      <c r="T12" s="679"/>
      <c r="U12" s="679"/>
      <c r="V12" s="679"/>
      <c r="W12" s="679"/>
      <c r="X12" s="679"/>
      <c r="Y12" s="680"/>
      <c r="Z12" s="715" t="s">
        <v>233</v>
      </c>
      <c r="AA12" s="715"/>
      <c r="AB12" s="715"/>
      <c r="AC12" s="715"/>
      <c r="AD12" s="716" t="s">
        <v>140</v>
      </c>
      <c r="AE12" s="716"/>
      <c r="AF12" s="716"/>
      <c r="AG12" s="716"/>
      <c r="AH12" s="716"/>
      <c r="AI12" s="716"/>
      <c r="AJ12" s="716"/>
      <c r="AK12" s="716"/>
      <c r="AL12" s="681" t="s">
        <v>139</v>
      </c>
      <c r="AM12" s="682"/>
      <c r="AN12" s="682"/>
      <c r="AO12" s="717"/>
      <c r="AP12" s="675" t="s">
        <v>251</v>
      </c>
      <c r="AQ12" s="676"/>
      <c r="AR12" s="676"/>
      <c r="AS12" s="676"/>
      <c r="AT12" s="676"/>
      <c r="AU12" s="676"/>
      <c r="AV12" s="676"/>
      <c r="AW12" s="676"/>
      <c r="AX12" s="676"/>
      <c r="AY12" s="676"/>
      <c r="AZ12" s="676"/>
      <c r="BA12" s="676"/>
      <c r="BB12" s="676"/>
      <c r="BC12" s="676"/>
      <c r="BD12" s="676"/>
      <c r="BE12" s="676"/>
      <c r="BF12" s="677"/>
      <c r="BG12" s="678">
        <v>320734</v>
      </c>
      <c r="BH12" s="679"/>
      <c r="BI12" s="679"/>
      <c r="BJ12" s="679"/>
      <c r="BK12" s="679"/>
      <c r="BL12" s="679"/>
      <c r="BM12" s="679"/>
      <c r="BN12" s="680"/>
      <c r="BO12" s="715">
        <v>50.2</v>
      </c>
      <c r="BP12" s="715"/>
      <c r="BQ12" s="715"/>
      <c r="BR12" s="715"/>
      <c r="BS12" s="684" t="s">
        <v>140</v>
      </c>
      <c r="BT12" s="679"/>
      <c r="BU12" s="679"/>
      <c r="BV12" s="679"/>
      <c r="BW12" s="679"/>
      <c r="BX12" s="679"/>
      <c r="BY12" s="679"/>
      <c r="BZ12" s="679"/>
      <c r="CA12" s="679"/>
      <c r="CB12" s="722"/>
      <c r="CD12" s="711" t="s">
        <v>252</v>
      </c>
      <c r="CE12" s="712"/>
      <c r="CF12" s="712"/>
      <c r="CG12" s="712"/>
      <c r="CH12" s="712"/>
      <c r="CI12" s="712"/>
      <c r="CJ12" s="712"/>
      <c r="CK12" s="712"/>
      <c r="CL12" s="712"/>
      <c r="CM12" s="712"/>
      <c r="CN12" s="712"/>
      <c r="CO12" s="712"/>
      <c r="CP12" s="712"/>
      <c r="CQ12" s="713"/>
      <c r="CR12" s="678">
        <v>265586</v>
      </c>
      <c r="CS12" s="679"/>
      <c r="CT12" s="679"/>
      <c r="CU12" s="679"/>
      <c r="CV12" s="679"/>
      <c r="CW12" s="679"/>
      <c r="CX12" s="679"/>
      <c r="CY12" s="680"/>
      <c r="CZ12" s="715">
        <v>7.5</v>
      </c>
      <c r="DA12" s="715"/>
      <c r="DB12" s="715"/>
      <c r="DC12" s="715"/>
      <c r="DD12" s="684">
        <v>66822</v>
      </c>
      <c r="DE12" s="679"/>
      <c r="DF12" s="679"/>
      <c r="DG12" s="679"/>
      <c r="DH12" s="679"/>
      <c r="DI12" s="679"/>
      <c r="DJ12" s="679"/>
      <c r="DK12" s="679"/>
      <c r="DL12" s="679"/>
      <c r="DM12" s="679"/>
      <c r="DN12" s="679"/>
      <c r="DO12" s="679"/>
      <c r="DP12" s="680"/>
      <c r="DQ12" s="684">
        <v>158670</v>
      </c>
      <c r="DR12" s="679"/>
      <c r="DS12" s="679"/>
      <c r="DT12" s="679"/>
      <c r="DU12" s="679"/>
      <c r="DV12" s="679"/>
      <c r="DW12" s="679"/>
      <c r="DX12" s="679"/>
      <c r="DY12" s="679"/>
      <c r="DZ12" s="679"/>
      <c r="EA12" s="679"/>
      <c r="EB12" s="679"/>
      <c r="EC12" s="722"/>
    </row>
    <row r="13" spans="2:143" ht="11.25" customHeight="1" x14ac:dyDescent="0.15">
      <c r="B13" s="675" t="s">
        <v>253</v>
      </c>
      <c r="C13" s="676"/>
      <c r="D13" s="676"/>
      <c r="E13" s="676"/>
      <c r="F13" s="676"/>
      <c r="G13" s="676"/>
      <c r="H13" s="676"/>
      <c r="I13" s="676"/>
      <c r="J13" s="676"/>
      <c r="K13" s="676"/>
      <c r="L13" s="676"/>
      <c r="M13" s="676"/>
      <c r="N13" s="676"/>
      <c r="O13" s="676"/>
      <c r="P13" s="676"/>
      <c r="Q13" s="677"/>
      <c r="R13" s="678" t="s">
        <v>140</v>
      </c>
      <c r="S13" s="679"/>
      <c r="T13" s="679"/>
      <c r="U13" s="679"/>
      <c r="V13" s="679"/>
      <c r="W13" s="679"/>
      <c r="X13" s="679"/>
      <c r="Y13" s="680"/>
      <c r="Z13" s="715" t="s">
        <v>233</v>
      </c>
      <c r="AA13" s="715"/>
      <c r="AB13" s="715"/>
      <c r="AC13" s="715"/>
      <c r="AD13" s="716" t="s">
        <v>139</v>
      </c>
      <c r="AE13" s="716"/>
      <c r="AF13" s="716"/>
      <c r="AG13" s="716"/>
      <c r="AH13" s="716"/>
      <c r="AI13" s="716"/>
      <c r="AJ13" s="716"/>
      <c r="AK13" s="716"/>
      <c r="AL13" s="681" t="s">
        <v>233</v>
      </c>
      <c r="AM13" s="682"/>
      <c r="AN13" s="682"/>
      <c r="AO13" s="717"/>
      <c r="AP13" s="675" t="s">
        <v>254</v>
      </c>
      <c r="AQ13" s="676"/>
      <c r="AR13" s="676"/>
      <c r="AS13" s="676"/>
      <c r="AT13" s="676"/>
      <c r="AU13" s="676"/>
      <c r="AV13" s="676"/>
      <c r="AW13" s="676"/>
      <c r="AX13" s="676"/>
      <c r="AY13" s="676"/>
      <c r="AZ13" s="676"/>
      <c r="BA13" s="676"/>
      <c r="BB13" s="676"/>
      <c r="BC13" s="676"/>
      <c r="BD13" s="676"/>
      <c r="BE13" s="676"/>
      <c r="BF13" s="677"/>
      <c r="BG13" s="678">
        <v>319044</v>
      </c>
      <c r="BH13" s="679"/>
      <c r="BI13" s="679"/>
      <c r="BJ13" s="679"/>
      <c r="BK13" s="679"/>
      <c r="BL13" s="679"/>
      <c r="BM13" s="679"/>
      <c r="BN13" s="680"/>
      <c r="BO13" s="715">
        <v>49.9</v>
      </c>
      <c r="BP13" s="715"/>
      <c r="BQ13" s="715"/>
      <c r="BR13" s="715"/>
      <c r="BS13" s="684" t="s">
        <v>233</v>
      </c>
      <c r="BT13" s="679"/>
      <c r="BU13" s="679"/>
      <c r="BV13" s="679"/>
      <c r="BW13" s="679"/>
      <c r="BX13" s="679"/>
      <c r="BY13" s="679"/>
      <c r="BZ13" s="679"/>
      <c r="CA13" s="679"/>
      <c r="CB13" s="722"/>
      <c r="CD13" s="711" t="s">
        <v>255</v>
      </c>
      <c r="CE13" s="712"/>
      <c r="CF13" s="712"/>
      <c r="CG13" s="712"/>
      <c r="CH13" s="712"/>
      <c r="CI13" s="712"/>
      <c r="CJ13" s="712"/>
      <c r="CK13" s="712"/>
      <c r="CL13" s="712"/>
      <c r="CM13" s="712"/>
      <c r="CN13" s="712"/>
      <c r="CO13" s="712"/>
      <c r="CP13" s="712"/>
      <c r="CQ13" s="713"/>
      <c r="CR13" s="678">
        <v>192856</v>
      </c>
      <c r="CS13" s="679"/>
      <c r="CT13" s="679"/>
      <c r="CU13" s="679"/>
      <c r="CV13" s="679"/>
      <c r="CW13" s="679"/>
      <c r="CX13" s="679"/>
      <c r="CY13" s="680"/>
      <c r="CZ13" s="715">
        <v>5.5</v>
      </c>
      <c r="DA13" s="715"/>
      <c r="DB13" s="715"/>
      <c r="DC13" s="715"/>
      <c r="DD13" s="684">
        <v>88490</v>
      </c>
      <c r="DE13" s="679"/>
      <c r="DF13" s="679"/>
      <c r="DG13" s="679"/>
      <c r="DH13" s="679"/>
      <c r="DI13" s="679"/>
      <c r="DJ13" s="679"/>
      <c r="DK13" s="679"/>
      <c r="DL13" s="679"/>
      <c r="DM13" s="679"/>
      <c r="DN13" s="679"/>
      <c r="DO13" s="679"/>
      <c r="DP13" s="680"/>
      <c r="DQ13" s="684">
        <v>152229</v>
      </c>
      <c r="DR13" s="679"/>
      <c r="DS13" s="679"/>
      <c r="DT13" s="679"/>
      <c r="DU13" s="679"/>
      <c r="DV13" s="679"/>
      <c r="DW13" s="679"/>
      <c r="DX13" s="679"/>
      <c r="DY13" s="679"/>
      <c r="DZ13" s="679"/>
      <c r="EA13" s="679"/>
      <c r="EB13" s="679"/>
      <c r="EC13" s="722"/>
    </row>
    <row r="14" spans="2:143" ht="11.25" customHeight="1" x14ac:dyDescent="0.15">
      <c r="B14" s="675" t="s">
        <v>256</v>
      </c>
      <c r="C14" s="676"/>
      <c r="D14" s="676"/>
      <c r="E14" s="676"/>
      <c r="F14" s="676"/>
      <c r="G14" s="676"/>
      <c r="H14" s="676"/>
      <c r="I14" s="676"/>
      <c r="J14" s="676"/>
      <c r="K14" s="676"/>
      <c r="L14" s="676"/>
      <c r="M14" s="676"/>
      <c r="N14" s="676"/>
      <c r="O14" s="676"/>
      <c r="P14" s="676"/>
      <c r="Q14" s="677"/>
      <c r="R14" s="678">
        <v>5043</v>
      </c>
      <c r="S14" s="679"/>
      <c r="T14" s="679"/>
      <c r="U14" s="679"/>
      <c r="V14" s="679"/>
      <c r="W14" s="679"/>
      <c r="X14" s="679"/>
      <c r="Y14" s="680"/>
      <c r="Z14" s="715">
        <v>0.1</v>
      </c>
      <c r="AA14" s="715"/>
      <c r="AB14" s="715"/>
      <c r="AC14" s="715"/>
      <c r="AD14" s="716">
        <v>5043</v>
      </c>
      <c r="AE14" s="716"/>
      <c r="AF14" s="716"/>
      <c r="AG14" s="716"/>
      <c r="AH14" s="716"/>
      <c r="AI14" s="716"/>
      <c r="AJ14" s="716"/>
      <c r="AK14" s="716"/>
      <c r="AL14" s="681">
        <v>0.2</v>
      </c>
      <c r="AM14" s="682"/>
      <c r="AN14" s="682"/>
      <c r="AO14" s="717"/>
      <c r="AP14" s="675" t="s">
        <v>257</v>
      </c>
      <c r="AQ14" s="676"/>
      <c r="AR14" s="676"/>
      <c r="AS14" s="676"/>
      <c r="AT14" s="676"/>
      <c r="AU14" s="676"/>
      <c r="AV14" s="676"/>
      <c r="AW14" s="676"/>
      <c r="AX14" s="676"/>
      <c r="AY14" s="676"/>
      <c r="AZ14" s="676"/>
      <c r="BA14" s="676"/>
      <c r="BB14" s="676"/>
      <c r="BC14" s="676"/>
      <c r="BD14" s="676"/>
      <c r="BE14" s="676"/>
      <c r="BF14" s="677"/>
      <c r="BG14" s="678">
        <v>22026</v>
      </c>
      <c r="BH14" s="679"/>
      <c r="BI14" s="679"/>
      <c r="BJ14" s="679"/>
      <c r="BK14" s="679"/>
      <c r="BL14" s="679"/>
      <c r="BM14" s="679"/>
      <c r="BN14" s="680"/>
      <c r="BO14" s="715">
        <v>3.4</v>
      </c>
      <c r="BP14" s="715"/>
      <c r="BQ14" s="715"/>
      <c r="BR14" s="715"/>
      <c r="BS14" s="684" t="s">
        <v>233</v>
      </c>
      <c r="BT14" s="679"/>
      <c r="BU14" s="679"/>
      <c r="BV14" s="679"/>
      <c r="BW14" s="679"/>
      <c r="BX14" s="679"/>
      <c r="BY14" s="679"/>
      <c r="BZ14" s="679"/>
      <c r="CA14" s="679"/>
      <c r="CB14" s="722"/>
      <c r="CD14" s="711" t="s">
        <v>258</v>
      </c>
      <c r="CE14" s="712"/>
      <c r="CF14" s="712"/>
      <c r="CG14" s="712"/>
      <c r="CH14" s="712"/>
      <c r="CI14" s="712"/>
      <c r="CJ14" s="712"/>
      <c r="CK14" s="712"/>
      <c r="CL14" s="712"/>
      <c r="CM14" s="712"/>
      <c r="CN14" s="712"/>
      <c r="CO14" s="712"/>
      <c r="CP14" s="712"/>
      <c r="CQ14" s="713"/>
      <c r="CR14" s="678">
        <v>231240</v>
      </c>
      <c r="CS14" s="679"/>
      <c r="CT14" s="679"/>
      <c r="CU14" s="679"/>
      <c r="CV14" s="679"/>
      <c r="CW14" s="679"/>
      <c r="CX14" s="679"/>
      <c r="CY14" s="680"/>
      <c r="CZ14" s="715">
        <v>6.6</v>
      </c>
      <c r="DA14" s="715"/>
      <c r="DB14" s="715"/>
      <c r="DC14" s="715"/>
      <c r="DD14" s="684">
        <v>8232</v>
      </c>
      <c r="DE14" s="679"/>
      <c r="DF14" s="679"/>
      <c r="DG14" s="679"/>
      <c r="DH14" s="679"/>
      <c r="DI14" s="679"/>
      <c r="DJ14" s="679"/>
      <c r="DK14" s="679"/>
      <c r="DL14" s="679"/>
      <c r="DM14" s="679"/>
      <c r="DN14" s="679"/>
      <c r="DO14" s="679"/>
      <c r="DP14" s="680"/>
      <c r="DQ14" s="684">
        <v>209593</v>
      </c>
      <c r="DR14" s="679"/>
      <c r="DS14" s="679"/>
      <c r="DT14" s="679"/>
      <c r="DU14" s="679"/>
      <c r="DV14" s="679"/>
      <c r="DW14" s="679"/>
      <c r="DX14" s="679"/>
      <c r="DY14" s="679"/>
      <c r="DZ14" s="679"/>
      <c r="EA14" s="679"/>
      <c r="EB14" s="679"/>
      <c r="EC14" s="722"/>
    </row>
    <row r="15" spans="2:143" ht="11.25" customHeight="1" x14ac:dyDescent="0.15">
      <c r="B15" s="675" t="s">
        <v>259</v>
      </c>
      <c r="C15" s="676"/>
      <c r="D15" s="676"/>
      <c r="E15" s="676"/>
      <c r="F15" s="676"/>
      <c r="G15" s="676"/>
      <c r="H15" s="676"/>
      <c r="I15" s="676"/>
      <c r="J15" s="676"/>
      <c r="K15" s="676"/>
      <c r="L15" s="676"/>
      <c r="M15" s="676"/>
      <c r="N15" s="676"/>
      <c r="O15" s="676"/>
      <c r="P15" s="676"/>
      <c r="Q15" s="677"/>
      <c r="R15" s="678" t="s">
        <v>233</v>
      </c>
      <c r="S15" s="679"/>
      <c r="T15" s="679"/>
      <c r="U15" s="679"/>
      <c r="V15" s="679"/>
      <c r="W15" s="679"/>
      <c r="X15" s="679"/>
      <c r="Y15" s="680"/>
      <c r="Z15" s="715" t="s">
        <v>140</v>
      </c>
      <c r="AA15" s="715"/>
      <c r="AB15" s="715"/>
      <c r="AC15" s="715"/>
      <c r="AD15" s="716" t="s">
        <v>233</v>
      </c>
      <c r="AE15" s="716"/>
      <c r="AF15" s="716"/>
      <c r="AG15" s="716"/>
      <c r="AH15" s="716"/>
      <c r="AI15" s="716"/>
      <c r="AJ15" s="716"/>
      <c r="AK15" s="716"/>
      <c r="AL15" s="681" t="s">
        <v>139</v>
      </c>
      <c r="AM15" s="682"/>
      <c r="AN15" s="682"/>
      <c r="AO15" s="717"/>
      <c r="AP15" s="675" t="s">
        <v>260</v>
      </c>
      <c r="AQ15" s="676"/>
      <c r="AR15" s="676"/>
      <c r="AS15" s="676"/>
      <c r="AT15" s="676"/>
      <c r="AU15" s="676"/>
      <c r="AV15" s="676"/>
      <c r="AW15" s="676"/>
      <c r="AX15" s="676"/>
      <c r="AY15" s="676"/>
      <c r="AZ15" s="676"/>
      <c r="BA15" s="676"/>
      <c r="BB15" s="676"/>
      <c r="BC15" s="676"/>
      <c r="BD15" s="676"/>
      <c r="BE15" s="676"/>
      <c r="BF15" s="677"/>
      <c r="BG15" s="678">
        <v>43172</v>
      </c>
      <c r="BH15" s="679"/>
      <c r="BI15" s="679"/>
      <c r="BJ15" s="679"/>
      <c r="BK15" s="679"/>
      <c r="BL15" s="679"/>
      <c r="BM15" s="679"/>
      <c r="BN15" s="680"/>
      <c r="BO15" s="715">
        <v>6.8</v>
      </c>
      <c r="BP15" s="715"/>
      <c r="BQ15" s="715"/>
      <c r="BR15" s="715"/>
      <c r="BS15" s="684" t="s">
        <v>139</v>
      </c>
      <c r="BT15" s="679"/>
      <c r="BU15" s="679"/>
      <c r="BV15" s="679"/>
      <c r="BW15" s="679"/>
      <c r="BX15" s="679"/>
      <c r="BY15" s="679"/>
      <c r="BZ15" s="679"/>
      <c r="CA15" s="679"/>
      <c r="CB15" s="722"/>
      <c r="CD15" s="711" t="s">
        <v>261</v>
      </c>
      <c r="CE15" s="712"/>
      <c r="CF15" s="712"/>
      <c r="CG15" s="712"/>
      <c r="CH15" s="712"/>
      <c r="CI15" s="712"/>
      <c r="CJ15" s="712"/>
      <c r="CK15" s="712"/>
      <c r="CL15" s="712"/>
      <c r="CM15" s="712"/>
      <c r="CN15" s="712"/>
      <c r="CO15" s="712"/>
      <c r="CP15" s="712"/>
      <c r="CQ15" s="713"/>
      <c r="CR15" s="678">
        <v>253715</v>
      </c>
      <c r="CS15" s="679"/>
      <c r="CT15" s="679"/>
      <c r="CU15" s="679"/>
      <c r="CV15" s="679"/>
      <c r="CW15" s="679"/>
      <c r="CX15" s="679"/>
      <c r="CY15" s="680"/>
      <c r="CZ15" s="715">
        <v>7.2</v>
      </c>
      <c r="DA15" s="715"/>
      <c r="DB15" s="715"/>
      <c r="DC15" s="715"/>
      <c r="DD15" s="684">
        <v>45551</v>
      </c>
      <c r="DE15" s="679"/>
      <c r="DF15" s="679"/>
      <c r="DG15" s="679"/>
      <c r="DH15" s="679"/>
      <c r="DI15" s="679"/>
      <c r="DJ15" s="679"/>
      <c r="DK15" s="679"/>
      <c r="DL15" s="679"/>
      <c r="DM15" s="679"/>
      <c r="DN15" s="679"/>
      <c r="DO15" s="679"/>
      <c r="DP15" s="680"/>
      <c r="DQ15" s="684">
        <v>204473</v>
      </c>
      <c r="DR15" s="679"/>
      <c r="DS15" s="679"/>
      <c r="DT15" s="679"/>
      <c r="DU15" s="679"/>
      <c r="DV15" s="679"/>
      <c r="DW15" s="679"/>
      <c r="DX15" s="679"/>
      <c r="DY15" s="679"/>
      <c r="DZ15" s="679"/>
      <c r="EA15" s="679"/>
      <c r="EB15" s="679"/>
      <c r="EC15" s="722"/>
    </row>
    <row r="16" spans="2:143" ht="11.25" customHeight="1" x14ac:dyDescent="0.15">
      <c r="B16" s="675" t="s">
        <v>262</v>
      </c>
      <c r="C16" s="676"/>
      <c r="D16" s="676"/>
      <c r="E16" s="676"/>
      <c r="F16" s="676"/>
      <c r="G16" s="676"/>
      <c r="H16" s="676"/>
      <c r="I16" s="676"/>
      <c r="J16" s="676"/>
      <c r="K16" s="676"/>
      <c r="L16" s="676"/>
      <c r="M16" s="676"/>
      <c r="N16" s="676"/>
      <c r="O16" s="676"/>
      <c r="P16" s="676"/>
      <c r="Q16" s="677"/>
      <c r="R16" s="678">
        <v>1443</v>
      </c>
      <c r="S16" s="679"/>
      <c r="T16" s="679"/>
      <c r="U16" s="679"/>
      <c r="V16" s="679"/>
      <c r="W16" s="679"/>
      <c r="X16" s="679"/>
      <c r="Y16" s="680"/>
      <c r="Z16" s="715">
        <v>0</v>
      </c>
      <c r="AA16" s="715"/>
      <c r="AB16" s="715"/>
      <c r="AC16" s="715"/>
      <c r="AD16" s="716">
        <v>1443</v>
      </c>
      <c r="AE16" s="716"/>
      <c r="AF16" s="716"/>
      <c r="AG16" s="716"/>
      <c r="AH16" s="716"/>
      <c r="AI16" s="716"/>
      <c r="AJ16" s="716"/>
      <c r="AK16" s="716"/>
      <c r="AL16" s="681">
        <v>0.1</v>
      </c>
      <c r="AM16" s="682"/>
      <c r="AN16" s="682"/>
      <c r="AO16" s="717"/>
      <c r="AP16" s="675" t="s">
        <v>263</v>
      </c>
      <c r="AQ16" s="676"/>
      <c r="AR16" s="676"/>
      <c r="AS16" s="676"/>
      <c r="AT16" s="676"/>
      <c r="AU16" s="676"/>
      <c r="AV16" s="676"/>
      <c r="AW16" s="676"/>
      <c r="AX16" s="676"/>
      <c r="AY16" s="676"/>
      <c r="AZ16" s="676"/>
      <c r="BA16" s="676"/>
      <c r="BB16" s="676"/>
      <c r="BC16" s="676"/>
      <c r="BD16" s="676"/>
      <c r="BE16" s="676"/>
      <c r="BF16" s="677"/>
      <c r="BG16" s="678" t="s">
        <v>139</v>
      </c>
      <c r="BH16" s="679"/>
      <c r="BI16" s="679"/>
      <c r="BJ16" s="679"/>
      <c r="BK16" s="679"/>
      <c r="BL16" s="679"/>
      <c r="BM16" s="679"/>
      <c r="BN16" s="680"/>
      <c r="BO16" s="715" t="s">
        <v>140</v>
      </c>
      <c r="BP16" s="715"/>
      <c r="BQ16" s="715"/>
      <c r="BR16" s="715"/>
      <c r="BS16" s="684" t="s">
        <v>139</v>
      </c>
      <c r="BT16" s="679"/>
      <c r="BU16" s="679"/>
      <c r="BV16" s="679"/>
      <c r="BW16" s="679"/>
      <c r="BX16" s="679"/>
      <c r="BY16" s="679"/>
      <c r="BZ16" s="679"/>
      <c r="CA16" s="679"/>
      <c r="CB16" s="722"/>
      <c r="CD16" s="711" t="s">
        <v>264</v>
      </c>
      <c r="CE16" s="712"/>
      <c r="CF16" s="712"/>
      <c r="CG16" s="712"/>
      <c r="CH16" s="712"/>
      <c r="CI16" s="712"/>
      <c r="CJ16" s="712"/>
      <c r="CK16" s="712"/>
      <c r="CL16" s="712"/>
      <c r="CM16" s="712"/>
      <c r="CN16" s="712"/>
      <c r="CO16" s="712"/>
      <c r="CP16" s="712"/>
      <c r="CQ16" s="713"/>
      <c r="CR16" s="678">
        <v>13529</v>
      </c>
      <c r="CS16" s="679"/>
      <c r="CT16" s="679"/>
      <c r="CU16" s="679"/>
      <c r="CV16" s="679"/>
      <c r="CW16" s="679"/>
      <c r="CX16" s="679"/>
      <c r="CY16" s="680"/>
      <c r="CZ16" s="715">
        <v>0.4</v>
      </c>
      <c r="DA16" s="715"/>
      <c r="DB16" s="715"/>
      <c r="DC16" s="715"/>
      <c r="DD16" s="684" t="s">
        <v>139</v>
      </c>
      <c r="DE16" s="679"/>
      <c r="DF16" s="679"/>
      <c r="DG16" s="679"/>
      <c r="DH16" s="679"/>
      <c r="DI16" s="679"/>
      <c r="DJ16" s="679"/>
      <c r="DK16" s="679"/>
      <c r="DL16" s="679"/>
      <c r="DM16" s="679"/>
      <c r="DN16" s="679"/>
      <c r="DO16" s="679"/>
      <c r="DP16" s="680"/>
      <c r="DQ16" s="684">
        <v>1935</v>
      </c>
      <c r="DR16" s="679"/>
      <c r="DS16" s="679"/>
      <c r="DT16" s="679"/>
      <c r="DU16" s="679"/>
      <c r="DV16" s="679"/>
      <c r="DW16" s="679"/>
      <c r="DX16" s="679"/>
      <c r="DY16" s="679"/>
      <c r="DZ16" s="679"/>
      <c r="EA16" s="679"/>
      <c r="EB16" s="679"/>
      <c r="EC16" s="722"/>
    </row>
    <row r="17" spans="2:133" ht="11.25" customHeight="1" x14ac:dyDescent="0.15">
      <c r="B17" s="675" t="s">
        <v>265</v>
      </c>
      <c r="C17" s="676"/>
      <c r="D17" s="676"/>
      <c r="E17" s="676"/>
      <c r="F17" s="676"/>
      <c r="G17" s="676"/>
      <c r="H17" s="676"/>
      <c r="I17" s="676"/>
      <c r="J17" s="676"/>
      <c r="K17" s="676"/>
      <c r="L17" s="676"/>
      <c r="M17" s="676"/>
      <c r="N17" s="676"/>
      <c r="O17" s="676"/>
      <c r="P17" s="676"/>
      <c r="Q17" s="677"/>
      <c r="R17" s="678">
        <v>6598</v>
      </c>
      <c r="S17" s="679"/>
      <c r="T17" s="679"/>
      <c r="U17" s="679"/>
      <c r="V17" s="679"/>
      <c r="W17" s="679"/>
      <c r="X17" s="679"/>
      <c r="Y17" s="680"/>
      <c r="Z17" s="715">
        <v>0.2</v>
      </c>
      <c r="AA17" s="715"/>
      <c r="AB17" s="715"/>
      <c r="AC17" s="715"/>
      <c r="AD17" s="716">
        <v>6598</v>
      </c>
      <c r="AE17" s="716"/>
      <c r="AF17" s="716"/>
      <c r="AG17" s="716"/>
      <c r="AH17" s="716"/>
      <c r="AI17" s="716"/>
      <c r="AJ17" s="716"/>
      <c r="AK17" s="716"/>
      <c r="AL17" s="681">
        <v>0.3</v>
      </c>
      <c r="AM17" s="682"/>
      <c r="AN17" s="682"/>
      <c r="AO17" s="717"/>
      <c r="AP17" s="675" t="s">
        <v>266</v>
      </c>
      <c r="AQ17" s="676"/>
      <c r="AR17" s="676"/>
      <c r="AS17" s="676"/>
      <c r="AT17" s="676"/>
      <c r="AU17" s="676"/>
      <c r="AV17" s="676"/>
      <c r="AW17" s="676"/>
      <c r="AX17" s="676"/>
      <c r="AY17" s="676"/>
      <c r="AZ17" s="676"/>
      <c r="BA17" s="676"/>
      <c r="BB17" s="676"/>
      <c r="BC17" s="676"/>
      <c r="BD17" s="676"/>
      <c r="BE17" s="676"/>
      <c r="BF17" s="677"/>
      <c r="BG17" s="678" t="s">
        <v>139</v>
      </c>
      <c r="BH17" s="679"/>
      <c r="BI17" s="679"/>
      <c r="BJ17" s="679"/>
      <c r="BK17" s="679"/>
      <c r="BL17" s="679"/>
      <c r="BM17" s="679"/>
      <c r="BN17" s="680"/>
      <c r="BO17" s="715" t="s">
        <v>233</v>
      </c>
      <c r="BP17" s="715"/>
      <c r="BQ17" s="715"/>
      <c r="BR17" s="715"/>
      <c r="BS17" s="684" t="s">
        <v>139</v>
      </c>
      <c r="BT17" s="679"/>
      <c r="BU17" s="679"/>
      <c r="BV17" s="679"/>
      <c r="BW17" s="679"/>
      <c r="BX17" s="679"/>
      <c r="BY17" s="679"/>
      <c r="BZ17" s="679"/>
      <c r="CA17" s="679"/>
      <c r="CB17" s="722"/>
      <c r="CD17" s="711" t="s">
        <v>267</v>
      </c>
      <c r="CE17" s="712"/>
      <c r="CF17" s="712"/>
      <c r="CG17" s="712"/>
      <c r="CH17" s="712"/>
      <c r="CI17" s="712"/>
      <c r="CJ17" s="712"/>
      <c r="CK17" s="712"/>
      <c r="CL17" s="712"/>
      <c r="CM17" s="712"/>
      <c r="CN17" s="712"/>
      <c r="CO17" s="712"/>
      <c r="CP17" s="712"/>
      <c r="CQ17" s="713"/>
      <c r="CR17" s="678">
        <v>301066</v>
      </c>
      <c r="CS17" s="679"/>
      <c r="CT17" s="679"/>
      <c r="CU17" s="679"/>
      <c r="CV17" s="679"/>
      <c r="CW17" s="679"/>
      <c r="CX17" s="679"/>
      <c r="CY17" s="680"/>
      <c r="CZ17" s="715">
        <v>8.5</v>
      </c>
      <c r="DA17" s="715"/>
      <c r="DB17" s="715"/>
      <c r="DC17" s="715"/>
      <c r="DD17" s="684" t="s">
        <v>140</v>
      </c>
      <c r="DE17" s="679"/>
      <c r="DF17" s="679"/>
      <c r="DG17" s="679"/>
      <c r="DH17" s="679"/>
      <c r="DI17" s="679"/>
      <c r="DJ17" s="679"/>
      <c r="DK17" s="679"/>
      <c r="DL17" s="679"/>
      <c r="DM17" s="679"/>
      <c r="DN17" s="679"/>
      <c r="DO17" s="679"/>
      <c r="DP17" s="680"/>
      <c r="DQ17" s="684">
        <v>301066</v>
      </c>
      <c r="DR17" s="679"/>
      <c r="DS17" s="679"/>
      <c r="DT17" s="679"/>
      <c r="DU17" s="679"/>
      <c r="DV17" s="679"/>
      <c r="DW17" s="679"/>
      <c r="DX17" s="679"/>
      <c r="DY17" s="679"/>
      <c r="DZ17" s="679"/>
      <c r="EA17" s="679"/>
      <c r="EB17" s="679"/>
      <c r="EC17" s="722"/>
    </row>
    <row r="18" spans="2:133" ht="11.25" customHeight="1" x14ac:dyDescent="0.15">
      <c r="B18" s="675" t="s">
        <v>268</v>
      </c>
      <c r="C18" s="676"/>
      <c r="D18" s="676"/>
      <c r="E18" s="676"/>
      <c r="F18" s="676"/>
      <c r="G18" s="676"/>
      <c r="H18" s="676"/>
      <c r="I18" s="676"/>
      <c r="J18" s="676"/>
      <c r="K18" s="676"/>
      <c r="L18" s="676"/>
      <c r="M18" s="676"/>
      <c r="N18" s="676"/>
      <c r="O18" s="676"/>
      <c r="P18" s="676"/>
      <c r="Q18" s="677"/>
      <c r="R18" s="678">
        <v>1527</v>
      </c>
      <c r="S18" s="679"/>
      <c r="T18" s="679"/>
      <c r="U18" s="679"/>
      <c r="V18" s="679"/>
      <c r="W18" s="679"/>
      <c r="X18" s="679"/>
      <c r="Y18" s="680"/>
      <c r="Z18" s="715">
        <v>0</v>
      </c>
      <c r="AA18" s="715"/>
      <c r="AB18" s="715"/>
      <c r="AC18" s="715"/>
      <c r="AD18" s="716">
        <v>1527</v>
      </c>
      <c r="AE18" s="716"/>
      <c r="AF18" s="716"/>
      <c r="AG18" s="716"/>
      <c r="AH18" s="716"/>
      <c r="AI18" s="716"/>
      <c r="AJ18" s="716"/>
      <c r="AK18" s="716"/>
      <c r="AL18" s="681">
        <v>0.1</v>
      </c>
      <c r="AM18" s="682"/>
      <c r="AN18" s="682"/>
      <c r="AO18" s="717"/>
      <c r="AP18" s="675" t="s">
        <v>269</v>
      </c>
      <c r="AQ18" s="676"/>
      <c r="AR18" s="676"/>
      <c r="AS18" s="676"/>
      <c r="AT18" s="676"/>
      <c r="AU18" s="676"/>
      <c r="AV18" s="676"/>
      <c r="AW18" s="676"/>
      <c r="AX18" s="676"/>
      <c r="AY18" s="676"/>
      <c r="AZ18" s="676"/>
      <c r="BA18" s="676"/>
      <c r="BB18" s="676"/>
      <c r="BC18" s="676"/>
      <c r="BD18" s="676"/>
      <c r="BE18" s="676"/>
      <c r="BF18" s="677"/>
      <c r="BG18" s="678" t="s">
        <v>139</v>
      </c>
      <c r="BH18" s="679"/>
      <c r="BI18" s="679"/>
      <c r="BJ18" s="679"/>
      <c r="BK18" s="679"/>
      <c r="BL18" s="679"/>
      <c r="BM18" s="679"/>
      <c r="BN18" s="680"/>
      <c r="BO18" s="715" t="s">
        <v>233</v>
      </c>
      <c r="BP18" s="715"/>
      <c r="BQ18" s="715"/>
      <c r="BR18" s="715"/>
      <c r="BS18" s="684" t="s">
        <v>139</v>
      </c>
      <c r="BT18" s="679"/>
      <c r="BU18" s="679"/>
      <c r="BV18" s="679"/>
      <c r="BW18" s="679"/>
      <c r="BX18" s="679"/>
      <c r="BY18" s="679"/>
      <c r="BZ18" s="679"/>
      <c r="CA18" s="679"/>
      <c r="CB18" s="722"/>
      <c r="CD18" s="711" t="s">
        <v>270</v>
      </c>
      <c r="CE18" s="712"/>
      <c r="CF18" s="712"/>
      <c r="CG18" s="712"/>
      <c r="CH18" s="712"/>
      <c r="CI18" s="712"/>
      <c r="CJ18" s="712"/>
      <c r="CK18" s="712"/>
      <c r="CL18" s="712"/>
      <c r="CM18" s="712"/>
      <c r="CN18" s="712"/>
      <c r="CO18" s="712"/>
      <c r="CP18" s="712"/>
      <c r="CQ18" s="713"/>
      <c r="CR18" s="678" t="s">
        <v>139</v>
      </c>
      <c r="CS18" s="679"/>
      <c r="CT18" s="679"/>
      <c r="CU18" s="679"/>
      <c r="CV18" s="679"/>
      <c r="CW18" s="679"/>
      <c r="CX18" s="679"/>
      <c r="CY18" s="680"/>
      <c r="CZ18" s="715" t="s">
        <v>233</v>
      </c>
      <c r="DA18" s="715"/>
      <c r="DB18" s="715"/>
      <c r="DC18" s="715"/>
      <c r="DD18" s="684" t="s">
        <v>139</v>
      </c>
      <c r="DE18" s="679"/>
      <c r="DF18" s="679"/>
      <c r="DG18" s="679"/>
      <c r="DH18" s="679"/>
      <c r="DI18" s="679"/>
      <c r="DJ18" s="679"/>
      <c r="DK18" s="679"/>
      <c r="DL18" s="679"/>
      <c r="DM18" s="679"/>
      <c r="DN18" s="679"/>
      <c r="DO18" s="679"/>
      <c r="DP18" s="680"/>
      <c r="DQ18" s="684" t="s">
        <v>139</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786</v>
      </c>
      <c r="S19" s="679"/>
      <c r="T19" s="679"/>
      <c r="U19" s="679"/>
      <c r="V19" s="679"/>
      <c r="W19" s="679"/>
      <c r="X19" s="679"/>
      <c r="Y19" s="680"/>
      <c r="Z19" s="715">
        <v>0</v>
      </c>
      <c r="AA19" s="715"/>
      <c r="AB19" s="715"/>
      <c r="AC19" s="715"/>
      <c r="AD19" s="716">
        <v>786</v>
      </c>
      <c r="AE19" s="716"/>
      <c r="AF19" s="716"/>
      <c r="AG19" s="716"/>
      <c r="AH19" s="716"/>
      <c r="AI19" s="716"/>
      <c r="AJ19" s="716"/>
      <c r="AK19" s="716"/>
      <c r="AL19" s="681">
        <v>0</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15520</v>
      </c>
      <c r="BH19" s="679"/>
      <c r="BI19" s="679"/>
      <c r="BJ19" s="679"/>
      <c r="BK19" s="679"/>
      <c r="BL19" s="679"/>
      <c r="BM19" s="679"/>
      <c r="BN19" s="680"/>
      <c r="BO19" s="715">
        <v>2.4</v>
      </c>
      <c r="BP19" s="715"/>
      <c r="BQ19" s="715"/>
      <c r="BR19" s="715"/>
      <c r="BS19" s="684" t="s">
        <v>140</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140</v>
      </c>
      <c r="CS19" s="679"/>
      <c r="CT19" s="679"/>
      <c r="CU19" s="679"/>
      <c r="CV19" s="679"/>
      <c r="CW19" s="679"/>
      <c r="CX19" s="679"/>
      <c r="CY19" s="680"/>
      <c r="CZ19" s="715" t="s">
        <v>140</v>
      </c>
      <c r="DA19" s="715"/>
      <c r="DB19" s="715"/>
      <c r="DC19" s="715"/>
      <c r="DD19" s="684" t="s">
        <v>233</v>
      </c>
      <c r="DE19" s="679"/>
      <c r="DF19" s="679"/>
      <c r="DG19" s="679"/>
      <c r="DH19" s="679"/>
      <c r="DI19" s="679"/>
      <c r="DJ19" s="679"/>
      <c r="DK19" s="679"/>
      <c r="DL19" s="679"/>
      <c r="DM19" s="679"/>
      <c r="DN19" s="679"/>
      <c r="DO19" s="679"/>
      <c r="DP19" s="680"/>
      <c r="DQ19" s="684" t="s">
        <v>139</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199</v>
      </c>
      <c r="S20" s="679"/>
      <c r="T20" s="679"/>
      <c r="U20" s="679"/>
      <c r="V20" s="679"/>
      <c r="W20" s="679"/>
      <c r="X20" s="679"/>
      <c r="Y20" s="680"/>
      <c r="Z20" s="715">
        <v>0</v>
      </c>
      <c r="AA20" s="715"/>
      <c r="AB20" s="715"/>
      <c r="AC20" s="715"/>
      <c r="AD20" s="716">
        <v>199</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15520</v>
      </c>
      <c r="BH20" s="679"/>
      <c r="BI20" s="679"/>
      <c r="BJ20" s="679"/>
      <c r="BK20" s="679"/>
      <c r="BL20" s="679"/>
      <c r="BM20" s="679"/>
      <c r="BN20" s="680"/>
      <c r="BO20" s="715">
        <v>2.4</v>
      </c>
      <c r="BP20" s="715"/>
      <c r="BQ20" s="715"/>
      <c r="BR20" s="715"/>
      <c r="BS20" s="684" t="s">
        <v>140</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3521394</v>
      </c>
      <c r="CS20" s="679"/>
      <c r="CT20" s="679"/>
      <c r="CU20" s="679"/>
      <c r="CV20" s="679"/>
      <c r="CW20" s="679"/>
      <c r="CX20" s="679"/>
      <c r="CY20" s="680"/>
      <c r="CZ20" s="715">
        <v>100</v>
      </c>
      <c r="DA20" s="715"/>
      <c r="DB20" s="715"/>
      <c r="DC20" s="715"/>
      <c r="DD20" s="684">
        <v>414218</v>
      </c>
      <c r="DE20" s="679"/>
      <c r="DF20" s="679"/>
      <c r="DG20" s="679"/>
      <c r="DH20" s="679"/>
      <c r="DI20" s="679"/>
      <c r="DJ20" s="679"/>
      <c r="DK20" s="679"/>
      <c r="DL20" s="679"/>
      <c r="DM20" s="679"/>
      <c r="DN20" s="679"/>
      <c r="DO20" s="679"/>
      <c r="DP20" s="680"/>
      <c r="DQ20" s="684">
        <v>2670764</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4086</v>
      </c>
      <c r="S21" s="679"/>
      <c r="T21" s="679"/>
      <c r="U21" s="679"/>
      <c r="V21" s="679"/>
      <c r="W21" s="679"/>
      <c r="X21" s="679"/>
      <c r="Y21" s="680"/>
      <c r="Z21" s="715">
        <v>0.1</v>
      </c>
      <c r="AA21" s="715"/>
      <c r="AB21" s="715"/>
      <c r="AC21" s="715"/>
      <c r="AD21" s="716">
        <v>4086</v>
      </c>
      <c r="AE21" s="716"/>
      <c r="AF21" s="716"/>
      <c r="AG21" s="716"/>
      <c r="AH21" s="716"/>
      <c r="AI21" s="716"/>
      <c r="AJ21" s="716"/>
      <c r="AK21" s="716"/>
      <c r="AL21" s="681">
        <v>0.2</v>
      </c>
      <c r="AM21" s="682"/>
      <c r="AN21" s="682"/>
      <c r="AO21" s="717"/>
      <c r="AP21" s="772" t="s">
        <v>278</v>
      </c>
      <c r="AQ21" s="780"/>
      <c r="AR21" s="780"/>
      <c r="AS21" s="780"/>
      <c r="AT21" s="780"/>
      <c r="AU21" s="780"/>
      <c r="AV21" s="780"/>
      <c r="AW21" s="780"/>
      <c r="AX21" s="780"/>
      <c r="AY21" s="780"/>
      <c r="AZ21" s="780"/>
      <c r="BA21" s="780"/>
      <c r="BB21" s="780"/>
      <c r="BC21" s="780"/>
      <c r="BD21" s="780"/>
      <c r="BE21" s="780"/>
      <c r="BF21" s="774"/>
      <c r="BG21" s="678">
        <v>15520</v>
      </c>
      <c r="BH21" s="679"/>
      <c r="BI21" s="679"/>
      <c r="BJ21" s="679"/>
      <c r="BK21" s="679"/>
      <c r="BL21" s="679"/>
      <c r="BM21" s="679"/>
      <c r="BN21" s="680"/>
      <c r="BO21" s="715">
        <v>2.4</v>
      </c>
      <c r="BP21" s="715"/>
      <c r="BQ21" s="715"/>
      <c r="BR21" s="715"/>
      <c r="BS21" s="684" t="s">
        <v>233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1611711</v>
      </c>
      <c r="S22" s="679"/>
      <c r="T22" s="679"/>
      <c r="U22" s="679"/>
      <c r="V22" s="679"/>
      <c r="W22" s="679"/>
      <c r="X22" s="679"/>
      <c r="Y22" s="680"/>
      <c r="Z22" s="715">
        <v>42.6</v>
      </c>
      <c r="AA22" s="715"/>
      <c r="AB22" s="715"/>
      <c r="AC22" s="715"/>
      <c r="AD22" s="716">
        <v>1470803</v>
      </c>
      <c r="AE22" s="716"/>
      <c r="AF22" s="716"/>
      <c r="AG22" s="716"/>
      <c r="AH22" s="716"/>
      <c r="AI22" s="716"/>
      <c r="AJ22" s="716"/>
      <c r="AK22" s="716"/>
      <c r="AL22" s="681">
        <v>64.400000000000006</v>
      </c>
      <c r="AM22" s="682"/>
      <c r="AN22" s="682"/>
      <c r="AO22" s="717"/>
      <c r="AP22" s="772" t="s">
        <v>280</v>
      </c>
      <c r="AQ22" s="780"/>
      <c r="AR22" s="780"/>
      <c r="AS22" s="780"/>
      <c r="AT22" s="780"/>
      <c r="AU22" s="780"/>
      <c r="AV22" s="780"/>
      <c r="AW22" s="780"/>
      <c r="AX22" s="780"/>
      <c r="AY22" s="780"/>
      <c r="AZ22" s="780"/>
      <c r="BA22" s="780"/>
      <c r="BB22" s="780"/>
      <c r="BC22" s="780"/>
      <c r="BD22" s="780"/>
      <c r="BE22" s="780"/>
      <c r="BF22" s="774"/>
      <c r="BG22" s="678" t="s">
        <v>233</v>
      </c>
      <c r="BH22" s="679"/>
      <c r="BI22" s="679"/>
      <c r="BJ22" s="679"/>
      <c r="BK22" s="679"/>
      <c r="BL22" s="679"/>
      <c r="BM22" s="679"/>
      <c r="BN22" s="680"/>
      <c r="BO22" s="715" t="s">
        <v>139</v>
      </c>
      <c r="BP22" s="715"/>
      <c r="BQ22" s="715"/>
      <c r="BR22" s="715"/>
      <c r="BS22" s="684" t="s">
        <v>140</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v>1470803</v>
      </c>
      <c r="S23" s="679"/>
      <c r="T23" s="679"/>
      <c r="U23" s="679"/>
      <c r="V23" s="679"/>
      <c r="W23" s="679"/>
      <c r="X23" s="679"/>
      <c r="Y23" s="680"/>
      <c r="Z23" s="715">
        <v>38.9</v>
      </c>
      <c r="AA23" s="715"/>
      <c r="AB23" s="715"/>
      <c r="AC23" s="715"/>
      <c r="AD23" s="716">
        <v>1470803</v>
      </c>
      <c r="AE23" s="716"/>
      <c r="AF23" s="716"/>
      <c r="AG23" s="716"/>
      <c r="AH23" s="716"/>
      <c r="AI23" s="716"/>
      <c r="AJ23" s="716"/>
      <c r="AK23" s="716"/>
      <c r="AL23" s="681">
        <v>64.400000000000006</v>
      </c>
      <c r="AM23" s="682"/>
      <c r="AN23" s="682"/>
      <c r="AO23" s="717"/>
      <c r="AP23" s="772" t="s">
        <v>283</v>
      </c>
      <c r="AQ23" s="780"/>
      <c r="AR23" s="780"/>
      <c r="AS23" s="780"/>
      <c r="AT23" s="780"/>
      <c r="AU23" s="780"/>
      <c r="AV23" s="780"/>
      <c r="AW23" s="780"/>
      <c r="AX23" s="780"/>
      <c r="AY23" s="780"/>
      <c r="AZ23" s="780"/>
      <c r="BA23" s="780"/>
      <c r="BB23" s="780"/>
      <c r="BC23" s="780"/>
      <c r="BD23" s="780"/>
      <c r="BE23" s="780"/>
      <c r="BF23" s="774"/>
      <c r="BG23" s="678" t="s">
        <v>140</v>
      </c>
      <c r="BH23" s="679"/>
      <c r="BI23" s="679"/>
      <c r="BJ23" s="679"/>
      <c r="BK23" s="679"/>
      <c r="BL23" s="679"/>
      <c r="BM23" s="679"/>
      <c r="BN23" s="680"/>
      <c r="BO23" s="715" t="s">
        <v>139</v>
      </c>
      <c r="BP23" s="715"/>
      <c r="BQ23" s="715"/>
      <c r="BR23" s="715"/>
      <c r="BS23" s="684" t="s">
        <v>139</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140908</v>
      </c>
      <c r="S24" s="679"/>
      <c r="T24" s="679"/>
      <c r="U24" s="679"/>
      <c r="V24" s="679"/>
      <c r="W24" s="679"/>
      <c r="X24" s="679"/>
      <c r="Y24" s="680"/>
      <c r="Z24" s="715">
        <v>3.7</v>
      </c>
      <c r="AA24" s="715"/>
      <c r="AB24" s="715"/>
      <c r="AC24" s="715"/>
      <c r="AD24" s="716" t="s">
        <v>139</v>
      </c>
      <c r="AE24" s="716"/>
      <c r="AF24" s="716"/>
      <c r="AG24" s="716"/>
      <c r="AH24" s="716"/>
      <c r="AI24" s="716"/>
      <c r="AJ24" s="716"/>
      <c r="AK24" s="716"/>
      <c r="AL24" s="681" t="s">
        <v>233</v>
      </c>
      <c r="AM24" s="682"/>
      <c r="AN24" s="682"/>
      <c r="AO24" s="717"/>
      <c r="AP24" s="772" t="s">
        <v>290</v>
      </c>
      <c r="AQ24" s="780"/>
      <c r="AR24" s="780"/>
      <c r="AS24" s="780"/>
      <c r="AT24" s="780"/>
      <c r="AU24" s="780"/>
      <c r="AV24" s="780"/>
      <c r="AW24" s="780"/>
      <c r="AX24" s="780"/>
      <c r="AY24" s="780"/>
      <c r="AZ24" s="780"/>
      <c r="BA24" s="780"/>
      <c r="BB24" s="780"/>
      <c r="BC24" s="780"/>
      <c r="BD24" s="780"/>
      <c r="BE24" s="780"/>
      <c r="BF24" s="774"/>
      <c r="BG24" s="678" t="s">
        <v>139</v>
      </c>
      <c r="BH24" s="679"/>
      <c r="BI24" s="679"/>
      <c r="BJ24" s="679"/>
      <c r="BK24" s="679"/>
      <c r="BL24" s="679"/>
      <c r="BM24" s="679"/>
      <c r="BN24" s="680"/>
      <c r="BO24" s="715" t="s">
        <v>233</v>
      </c>
      <c r="BP24" s="715"/>
      <c r="BQ24" s="715"/>
      <c r="BR24" s="715"/>
      <c r="BS24" s="684" t="s">
        <v>140</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1224521</v>
      </c>
      <c r="CS24" s="734"/>
      <c r="CT24" s="734"/>
      <c r="CU24" s="734"/>
      <c r="CV24" s="734"/>
      <c r="CW24" s="734"/>
      <c r="CX24" s="734"/>
      <c r="CY24" s="777"/>
      <c r="CZ24" s="778">
        <v>34.799999999999997</v>
      </c>
      <c r="DA24" s="749"/>
      <c r="DB24" s="749"/>
      <c r="DC24" s="781"/>
      <c r="DD24" s="776">
        <v>972787</v>
      </c>
      <c r="DE24" s="734"/>
      <c r="DF24" s="734"/>
      <c r="DG24" s="734"/>
      <c r="DH24" s="734"/>
      <c r="DI24" s="734"/>
      <c r="DJ24" s="734"/>
      <c r="DK24" s="777"/>
      <c r="DL24" s="776">
        <v>960207</v>
      </c>
      <c r="DM24" s="734"/>
      <c r="DN24" s="734"/>
      <c r="DO24" s="734"/>
      <c r="DP24" s="734"/>
      <c r="DQ24" s="734"/>
      <c r="DR24" s="734"/>
      <c r="DS24" s="734"/>
      <c r="DT24" s="734"/>
      <c r="DU24" s="734"/>
      <c r="DV24" s="777"/>
      <c r="DW24" s="778">
        <v>40.6</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139</v>
      </c>
      <c r="S25" s="679"/>
      <c r="T25" s="679"/>
      <c r="U25" s="679"/>
      <c r="V25" s="679"/>
      <c r="W25" s="679"/>
      <c r="X25" s="679"/>
      <c r="Y25" s="680"/>
      <c r="Z25" s="715" t="s">
        <v>139</v>
      </c>
      <c r="AA25" s="715"/>
      <c r="AB25" s="715"/>
      <c r="AC25" s="715"/>
      <c r="AD25" s="716" t="s">
        <v>233</v>
      </c>
      <c r="AE25" s="716"/>
      <c r="AF25" s="716"/>
      <c r="AG25" s="716"/>
      <c r="AH25" s="716"/>
      <c r="AI25" s="716"/>
      <c r="AJ25" s="716"/>
      <c r="AK25" s="716"/>
      <c r="AL25" s="681" t="s">
        <v>140</v>
      </c>
      <c r="AM25" s="682"/>
      <c r="AN25" s="682"/>
      <c r="AO25" s="717"/>
      <c r="AP25" s="772" t="s">
        <v>293</v>
      </c>
      <c r="AQ25" s="780"/>
      <c r="AR25" s="780"/>
      <c r="AS25" s="780"/>
      <c r="AT25" s="780"/>
      <c r="AU25" s="780"/>
      <c r="AV25" s="780"/>
      <c r="AW25" s="780"/>
      <c r="AX25" s="780"/>
      <c r="AY25" s="780"/>
      <c r="AZ25" s="780"/>
      <c r="BA25" s="780"/>
      <c r="BB25" s="780"/>
      <c r="BC25" s="780"/>
      <c r="BD25" s="780"/>
      <c r="BE25" s="780"/>
      <c r="BF25" s="774"/>
      <c r="BG25" s="678" t="s">
        <v>233</v>
      </c>
      <c r="BH25" s="679"/>
      <c r="BI25" s="679"/>
      <c r="BJ25" s="679"/>
      <c r="BK25" s="679"/>
      <c r="BL25" s="679"/>
      <c r="BM25" s="679"/>
      <c r="BN25" s="680"/>
      <c r="BO25" s="715" t="s">
        <v>139</v>
      </c>
      <c r="BP25" s="715"/>
      <c r="BQ25" s="715"/>
      <c r="BR25" s="715"/>
      <c r="BS25" s="684" t="s">
        <v>233</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588601</v>
      </c>
      <c r="CS25" s="697"/>
      <c r="CT25" s="697"/>
      <c r="CU25" s="697"/>
      <c r="CV25" s="697"/>
      <c r="CW25" s="697"/>
      <c r="CX25" s="697"/>
      <c r="CY25" s="698"/>
      <c r="CZ25" s="681">
        <v>16.7</v>
      </c>
      <c r="DA25" s="699"/>
      <c r="DB25" s="699"/>
      <c r="DC25" s="700"/>
      <c r="DD25" s="684">
        <v>558941</v>
      </c>
      <c r="DE25" s="697"/>
      <c r="DF25" s="697"/>
      <c r="DG25" s="697"/>
      <c r="DH25" s="697"/>
      <c r="DI25" s="697"/>
      <c r="DJ25" s="697"/>
      <c r="DK25" s="698"/>
      <c r="DL25" s="684">
        <v>549285</v>
      </c>
      <c r="DM25" s="697"/>
      <c r="DN25" s="697"/>
      <c r="DO25" s="697"/>
      <c r="DP25" s="697"/>
      <c r="DQ25" s="697"/>
      <c r="DR25" s="697"/>
      <c r="DS25" s="697"/>
      <c r="DT25" s="697"/>
      <c r="DU25" s="697"/>
      <c r="DV25" s="698"/>
      <c r="DW25" s="681">
        <v>23.2</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2418056</v>
      </c>
      <c r="S26" s="679"/>
      <c r="T26" s="679"/>
      <c r="U26" s="679"/>
      <c r="V26" s="679"/>
      <c r="W26" s="679"/>
      <c r="X26" s="679"/>
      <c r="Y26" s="680"/>
      <c r="Z26" s="715">
        <v>64</v>
      </c>
      <c r="AA26" s="715"/>
      <c r="AB26" s="715"/>
      <c r="AC26" s="715"/>
      <c r="AD26" s="716">
        <v>2277148</v>
      </c>
      <c r="AE26" s="716"/>
      <c r="AF26" s="716"/>
      <c r="AG26" s="716"/>
      <c r="AH26" s="716"/>
      <c r="AI26" s="716"/>
      <c r="AJ26" s="716"/>
      <c r="AK26" s="716"/>
      <c r="AL26" s="681">
        <v>99.7</v>
      </c>
      <c r="AM26" s="682"/>
      <c r="AN26" s="682"/>
      <c r="AO26" s="717"/>
      <c r="AP26" s="772" t="s">
        <v>296</v>
      </c>
      <c r="AQ26" s="773"/>
      <c r="AR26" s="773"/>
      <c r="AS26" s="773"/>
      <c r="AT26" s="773"/>
      <c r="AU26" s="773"/>
      <c r="AV26" s="773"/>
      <c r="AW26" s="773"/>
      <c r="AX26" s="773"/>
      <c r="AY26" s="773"/>
      <c r="AZ26" s="773"/>
      <c r="BA26" s="773"/>
      <c r="BB26" s="773"/>
      <c r="BC26" s="773"/>
      <c r="BD26" s="773"/>
      <c r="BE26" s="773"/>
      <c r="BF26" s="774"/>
      <c r="BG26" s="678" t="s">
        <v>233</v>
      </c>
      <c r="BH26" s="679"/>
      <c r="BI26" s="679"/>
      <c r="BJ26" s="679"/>
      <c r="BK26" s="679"/>
      <c r="BL26" s="679"/>
      <c r="BM26" s="679"/>
      <c r="BN26" s="680"/>
      <c r="BO26" s="715" t="s">
        <v>233</v>
      </c>
      <c r="BP26" s="715"/>
      <c r="BQ26" s="715"/>
      <c r="BR26" s="715"/>
      <c r="BS26" s="684" t="s">
        <v>139</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388787</v>
      </c>
      <c r="CS26" s="679"/>
      <c r="CT26" s="679"/>
      <c r="CU26" s="679"/>
      <c r="CV26" s="679"/>
      <c r="CW26" s="679"/>
      <c r="CX26" s="679"/>
      <c r="CY26" s="680"/>
      <c r="CZ26" s="681">
        <v>11</v>
      </c>
      <c r="DA26" s="699"/>
      <c r="DB26" s="699"/>
      <c r="DC26" s="700"/>
      <c r="DD26" s="684">
        <v>362924</v>
      </c>
      <c r="DE26" s="679"/>
      <c r="DF26" s="679"/>
      <c r="DG26" s="679"/>
      <c r="DH26" s="679"/>
      <c r="DI26" s="679"/>
      <c r="DJ26" s="679"/>
      <c r="DK26" s="680"/>
      <c r="DL26" s="684" t="s">
        <v>233</v>
      </c>
      <c r="DM26" s="679"/>
      <c r="DN26" s="679"/>
      <c r="DO26" s="679"/>
      <c r="DP26" s="679"/>
      <c r="DQ26" s="679"/>
      <c r="DR26" s="679"/>
      <c r="DS26" s="679"/>
      <c r="DT26" s="679"/>
      <c r="DU26" s="679"/>
      <c r="DV26" s="680"/>
      <c r="DW26" s="681" t="s">
        <v>139</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t="s">
        <v>139</v>
      </c>
      <c r="S27" s="679"/>
      <c r="T27" s="679"/>
      <c r="U27" s="679"/>
      <c r="V27" s="679"/>
      <c r="W27" s="679"/>
      <c r="X27" s="679"/>
      <c r="Y27" s="680"/>
      <c r="Z27" s="715" t="s">
        <v>139</v>
      </c>
      <c r="AA27" s="715"/>
      <c r="AB27" s="715"/>
      <c r="AC27" s="715"/>
      <c r="AD27" s="716" t="s">
        <v>233</v>
      </c>
      <c r="AE27" s="716"/>
      <c r="AF27" s="716"/>
      <c r="AG27" s="716"/>
      <c r="AH27" s="716"/>
      <c r="AI27" s="716"/>
      <c r="AJ27" s="716"/>
      <c r="AK27" s="716"/>
      <c r="AL27" s="681" t="s">
        <v>140</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639032</v>
      </c>
      <c r="BH27" s="679"/>
      <c r="BI27" s="679"/>
      <c r="BJ27" s="679"/>
      <c r="BK27" s="679"/>
      <c r="BL27" s="679"/>
      <c r="BM27" s="679"/>
      <c r="BN27" s="680"/>
      <c r="BO27" s="715">
        <v>100</v>
      </c>
      <c r="BP27" s="715"/>
      <c r="BQ27" s="715"/>
      <c r="BR27" s="715"/>
      <c r="BS27" s="684" t="s">
        <v>233</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334864</v>
      </c>
      <c r="CS27" s="697"/>
      <c r="CT27" s="697"/>
      <c r="CU27" s="697"/>
      <c r="CV27" s="697"/>
      <c r="CW27" s="697"/>
      <c r="CX27" s="697"/>
      <c r="CY27" s="698"/>
      <c r="CZ27" s="681">
        <v>9.5</v>
      </c>
      <c r="DA27" s="699"/>
      <c r="DB27" s="699"/>
      <c r="DC27" s="700"/>
      <c r="DD27" s="684">
        <v>112790</v>
      </c>
      <c r="DE27" s="697"/>
      <c r="DF27" s="697"/>
      <c r="DG27" s="697"/>
      <c r="DH27" s="697"/>
      <c r="DI27" s="697"/>
      <c r="DJ27" s="697"/>
      <c r="DK27" s="698"/>
      <c r="DL27" s="684">
        <v>109866</v>
      </c>
      <c r="DM27" s="697"/>
      <c r="DN27" s="697"/>
      <c r="DO27" s="697"/>
      <c r="DP27" s="697"/>
      <c r="DQ27" s="697"/>
      <c r="DR27" s="697"/>
      <c r="DS27" s="697"/>
      <c r="DT27" s="697"/>
      <c r="DU27" s="697"/>
      <c r="DV27" s="698"/>
      <c r="DW27" s="681">
        <v>4.5999999999999996</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16334</v>
      </c>
      <c r="S28" s="679"/>
      <c r="T28" s="679"/>
      <c r="U28" s="679"/>
      <c r="V28" s="679"/>
      <c r="W28" s="679"/>
      <c r="X28" s="679"/>
      <c r="Y28" s="680"/>
      <c r="Z28" s="715">
        <v>0.4</v>
      </c>
      <c r="AA28" s="715"/>
      <c r="AB28" s="715"/>
      <c r="AC28" s="715"/>
      <c r="AD28" s="716">
        <v>111</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301056</v>
      </c>
      <c r="CS28" s="679"/>
      <c r="CT28" s="679"/>
      <c r="CU28" s="679"/>
      <c r="CV28" s="679"/>
      <c r="CW28" s="679"/>
      <c r="CX28" s="679"/>
      <c r="CY28" s="680"/>
      <c r="CZ28" s="681">
        <v>8.5</v>
      </c>
      <c r="DA28" s="699"/>
      <c r="DB28" s="699"/>
      <c r="DC28" s="700"/>
      <c r="DD28" s="684">
        <v>301056</v>
      </c>
      <c r="DE28" s="679"/>
      <c r="DF28" s="679"/>
      <c r="DG28" s="679"/>
      <c r="DH28" s="679"/>
      <c r="DI28" s="679"/>
      <c r="DJ28" s="679"/>
      <c r="DK28" s="680"/>
      <c r="DL28" s="684">
        <v>301056</v>
      </c>
      <c r="DM28" s="679"/>
      <c r="DN28" s="679"/>
      <c r="DO28" s="679"/>
      <c r="DP28" s="679"/>
      <c r="DQ28" s="679"/>
      <c r="DR28" s="679"/>
      <c r="DS28" s="679"/>
      <c r="DT28" s="679"/>
      <c r="DU28" s="679"/>
      <c r="DV28" s="680"/>
      <c r="DW28" s="681">
        <v>12.7</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35415</v>
      </c>
      <c r="S29" s="679"/>
      <c r="T29" s="679"/>
      <c r="U29" s="679"/>
      <c r="V29" s="679"/>
      <c r="W29" s="679"/>
      <c r="X29" s="679"/>
      <c r="Y29" s="680"/>
      <c r="Z29" s="715">
        <v>0.9</v>
      </c>
      <c r="AA29" s="715"/>
      <c r="AB29" s="715"/>
      <c r="AC29" s="715"/>
      <c r="AD29" s="716">
        <v>4855</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304</v>
      </c>
      <c r="CE29" s="764"/>
      <c r="CF29" s="711" t="s">
        <v>305</v>
      </c>
      <c r="CG29" s="712"/>
      <c r="CH29" s="712"/>
      <c r="CI29" s="712"/>
      <c r="CJ29" s="712"/>
      <c r="CK29" s="712"/>
      <c r="CL29" s="712"/>
      <c r="CM29" s="712"/>
      <c r="CN29" s="712"/>
      <c r="CO29" s="712"/>
      <c r="CP29" s="712"/>
      <c r="CQ29" s="713"/>
      <c r="CR29" s="678">
        <v>301056</v>
      </c>
      <c r="CS29" s="697"/>
      <c r="CT29" s="697"/>
      <c r="CU29" s="697"/>
      <c r="CV29" s="697"/>
      <c r="CW29" s="697"/>
      <c r="CX29" s="697"/>
      <c r="CY29" s="698"/>
      <c r="CZ29" s="681">
        <v>8.5</v>
      </c>
      <c r="DA29" s="699"/>
      <c r="DB29" s="699"/>
      <c r="DC29" s="700"/>
      <c r="DD29" s="684">
        <v>301056</v>
      </c>
      <c r="DE29" s="697"/>
      <c r="DF29" s="697"/>
      <c r="DG29" s="697"/>
      <c r="DH29" s="697"/>
      <c r="DI29" s="697"/>
      <c r="DJ29" s="697"/>
      <c r="DK29" s="698"/>
      <c r="DL29" s="684">
        <v>301056</v>
      </c>
      <c r="DM29" s="697"/>
      <c r="DN29" s="697"/>
      <c r="DO29" s="697"/>
      <c r="DP29" s="697"/>
      <c r="DQ29" s="697"/>
      <c r="DR29" s="697"/>
      <c r="DS29" s="697"/>
      <c r="DT29" s="697"/>
      <c r="DU29" s="697"/>
      <c r="DV29" s="698"/>
      <c r="DW29" s="681">
        <v>12.7</v>
      </c>
      <c r="DX29" s="699"/>
      <c r="DY29" s="699"/>
      <c r="DZ29" s="699"/>
      <c r="EA29" s="699"/>
      <c r="EB29" s="699"/>
      <c r="EC29" s="714"/>
    </row>
    <row r="30" spans="2:133" ht="11.25" customHeight="1" x14ac:dyDescent="0.15">
      <c r="B30" s="675" t="s">
        <v>306</v>
      </c>
      <c r="C30" s="676"/>
      <c r="D30" s="676"/>
      <c r="E30" s="676"/>
      <c r="F30" s="676"/>
      <c r="G30" s="676"/>
      <c r="H30" s="676"/>
      <c r="I30" s="676"/>
      <c r="J30" s="676"/>
      <c r="K30" s="676"/>
      <c r="L30" s="676"/>
      <c r="M30" s="676"/>
      <c r="N30" s="676"/>
      <c r="O30" s="676"/>
      <c r="P30" s="676"/>
      <c r="Q30" s="677"/>
      <c r="R30" s="678">
        <v>15660</v>
      </c>
      <c r="S30" s="679"/>
      <c r="T30" s="679"/>
      <c r="U30" s="679"/>
      <c r="V30" s="679"/>
      <c r="W30" s="679"/>
      <c r="X30" s="679"/>
      <c r="Y30" s="680"/>
      <c r="Z30" s="715">
        <v>0.4</v>
      </c>
      <c r="AA30" s="715"/>
      <c r="AB30" s="715"/>
      <c r="AC30" s="715"/>
      <c r="AD30" s="716" t="s">
        <v>139</v>
      </c>
      <c r="AE30" s="716"/>
      <c r="AF30" s="716"/>
      <c r="AG30" s="716"/>
      <c r="AH30" s="716"/>
      <c r="AI30" s="716"/>
      <c r="AJ30" s="716"/>
      <c r="AK30" s="716"/>
      <c r="AL30" s="681" t="s">
        <v>140</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307</v>
      </c>
      <c r="BH30" s="752"/>
      <c r="BI30" s="752"/>
      <c r="BJ30" s="752"/>
      <c r="BK30" s="752"/>
      <c r="BL30" s="752"/>
      <c r="BM30" s="752"/>
      <c r="BN30" s="752"/>
      <c r="BO30" s="752"/>
      <c r="BP30" s="752"/>
      <c r="BQ30" s="753"/>
      <c r="BR30" s="739" t="s">
        <v>308</v>
      </c>
      <c r="BS30" s="752"/>
      <c r="BT30" s="752"/>
      <c r="BU30" s="752"/>
      <c r="BV30" s="752"/>
      <c r="BW30" s="752"/>
      <c r="BX30" s="752"/>
      <c r="BY30" s="752"/>
      <c r="BZ30" s="752"/>
      <c r="CA30" s="752"/>
      <c r="CB30" s="753"/>
      <c r="CD30" s="765"/>
      <c r="CE30" s="766"/>
      <c r="CF30" s="711" t="s">
        <v>309</v>
      </c>
      <c r="CG30" s="712"/>
      <c r="CH30" s="712"/>
      <c r="CI30" s="712"/>
      <c r="CJ30" s="712"/>
      <c r="CK30" s="712"/>
      <c r="CL30" s="712"/>
      <c r="CM30" s="712"/>
      <c r="CN30" s="712"/>
      <c r="CO30" s="712"/>
      <c r="CP30" s="712"/>
      <c r="CQ30" s="713"/>
      <c r="CR30" s="678">
        <v>284078</v>
      </c>
      <c r="CS30" s="679"/>
      <c r="CT30" s="679"/>
      <c r="CU30" s="679"/>
      <c r="CV30" s="679"/>
      <c r="CW30" s="679"/>
      <c r="CX30" s="679"/>
      <c r="CY30" s="680"/>
      <c r="CZ30" s="681">
        <v>8.1</v>
      </c>
      <c r="DA30" s="699"/>
      <c r="DB30" s="699"/>
      <c r="DC30" s="700"/>
      <c r="DD30" s="684">
        <v>284078</v>
      </c>
      <c r="DE30" s="679"/>
      <c r="DF30" s="679"/>
      <c r="DG30" s="679"/>
      <c r="DH30" s="679"/>
      <c r="DI30" s="679"/>
      <c r="DJ30" s="679"/>
      <c r="DK30" s="680"/>
      <c r="DL30" s="684">
        <v>284078</v>
      </c>
      <c r="DM30" s="679"/>
      <c r="DN30" s="679"/>
      <c r="DO30" s="679"/>
      <c r="DP30" s="679"/>
      <c r="DQ30" s="679"/>
      <c r="DR30" s="679"/>
      <c r="DS30" s="679"/>
      <c r="DT30" s="679"/>
      <c r="DU30" s="679"/>
      <c r="DV30" s="680"/>
      <c r="DW30" s="681">
        <v>12</v>
      </c>
      <c r="DX30" s="699"/>
      <c r="DY30" s="699"/>
      <c r="DZ30" s="699"/>
      <c r="EA30" s="699"/>
      <c r="EB30" s="699"/>
      <c r="EC30" s="714"/>
    </row>
    <row r="31" spans="2:133" ht="11.25" customHeight="1" x14ac:dyDescent="0.15">
      <c r="B31" s="675" t="s">
        <v>310</v>
      </c>
      <c r="C31" s="676"/>
      <c r="D31" s="676"/>
      <c r="E31" s="676"/>
      <c r="F31" s="676"/>
      <c r="G31" s="676"/>
      <c r="H31" s="676"/>
      <c r="I31" s="676"/>
      <c r="J31" s="676"/>
      <c r="K31" s="676"/>
      <c r="L31" s="676"/>
      <c r="M31" s="676"/>
      <c r="N31" s="676"/>
      <c r="O31" s="676"/>
      <c r="P31" s="676"/>
      <c r="Q31" s="677"/>
      <c r="R31" s="678">
        <v>233213</v>
      </c>
      <c r="S31" s="679"/>
      <c r="T31" s="679"/>
      <c r="U31" s="679"/>
      <c r="V31" s="679"/>
      <c r="W31" s="679"/>
      <c r="X31" s="679"/>
      <c r="Y31" s="680"/>
      <c r="Z31" s="715">
        <v>6.2</v>
      </c>
      <c r="AA31" s="715"/>
      <c r="AB31" s="715"/>
      <c r="AC31" s="715"/>
      <c r="AD31" s="716" t="s">
        <v>140</v>
      </c>
      <c r="AE31" s="716"/>
      <c r="AF31" s="716"/>
      <c r="AG31" s="716"/>
      <c r="AH31" s="716"/>
      <c r="AI31" s="716"/>
      <c r="AJ31" s="716"/>
      <c r="AK31" s="716"/>
      <c r="AL31" s="681" t="s">
        <v>139</v>
      </c>
      <c r="AM31" s="682"/>
      <c r="AN31" s="682"/>
      <c r="AO31" s="717"/>
      <c r="AP31" s="754" t="s">
        <v>311</v>
      </c>
      <c r="AQ31" s="755"/>
      <c r="AR31" s="755"/>
      <c r="AS31" s="755"/>
      <c r="AT31" s="760" t="s">
        <v>312</v>
      </c>
      <c r="AU31" s="231"/>
      <c r="AV31" s="231"/>
      <c r="AW31" s="231"/>
      <c r="AX31" s="744" t="s">
        <v>189</v>
      </c>
      <c r="AY31" s="745"/>
      <c r="AZ31" s="745"/>
      <c r="BA31" s="745"/>
      <c r="BB31" s="745"/>
      <c r="BC31" s="745"/>
      <c r="BD31" s="745"/>
      <c r="BE31" s="745"/>
      <c r="BF31" s="746"/>
      <c r="BG31" s="747">
        <v>98.5</v>
      </c>
      <c r="BH31" s="748"/>
      <c r="BI31" s="748"/>
      <c r="BJ31" s="748"/>
      <c r="BK31" s="748"/>
      <c r="BL31" s="748"/>
      <c r="BM31" s="749">
        <v>96.2</v>
      </c>
      <c r="BN31" s="748"/>
      <c r="BO31" s="748"/>
      <c r="BP31" s="748"/>
      <c r="BQ31" s="750"/>
      <c r="BR31" s="747">
        <v>98.7</v>
      </c>
      <c r="BS31" s="748"/>
      <c r="BT31" s="748"/>
      <c r="BU31" s="748"/>
      <c r="BV31" s="748"/>
      <c r="BW31" s="748"/>
      <c r="BX31" s="749">
        <v>93.4</v>
      </c>
      <c r="BY31" s="748"/>
      <c r="BZ31" s="748"/>
      <c r="CA31" s="748"/>
      <c r="CB31" s="750"/>
      <c r="CD31" s="765"/>
      <c r="CE31" s="766"/>
      <c r="CF31" s="711" t="s">
        <v>313</v>
      </c>
      <c r="CG31" s="712"/>
      <c r="CH31" s="712"/>
      <c r="CI31" s="712"/>
      <c r="CJ31" s="712"/>
      <c r="CK31" s="712"/>
      <c r="CL31" s="712"/>
      <c r="CM31" s="712"/>
      <c r="CN31" s="712"/>
      <c r="CO31" s="712"/>
      <c r="CP31" s="712"/>
      <c r="CQ31" s="713"/>
      <c r="CR31" s="678">
        <v>16978</v>
      </c>
      <c r="CS31" s="697"/>
      <c r="CT31" s="697"/>
      <c r="CU31" s="697"/>
      <c r="CV31" s="697"/>
      <c r="CW31" s="697"/>
      <c r="CX31" s="697"/>
      <c r="CY31" s="698"/>
      <c r="CZ31" s="681">
        <v>0.5</v>
      </c>
      <c r="DA31" s="699"/>
      <c r="DB31" s="699"/>
      <c r="DC31" s="700"/>
      <c r="DD31" s="684">
        <v>16978</v>
      </c>
      <c r="DE31" s="697"/>
      <c r="DF31" s="697"/>
      <c r="DG31" s="697"/>
      <c r="DH31" s="697"/>
      <c r="DI31" s="697"/>
      <c r="DJ31" s="697"/>
      <c r="DK31" s="698"/>
      <c r="DL31" s="684">
        <v>16978</v>
      </c>
      <c r="DM31" s="697"/>
      <c r="DN31" s="697"/>
      <c r="DO31" s="697"/>
      <c r="DP31" s="697"/>
      <c r="DQ31" s="697"/>
      <c r="DR31" s="697"/>
      <c r="DS31" s="697"/>
      <c r="DT31" s="697"/>
      <c r="DU31" s="697"/>
      <c r="DV31" s="698"/>
      <c r="DW31" s="681">
        <v>0.7</v>
      </c>
      <c r="DX31" s="699"/>
      <c r="DY31" s="699"/>
      <c r="DZ31" s="699"/>
      <c r="EA31" s="699"/>
      <c r="EB31" s="699"/>
      <c r="EC31" s="714"/>
    </row>
    <row r="32" spans="2:133" ht="11.25" customHeight="1" x14ac:dyDescent="0.15">
      <c r="B32" s="769" t="s">
        <v>314</v>
      </c>
      <c r="C32" s="770"/>
      <c r="D32" s="770"/>
      <c r="E32" s="770"/>
      <c r="F32" s="770"/>
      <c r="G32" s="770"/>
      <c r="H32" s="770"/>
      <c r="I32" s="770"/>
      <c r="J32" s="770"/>
      <c r="K32" s="770"/>
      <c r="L32" s="770"/>
      <c r="M32" s="770"/>
      <c r="N32" s="770"/>
      <c r="O32" s="770"/>
      <c r="P32" s="770"/>
      <c r="Q32" s="771"/>
      <c r="R32" s="678" t="s">
        <v>139</v>
      </c>
      <c r="S32" s="679"/>
      <c r="T32" s="679"/>
      <c r="U32" s="679"/>
      <c r="V32" s="679"/>
      <c r="W32" s="679"/>
      <c r="X32" s="679"/>
      <c r="Y32" s="680"/>
      <c r="Z32" s="715" t="s">
        <v>233</v>
      </c>
      <c r="AA32" s="715"/>
      <c r="AB32" s="715"/>
      <c r="AC32" s="715"/>
      <c r="AD32" s="716" t="s">
        <v>233</v>
      </c>
      <c r="AE32" s="716"/>
      <c r="AF32" s="716"/>
      <c r="AG32" s="716"/>
      <c r="AH32" s="716"/>
      <c r="AI32" s="716"/>
      <c r="AJ32" s="716"/>
      <c r="AK32" s="716"/>
      <c r="AL32" s="681" t="s">
        <v>233</v>
      </c>
      <c r="AM32" s="682"/>
      <c r="AN32" s="682"/>
      <c r="AO32" s="717"/>
      <c r="AP32" s="756"/>
      <c r="AQ32" s="757"/>
      <c r="AR32" s="757"/>
      <c r="AS32" s="757"/>
      <c r="AT32" s="761"/>
      <c r="AU32" s="230" t="s">
        <v>315</v>
      </c>
      <c r="AV32" s="230"/>
      <c r="AW32" s="230"/>
      <c r="AX32" s="675" t="s">
        <v>316</v>
      </c>
      <c r="AY32" s="676"/>
      <c r="AZ32" s="676"/>
      <c r="BA32" s="676"/>
      <c r="BB32" s="676"/>
      <c r="BC32" s="676"/>
      <c r="BD32" s="676"/>
      <c r="BE32" s="676"/>
      <c r="BF32" s="677"/>
      <c r="BG32" s="751">
        <v>98.5</v>
      </c>
      <c r="BH32" s="697"/>
      <c r="BI32" s="697"/>
      <c r="BJ32" s="697"/>
      <c r="BK32" s="697"/>
      <c r="BL32" s="697"/>
      <c r="BM32" s="682">
        <v>97.2</v>
      </c>
      <c r="BN32" s="743"/>
      <c r="BO32" s="743"/>
      <c r="BP32" s="743"/>
      <c r="BQ32" s="721"/>
      <c r="BR32" s="751">
        <v>98.8</v>
      </c>
      <c r="BS32" s="697"/>
      <c r="BT32" s="697"/>
      <c r="BU32" s="697"/>
      <c r="BV32" s="697"/>
      <c r="BW32" s="697"/>
      <c r="BX32" s="682">
        <v>96.7</v>
      </c>
      <c r="BY32" s="743"/>
      <c r="BZ32" s="743"/>
      <c r="CA32" s="743"/>
      <c r="CB32" s="721"/>
      <c r="CD32" s="767"/>
      <c r="CE32" s="768"/>
      <c r="CF32" s="711" t="s">
        <v>317</v>
      </c>
      <c r="CG32" s="712"/>
      <c r="CH32" s="712"/>
      <c r="CI32" s="712"/>
      <c r="CJ32" s="712"/>
      <c r="CK32" s="712"/>
      <c r="CL32" s="712"/>
      <c r="CM32" s="712"/>
      <c r="CN32" s="712"/>
      <c r="CO32" s="712"/>
      <c r="CP32" s="712"/>
      <c r="CQ32" s="713"/>
      <c r="CR32" s="678" t="s">
        <v>140</v>
      </c>
      <c r="CS32" s="679"/>
      <c r="CT32" s="679"/>
      <c r="CU32" s="679"/>
      <c r="CV32" s="679"/>
      <c r="CW32" s="679"/>
      <c r="CX32" s="679"/>
      <c r="CY32" s="680"/>
      <c r="CZ32" s="681" t="s">
        <v>233</v>
      </c>
      <c r="DA32" s="699"/>
      <c r="DB32" s="699"/>
      <c r="DC32" s="700"/>
      <c r="DD32" s="684" t="s">
        <v>139</v>
      </c>
      <c r="DE32" s="679"/>
      <c r="DF32" s="679"/>
      <c r="DG32" s="679"/>
      <c r="DH32" s="679"/>
      <c r="DI32" s="679"/>
      <c r="DJ32" s="679"/>
      <c r="DK32" s="680"/>
      <c r="DL32" s="684" t="s">
        <v>233</v>
      </c>
      <c r="DM32" s="679"/>
      <c r="DN32" s="679"/>
      <c r="DO32" s="679"/>
      <c r="DP32" s="679"/>
      <c r="DQ32" s="679"/>
      <c r="DR32" s="679"/>
      <c r="DS32" s="679"/>
      <c r="DT32" s="679"/>
      <c r="DU32" s="679"/>
      <c r="DV32" s="680"/>
      <c r="DW32" s="681" t="s">
        <v>139</v>
      </c>
      <c r="DX32" s="699"/>
      <c r="DY32" s="699"/>
      <c r="DZ32" s="699"/>
      <c r="EA32" s="699"/>
      <c r="EB32" s="699"/>
      <c r="EC32" s="714"/>
    </row>
    <row r="33" spans="2:133" ht="11.25" customHeight="1" x14ac:dyDescent="0.15">
      <c r="B33" s="675" t="s">
        <v>318</v>
      </c>
      <c r="C33" s="676"/>
      <c r="D33" s="676"/>
      <c r="E33" s="676"/>
      <c r="F33" s="676"/>
      <c r="G33" s="676"/>
      <c r="H33" s="676"/>
      <c r="I33" s="676"/>
      <c r="J33" s="676"/>
      <c r="K33" s="676"/>
      <c r="L33" s="676"/>
      <c r="M33" s="676"/>
      <c r="N33" s="676"/>
      <c r="O33" s="676"/>
      <c r="P33" s="676"/>
      <c r="Q33" s="677"/>
      <c r="R33" s="678">
        <v>234026</v>
      </c>
      <c r="S33" s="679"/>
      <c r="T33" s="679"/>
      <c r="U33" s="679"/>
      <c r="V33" s="679"/>
      <c r="W33" s="679"/>
      <c r="X33" s="679"/>
      <c r="Y33" s="680"/>
      <c r="Z33" s="715">
        <v>6.2</v>
      </c>
      <c r="AA33" s="715"/>
      <c r="AB33" s="715"/>
      <c r="AC33" s="715"/>
      <c r="AD33" s="716" t="s">
        <v>140</v>
      </c>
      <c r="AE33" s="716"/>
      <c r="AF33" s="716"/>
      <c r="AG33" s="716"/>
      <c r="AH33" s="716"/>
      <c r="AI33" s="716"/>
      <c r="AJ33" s="716"/>
      <c r="AK33" s="716"/>
      <c r="AL33" s="681" t="s">
        <v>139</v>
      </c>
      <c r="AM33" s="682"/>
      <c r="AN33" s="682"/>
      <c r="AO33" s="717"/>
      <c r="AP33" s="758"/>
      <c r="AQ33" s="759"/>
      <c r="AR33" s="759"/>
      <c r="AS33" s="759"/>
      <c r="AT33" s="762"/>
      <c r="AU33" s="232"/>
      <c r="AV33" s="232"/>
      <c r="AW33" s="232"/>
      <c r="AX33" s="659" t="s">
        <v>319</v>
      </c>
      <c r="AY33" s="660"/>
      <c r="AZ33" s="660"/>
      <c r="BA33" s="660"/>
      <c r="BB33" s="660"/>
      <c r="BC33" s="660"/>
      <c r="BD33" s="660"/>
      <c r="BE33" s="660"/>
      <c r="BF33" s="661"/>
      <c r="BG33" s="742">
        <v>98.1</v>
      </c>
      <c r="BH33" s="663"/>
      <c r="BI33" s="663"/>
      <c r="BJ33" s="663"/>
      <c r="BK33" s="663"/>
      <c r="BL33" s="663"/>
      <c r="BM33" s="706">
        <v>94.6</v>
      </c>
      <c r="BN33" s="663"/>
      <c r="BO33" s="663"/>
      <c r="BP33" s="663"/>
      <c r="BQ33" s="727"/>
      <c r="BR33" s="742">
        <v>98.4</v>
      </c>
      <c r="BS33" s="663"/>
      <c r="BT33" s="663"/>
      <c r="BU33" s="663"/>
      <c r="BV33" s="663"/>
      <c r="BW33" s="663"/>
      <c r="BX33" s="706">
        <v>89.8</v>
      </c>
      <c r="BY33" s="663"/>
      <c r="BZ33" s="663"/>
      <c r="CA33" s="663"/>
      <c r="CB33" s="727"/>
      <c r="CD33" s="711" t="s">
        <v>320</v>
      </c>
      <c r="CE33" s="712"/>
      <c r="CF33" s="712"/>
      <c r="CG33" s="712"/>
      <c r="CH33" s="712"/>
      <c r="CI33" s="712"/>
      <c r="CJ33" s="712"/>
      <c r="CK33" s="712"/>
      <c r="CL33" s="712"/>
      <c r="CM33" s="712"/>
      <c r="CN33" s="712"/>
      <c r="CO33" s="712"/>
      <c r="CP33" s="712"/>
      <c r="CQ33" s="713"/>
      <c r="CR33" s="678">
        <v>1869126</v>
      </c>
      <c r="CS33" s="697"/>
      <c r="CT33" s="697"/>
      <c r="CU33" s="697"/>
      <c r="CV33" s="697"/>
      <c r="CW33" s="697"/>
      <c r="CX33" s="697"/>
      <c r="CY33" s="698"/>
      <c r="CZ33" s="681">
        <v>53.1</v>
      </c>
      <c r="DA33" s="699"/>
      <c r="DB33" s="699"/>
      <c r="DC33" s="700"/>
      <c r="DD33" s="684">
        <v>1582635</v>
      </c>
      <c r="DE33" s="697"/>
      <c r="DF33" s="697"/>
      <c r="DG33" s="697"/>
      <c r="DH33" s="697"/>
      <c r="DI33" s="697"/>
      <c r="DJ33" s="697"/>
      <c r="DK33" s="698"/>
      <c r="DL33" s="684">
        <v>1075909</v>
      </c>
      <c r="DM33" s="697"/>
      <c r="DN33" s="697"/>
      <c r="DO33" s="697"/>
      <c r="DP33" s="697"/>
      <c r="DQ33" s="697"/>
      <c r="DR33" s="697"/>
      <c r="DS33" s="697"/>
      <c r="DT33" s="697"/>
      <c r="DU33" s="697"/>
      <c r="DV33" s="698"/>
      <c r="DW33" s="681">
        <v>45.5</v>
      </c>
      <c r="DX33" s="699"/>
      <c r="DY33" s="699"/>
      <c r="DZ33" s="699"/>
      <c r="EA33" s="699"/>
      <c r="EB33" s="699"/>
      <c r="EC33" s="714"/>
    </row>
    <row r="34" spans="2:133" ht="11.25" customHeight="1" x14ac:dyDescent="0.15">
      <c r="B34" s="675" t="s">
        <v>321</v>
      </c>
      <c r="C34" s="676"/>
      <c r="D34" s="676"/>
      <c r="E34" s="676"/>
      <c r="F34" s="676"/>
      <c r="G34" s="676"/>
      <c r="H34" s="676"/>
      <c r="I34" s="676"/>
      <c r="J34" s="676"/>
      <c r="K34" s="676"/>
      <c r="L34" s="676"/>
      <c r="M34" s="676"/>
      <c r="N34" s="676"/>
      <c r="O34" s="676"/>
      <c r="P34" s="676"/>
      <c r="Q34" s="677"/>
      <c r="R34" s="678">
        <v>2697</v>
      </c>
      <c r="S34" s="679"/>
      <c r="T34" s="679"/>
      <c r="U34" s="679"/>
      <c r="V34" s="679"/>
      <c r="W34" s="679"/>
      <c r="X34" s="679"/>
      <c r="Y34" s="680"/>
      <c r="Z34" s="715">
        <v>0.1</v>
      </c>
      <c r="AA34" s="715"/>
      <c r="AB34" s="715"/>
      <c r="AC34" s="715"/>
      <c r="AD34" s="716">
        <v>2463</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322</v>
      </c>
      <c r="CE34" s="712"/>
      <c r="CF34" s="712"/>
      <c r="CG34" s="712"/>
      <c r="CH34" s="712"/>
      <c r="CI34" s="712"/>
      <c r="CJ34" s="712"/>
      <c r="CK34" s="712"/>
      <c r="CL34" s="712"/>
      <c r="CM34" s="712"/>
      <c r="CN34" s="712"/>
      <c r="CO34" s="712"/>
      <c r="CP34" s="712"/>
      <c r="CQ34" s="713"/>
      <c r="CR34" s="678">
        <v>794330</v>
      </c>
      <c r="CS34" s="679"/>
      <c r="CT34" s="679"/>
      <c r="CU34" s="679"/>
      <c r="CV34" s="679"/>
      <c r="CW34" s="679"/>
      <c r="CX34" s="679"/>
      <c r="CY34" s="680"/>
      <c r="CZ34" s="681">
        <v>22.6</v>
      </c>
      <c r="DA34" s="699"/>
      <c r="DB34" s="699"/>
      <c r="DC34" s="700"/>
      <c r="DD34" s="684">
        <v>648157</v>
      </c>
      <c r="DE34" s="679"/>
      <c r="DF34" s="679"/>
      <c r="DG34" s="679"/>
      <c r="DH34" s="679"/>
      <c r="DI34" s="679"/>
      <c r="DJ34" s="679"/>
      <c r="DK34" s="680"/>
      <c r="DL34" s="684">
        <v>384358</v>
      </c>
      <c r="DM34" s="679"/>
      <c r="DN34" s="679"/>
      <c r="DO34" s="679"/>
      <c r="DP34" s="679"/>
      <c r="DQ34" s="679"/>
      <c r="DR34" s="679"/>
      <c r="DS34" s="679"/>
      <c r="DT34" s="679"/>
      <c r="DU34" s="679"/>
      <c r="DV34" s="680"/>
      <c r="DW34" s="681">
        <v>16.2</v>
      </c>
      <c r="DX34" s="699"/>
      <c r="DY34" s="699"/>
      <c r="DZ34" s="699"/>
      <c r="EA34" s="699"/>
      <c r="EB34" s="699"/>
      <c r="EC34" s="714"/>
    </row>
    <row r="35" spans="2:133" ht="11.25" customHeight="1" x14ac:dyDescent="0.15">
      <c r="B35" s="675" t="s">
        <v>323</v>
      </c>
      <c r="C35" s="676"/>
      <c r="D35" s="676"/>
      <c r="E35" s="676"/>
      <c r="F35" s="676"/>
      <c r="G35" s="676"/>
      <c r="H35" s="676"/>
      <c r="I35" s="676"/>
      <c r="J35" s="676"/>
      <c r="K35" s="676"/>
      <c r="L35" s="676"/>
      <c r="M35" s="676"/>
      <c r="N35" s="676"/>
      <c r="O35" s="676"/>
      <c r="P35" s="676"/>
      <c r="Q35" s="677"/>
      <c r="R35" s="678">
        <v>32854</v>
      </c>
      <c r="S35" s="679"/>
      <c r="T35" s="679"/>
      <c r="U35" s="679"/>
      <c r="V35" s="679"/>
      <c r="W35" s="679"/>
      <c r="X35" s="679"/>
      <c r="Y35" s="680"/>
      <c r="Z35" s="715">
        <v>0.9</v>
      </c>
      <c r="AA35" s="715"/>
      <c r="AB35" s="715"/>
      <c r="AC35" s="715"/>
      <c r="AD35" s="716" t="s">
        <v>233</v>
      </c>
      <c r="AE35" s="716"/>
      <c r="AF35" s="716"/>
      <c r="AG35" s="716"/>
      <c r="AH35" s="716"/>
      <c r="AI35" s="716"/>
      <c r="AJ35" s="716"/>
      <c r="AK35" s="716"/>
      <c r="AL35" s="681" t="s">
        <v>233</v>
      </c>
      <c r="AM35" s="682"/>
      <c r="AN35" s="682"/>
      <c r="AO35" s="717"/>
      <c r="AP35" s="235"/>
      <c r="AQ35" s="739" t="s">
        <v>324</v>
      </c>
      <c r="AR35" s="740"/>
      <c r="AS35" s="740"/>
      <c r="AT35" s="740"/>
      <c r="AU35" s="740"/>
      <c r="AV35" s="740"/>
      <c r="AW35" s="740"/>
      <c r="AX35" s="740"/>
      <c r="AY35" s="740"/>
      <c r="AZ35" s="740"/>
      <c r="BA35" s="740"/>
      <c r="BB35" s="740"/>
      <c r="BC35" s="740"/>
      <c r="BD35" s="740"/>
      <c r="BE35" s="740"/>
      <c r="BF35" s="741"/>
      <c r="BG35" s="739" t="s">
        <v>325</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326</v>
      </c>
      <c r="CE35" s="712"/>
      <c r="CF35" s="712"/>
      <c r="CG35" s="712"/>
      <c r="CH35" s="712"/>
      <c r="CI35" s="712"/>
      <c r="CJ35" s="712"/>
      <c r="CK35" s="712"/>
      <c r="CL35" s="712"/>
      <c r="CM35" s="712"/>
      <c r="CN35" s="712"/>
      <c r="CO35" s="712"/>
      <c r="CP35" s="712"/>
      <c r="CQ35" s="713"/>
      <c r="CR35" s="678">
        <v>50450</v>
      </c>
      <c r="CS35" s="697"/>
      <c r="CT35" s="697"/>
      <c r="CU35" s="697"/>
      <c r="CV35" s="697"/>
      <c r="CW35" s="697"/>
      <c r="CX35" s="697"/>
      <c r="CY35" s="698"/>
      <c r="CZ35" s="681">
        <v>1.4</v>
      </c>
      <c r="DA35" s="699"/>
      <c r="DB35" s="699"/>
      <c r="DC35" s="700"/>
      <c r="DD35" s="684">
        <v>47712</v>
      </c>
      <c r="DE35" s="697"/>
      <c r="DF35" s="697"/>
      <c r="DG35" s="697"/>
      <c r="DH35" s="697"/>
      <c r="DI35" s="697"/>
      <c r="DJ35" s="697"/>
      <c r="DK35" s="698"/>
      <c r="DL35" s="684">
        <v>44105</v>
      </c>
      <c r="DM35" s="697"/>
      <c r="DN35" s="697"/>
      <c r="DO35" s="697"/>
      <c r="DP35" s="697"/>
      <c r="DQ35" s="697"/>
      <c r="DR35" s="697"/>
      <c r="DS35" s="697"/>
      <c r="DT35" s="697"/>
      <c r="DU35" s="697"/>
      <c r="DV35" s="698"/>
      <c r="DW35" s="681">
        <v>1.9</v>
      </c>
      <c r="DX35" s="699"/>
      <c r="DY35" s="699"/>
      <c r="DZ35" s="699"/>
      <c r="EA35" s="699"/>
      <c r="EB35" s="699"/>
      <c r="EC35" s="714"/>
    </row>
    <row r="36" spans="2:133" ht="11.25" customHeight="1" x14ac:dyDescent="0.15">
      <c r="B36" s="675" t="s">
        <v>327</v>
      </c>
      <c r="C36" s="676"/>
      <c r="D36" s="676"/>
      <c r="E36" s="676"/>
      <c r="F36" s="676"/>
      <c r="G36" s="676"/>
      <c r="H36" s="676"/>
      <c r="I36" s="676"/>
      <c r="J36" s="676"/>
      <c r="K36" s="676"/>
      <c r="L36" s="676"/>
      <c r="M36" s="676"/>
      <c r="N36" s="676"/>
      <c r="O36" s="676"/>
      <c r="P36" s="676"/>
      <c r="Q36" s="677"/>
      <c r="R36" s="678">
        <v>252104</v>
      </c>
      <c r="S36" s="679"/>
      <c r="T36" s="679"/>
      <c r="U36" s="679"/>
      <c r="V36" s="679"/>
      <c r="W36" s="679"/>
      <c r="X36" s="679"/>
      <c r="Y36" s="680"/>
      <c r="Z36" s="715">
        <v>6.7</v>
      </c>
      <c r="AA36" s="715"/>
      <c r="AB36" s="715"/>
      <c r="AC36" s="715"/>
      <c r="AD36" s="716" t="s">
        <v>233</v>
      </c>
      <c r="AE36" s="716"/>
      <c r="AF36" s="716"/>
      <c r="AG36" s="716"/>
      <c r="AH36" s="716"/>
      <c r="AI36" s="716"/>
      <c r="AJ36" s="716"/>
      <c r="AK36" s="716"/>
      <c r="AL36" s="681" t="s">
        <v>139</v>
      </c>
      <c r="AM36" s="682"/>
      <c r="AN36" s="682"/>
      <c r="AO36" s="717"/>
      <c r="AP36" s="235"/>
      <c r="AQ36" s="730" t="s">
        <v>328</v>
      </c>
      <c r="AR36" s="731"/>
      <c r="AS36" s="731"/>
      <c r="AT36" s="731"/>
      <c r="AU36" s="731"/>
      <c r="AV36" s="731"/>
      <c r="AW36" s="731"/>
      <c r="AX36" s="731"/>
      <c r="AY36" s="732"/>
      <c r="AZ36" s="733">
        <v>375583</v>
      </c>
      <c r="BA36" s="734"/>
      <c r="BB36" s="734"/>
      <c r="BC36" s="734"/>
      <c r="BD36" s="734"/>
      <c r="BE36" s="734"/>
      <c r="BF36" s="735"/>
      <c r="BG36" s="736" t="s">
        <v>329</v>
      </c>
      <c r="BH36" s="737"/>
      <c r="BI36" s="737"/>
      <c r="BJ36" s="737"/>
      <c r="BK36" s="737"/>
      <c r="BL36" s="737"/>
      <c r="BM36" s="737"/>
      <c r="BN36" s="737"/>
      <c r="BO36" s="737"/>
      <c r="BP36" s="737"/>
      <c r="BQ36" s="737"/>
      <c r="BR36" s="737"/>
      <c r="BS36" s="737"/>
      <c r="BT36" s="737"/>
      <c r="BU36" s="738"/>
      <c r="BV36" s="733">
        <v>40033</v>
      </c>
      <c r="BW36" s="734"/>
      <c r="BX36" s="734"/>
      <c r="BY36" s="734"/>
      <c r="BZ36" s="734"/>
      <c r="CA36" s="734"/>
      <c r="CB36" s="735"/>
      <c r="CD36" s="711" t="s">
        <v>330</v>
      </c>
      <c r="CE36" s="712"/>
      <c r="CF36" s="712"/>
      <c r="CG36" s="712"/>
      <c r="CH36" s="712"/>
      <c r="CI36" s="712"/>
      <c r="CJ36" s="712"/>
      <c r="CK36" s="712"/>
      <c r="CL36" s="712"/>
      <c r="CM36" s="712"/>
      <c r="CN36" s="712"/>
      <c r="CO36" s="712"/>
      <c r="CP36" s="712"/>
      <c r="CQ36" s="713"/>
      <c r="CR36" s="678">
        <v>492132</v>
      </c>
      <c r="CS36" s="679"/>
      <c r="CT36" s="679"/>
      <c r="CU36" s="679"/>
      <c r="CV36" s="679"/>
      <c r="CW36" s="679"/>
      <c r="CX36" s="679"/>
      <c r="CY36" s="680"/>
      <c r="CZ36" s="681">
        <v>14</v>
      </c>
      <c r="DA36" s="699"/>
      <c r="DB36" s="699"/>
      <c r="DC36" s="700"/>
      <c r="DD36" s="684">
        <v>432997</v>
      </c>
      <c r="DE36" s="679"/>
      <c r="DF36" s="679"/>
      <c r="DG36" s="679"/>
      <c r="DH36" s="679"/>
      <c r="DI36" s="679"/>
      <c r="DJ36" s="679"/>
      <c r="DK36" s="680"/>
      <c r="DL36" s="684">
        <v>332354</v>
      </c>
      <c r="DM36" s="679"/>
      <c r="DN36" s="679"/>
      <c r="DO36" s="679"/>
      <c r="DP36" s="679"/>
      <c r="DQ36" s="679"/>
      <c r="DR36" s="679"/>
      <c r="DS36" s="679"/>
      <c r="DT36" s="679"/>
      <c r="DU36" s="679"/>
      <c r="DV36" s="680"/>
      <c r="DW36" s="681">
        <v>14</v>
      </c>
      <c r="DX36" s="699"/>
      <c r="DY36" s="699"/>
      <c r="DZ36" s="699"/>
      <c r="EA36" s="699"/>
      <c r="EB36" s="699"/>
      <c r="EC36" s="714"/>
    </row>
    <row r="37" spans="2:133" ht="11.25" customHeight="1" x14ac:dyDescent="0.15">
      <c r="B37" s="675" t="s">
        <v>331</v>
      </c>
      <c r="C37" s="676"/>
      <c r="D37" s="676"/>
      <c r="E37" s="676"/>
      <c r="F37" s="676"/>
      <c r="G37" s="676"/>
      <c r="H37" s="676"/>
      <c r="I37" s="676"/>
      <c r="J37" s="676"/>
      <c r="K37" s="676"/>
      <c r="L37" s="676"/>
      <c r="M37" s="676"/>
      <c r="N37" s="676"/>
      <c r="O37" s="676"/>
      <c r="P37" s="676"/>
      <c r="Q37" s="677"/>
      <c r="R37" s="678">
        <v>180343</v>
      </c>
      <c r="S37" s="679"/>
      <c r="T37" s="679"/>
      <c r="U37" s="679"/>
      <c r="V37" s="679"/>
      <c r="W37" s="679"/>
      <c r="X37" s="679"/>
      <c r="Y37" s="680"/>
      <c r="Z37" s="715">
        <v>4.8</v>
      </c>
      <c r="AA37" s="715"/>
      <c r="AB37" s="715"/>
      <c r="AC37" s="715"/>
      <c r="AD37" s="716" t="s">
        <v>233</v>
      </c>
      <c r="AE37" s="716"/>
      <c r="AF37" s="716"/>
      <c r="AG37" s="716"/>
      <c r="AH37" s="716"/>
      <c r="AI37" s="716"/>
      <c r="AJ37" s="716"/>
      <c r="AK37" s="716"/>
      <c r="AL37" s="681" t="s">
        <v>140</v>
      </c>
      <c r="AM37" s="682"/>
      <c r="AN37" s="682"/>
      <c r="AO37" s="717"/>
      <c r="AQ37" s="718" t="s">
        <v>332</v>
      </c>
      <c r="AR37" s="719"/>
      <c r="AS37" s="719"/>
      <c r="AT37" s="719"/>
      <c r="AU37" s="719"/>
      <c r="AV37" s="719"/>
      <c r="AW37" s="719"/>
      <c r="AX37" s="719"/>
      <c r="AY37" s="720"/>
      <c r="AZ37" s="678">
        <v>7355</v>
      </c>
      <c r="BA37" s="679"/>
      <c r="BB37" s="679"/>
      <c r="BC37" s="679"/>
      <c r="BD37" s="697"/>
      <c r="BE37" s="697"/>
      <c r="BF37" s="721"/>
      <c r="BG37" s="711" t="s">
        <v>333</v>
      </c>
      <c r="BH37" s="712"/>
      <c r="BI37" s="712"/>
      <c r="BJ37" s="712"/>
      <c r="BK37" s="712"/>
      <c r="BL37" s="712"/>
      <c r="BM37" s="712"/>
      <c r="BN37" s="712"/>
      <c r="BO37" s="712"/>
      <c r="BP37" s="712"/>
      <c r="BQ37" s="712"/>
      <c r="BR37" s="712"/>
      <c r="BS37" s="712"/>
      <c r="BT37" s="712"/>
      <c r="BU37" s="713"/>
      <c r="BV37" s="678">
        <v>26701</v>
      </c>
      <c r="BW37" s="679"/>
      <c r="BX37" s="679"/>
      <c r="BY37" s="679"/>
      <c r="BZ37" s="679"/>
      <c r="CA37" s="679"/>
      <c r="CB37" s="722"/>
      <c r="CD37" s="711" t="s">
        <v>334</v>
      </c>
      <c r="CE37" s="712"/>
      <c r="CF37" s="712"/>
      <c r="CG37" s="712"/>
      <c r="CH37" s="712"/>
      <c r="CI37" s="712"/>
      <c r="CJ37" s="712"/>
      <c r="CK37" s="712"/>
      <c r="CL37" s="712"/>
      <c r="CM37" s="712"/>
      <c r="CN37" s="712"/>
      <c r="CO37" s="712"/>
      <c r="CP37" s="712"/>
      <c r="CQ37" s="713"/>
      <c r="CR37" s="678">
        <v>250332</v>
      </c>
      <c r="CS37" s="697"/>
      <c r="CT37" s="697"/>
      <c r="CU37" s="697"/>
      <c r="CV37" s="697"/>
      <c r="CW37" s="697"/>
      <c r="CX37" s="697"/>
      <c r="CY37" s="698"/>
      <c r="CZ37" s="681">
        <v>7.1</v>
      </c>
      <c r="DA37" s="699"/>
      <c r="DB37" s="699"/>
      <c r="DC37" s="700"/>
      <c r="DD37" s="684">
        <v>241319</v>
      </c>
      <c r="DE37" s="697"/>
      <c r="DF37" s="697"/>
      <c r="DG37" s="697"/>
      <c r="DH37" s="697"/>
      <c r="DI37" s="697"/>
      <c r="DJ37" s="697"/>
      <c r="DK37" s="698"/>
      <c r="DL37" s="684">
        <v>240513</v>
      </c>
      <c r="DM37" s="697"/>
      <c r="DN37" s="697"/>
      <c r="DO37" s="697"/>
      <c r="DP37" s="697"/>
      <c r="DQ37" s="697"/>
      <c r="DR37" s="697"/>
      <c r="DS37" s="697"/>
      <c r="DT37" s="697"/>
      <c r="DU37" s="697"/>
      <c r="DV37" s="698"/>
      <c r="DW37" s="681">
        <v>10.199999999999999</v>
      </c>
      <c r="DX37" s="699"/>
      <c r="DY37" s="699"/>
      <c r="DZ37" s="699"/>
      <c r="EA37" s="699"/>
      <c r="EB37" s="699"/>
      <c r="EC37" s="714"/>
    </row>
    <row r="38" spans="2:133" ht="11.25" customHeight="1" x14ac:dyDescent="0.15">
      <c r="B38" s="675" t="s">
        <v>335</v>
      </c>
      <c r="C38" s="676"/>
      <c r="D38" s="676"/>
      <c r="E38" s="676"/>
      <c r="F38" s="676"/>
      <c r="G38" s="676"/>
      <c r="H38" s="676"/>
      <c r="I38" s="676"/>
      <c r="J38" s="676"/>
      <c r="K38" s="676"/>
      <c r="L38" s="676"/>
      <c r="M38" s="676"/>
      <c r="N38" s="676"/>
      <c r="O38" s="676"/>
      <c r="P38" s="676"/>
      <c r="Q38" s="677"/>
      <c r="R38" s="678">
        <v>110685</v>
      </c>
      <c r="S38" s="679"/>
      <c r="T38" s="679"/>
      <c r="U38" s="679"/>
      <c r="V38" s="679"/>
      <c r="W38" s="679"/>
      <c r="X38" s="679"/>
      <c r="Y38" s="680"/>
      <c r="Z38" s="715">
        <v>2.9</v>
      </c>
      <c r="AA38" s="715"/>
      <c r="AB38" s="715"/>
      <c r="AC38" s="715"/>
      <c r="AD38" s="716">
        <v>357</v>
      </c>
      <c r="AE38" s="716"/>
      <c r="AF38" s="716"/>
      <c r="AG38" s="716"/>
      <c r="AH38" s="716"/>
      <c r="AI38" s="716"/>
      <c r="AJ38" s="716"/>
      <c r="AK38" s="716"/>
      <c r="AL38" s="681">
        <v>0</v>
      </c>
      <c r="AM38" s="682"/>
      <c r="AN38" s="682"/>
      <c r="AO38" s="717"/>
      <c r="AQ38" s="718" t="s">
        <v>336</v>
      </c>
      <c r="AR38" s="719"/>
      <c r="AS38" s="719"/>
      <c r="AT38" s="719"/>
      <c r="AU38" s="719"/>
      <c r="AV38" s="719"/>
      <c r="AW38" s="719"/>
      <c r="AX38" s="719"/>
      <c r="AY38" s="720"/>
      <c r="AZ38" s="678">
        <v>3094</v>
      </c>
      <c r="BA38" s="679"/>
      <c r="BB38" s="679"/>
      <c r="BC38" s="679"/>
      <c r="BD38" s="697"/>
      <c r="BE38" s="697"/>
      <c r="BF38" s="721"/>
      <c r="BG38" s="711" t="s">
        <v>337</v>
      </c>
      <c r="BH38" s="712"/>
      <c r="BI38" s="712"/>
      <c r="BJ38" s="712"/>
      <c r="BK38" s="712"/>
      <c r="BL38" s="712"/>
      <c r="BM38" s="712"/>
      <c r="BN38" s="712"/>
      <c r="BO38" s="712"/>
      <c r="BP38" s="712"/>
      <c r="BQ38" s="712"/>
      <c r="BR38" s="712"/>
      <c r="BS38" s="712"/>
      <c r="BT38" s="712"/>
      <c r="BU38" s="713"/>
      <c r="BV38" s="678">
        <v>1292</v>
      </c>
      <c r="BW38" s="679"/>
      <c r="BX38" s="679"/>
      <c r="BY38" s="679"/>
      <c r="BZ38" s="679"/>
      <c r="CA38" s="679"/>
      <c r="CB38" s="722"/>
      <c r="CD38" s="711" t="s">
        <v>338</v>
      </c>
      <c r="CE38" s="712"/>
      <c r="CF38" s="712"/>
      <c r="CG38" s="712"/>
      <c r="CH38" s="712"/>
      <c r="CI38" s="712"/>
      <c r="CJ38" s="712"/>
      <c r="CK38" s="712"/>
      <c r="CL38" s="712"/>
      <c r="CM38" s="712"/>
      <c r="CN38" s="712"/>
      <c r="CO38" s="712"/>
      <c r="CP38" s="712"/>
      <c r="CQ38" s="713"/>
      <c r="CR38" s="678">
        <v>372489</v>
      </c>
      <c r="CS38" s="679"/>
      <c r="CT38" s="679"/>
      <c r="CU38" s="679"/>
      <c r="CV38" s="679"/>
      <c r="CW38" s="679"/>
      <c r="CX38" s="679"/>
      <c r="CY38" s="680"/>
      <c r="CZ38" s="681">
        <v>10.6</v>
      </c>
      <c r="DA38" s="699"/>
      <c r="DB38" s="699"/>
      <c r="DC38" s="700"/>
      <c r="DD38" s="684">
        <v>312886</v>
      </c>
      <c r="DE38" s="679"/>
      <c r="DF38" s="679"/>
      <c r="DG38" s="679"/>
      <c r="DH38" s="679"/>
      <c r="DI38" s="679"/>
      <c r="DJ38" s="679"/>
      <c r="DK38" s="680"/>
      <c r="DL38" s="684">
        <v>312514</v>
      </c>
      <c r="DM38" s="679"/>
      <c r="DN38" s="679"/>
      <c r="DO38" s="679"/>
      <c r="DP38" s="679"/>
      <c r="DQ38" s="679"/>
      <c r="DR38" s="679"/>
      <c r="DS38" s="679"/>
      <c r="DT38" s="679"/>
      <c r="DU38" s="679"/>
      <c r="DV38" s="680"/>
      <c r="DW38" s="681">
        <v>13.2</v>
      </c>
      <c r="DX38" s="699"/>
      <c r="DY38" s="699"/>
      <c r="DZ38" s="699"/>
      <c r="EA38" s="699"/>
      <c r="EB38" s="699"/>
      <c r="EC38" s="714"/>
    </row>
    <row r="39" spans="2:133" ht="11.25" customHeight="1" x14ac:dyDescent="0.15">
      <c r="B39" s="675" t="s">
        <v>339</v>
      </c>
      <c r="C39" s="676"/>
      <c r="D39" s="676"/>
      <c r="E39" s="676"/>
      <c r="F39" s="676"/>
      <c r="G39" s="676"/>
      <c r="H39" s="676"/>
      <c r="I39" s="676"/>
      <c r="J39" s="676"/>
      <c r="K39" s="676"/>
      <c r="L39" s="676"/>
      <c r="M39" s="676"/>
      <c r="N39" s="676"/>
      <c r="O39" s="676"/>
      <c r="P39" s="676"/>
      <c r="Q39" s="677"/>
      <c r="R39" s="678">
        <v>249488</v>
      </c>
      <c r="S39" s="679"/>
      <c r="T39" s="679"/>
      <c r="U39" s="679"/>
      <c r="V39" s="679"/>
      <c r="W39" s="679"/>
      <c r="X39" s="679"/>
      <c r="Y39" s="680"/>
      <c r="Z39" s="715">
        <v>6.6</v>
      </c>
      <c r="AA39" s="715"/>
      <c r="AB39" s="715"/>
      <c r="AC39" s="715"/>
      <c r="AD39" s="716" t="s">
        <v>233</v>
      </c>
      <c r="AE39" s="716"/>
      <c r="AF39" s="716"/>
      <c r="AG39" s="716"/>
      <c r="AH39" s="716"/>
      <c r="AI39" s="716"/>
      <c r="AJ39" s="716"/>
      <c r="AK39" s="716"/>
      <c r="AL39" s="681" t="s">
        <v>140</v>
      </c>
      <c r="AM39" s="682"/>
      <c r="AN39" s="682"/>
      <c r="AO39" s="717"/>
      <c r="AQ39" s="718" t="s">
        <v>340</v>
      </c>
      <c r="AR39" s="719"/>
      <c r="AS39" s="719"/>
      <c r="AT39" s="719"/>
      <c r="AU39" s="719"/>
      <c r="AV39" s="719"/>
      <c r="AW39" s="719"/>
      <c r="AX39" s="719"/>
      <c r="AY39" s="720"/>
      <c r="AZ39" s="678" t="s">
        <v>139</v>
      </c>
      <c r="BA39" s="679"/>
      <c r="BB39" s="679"/>
      <c r="BC39" s="679"/>
      <c r="BD39" s="697"/>
      <c r="BE39" s="697"/>
      <c r="BF39" s="721"/>
      <c r="BG39" s="711" t="s">
        <v>341</v>
      </c>
      <c r="BH39" s="712"/>
      <c r="BI39" s="712"/>
      <c r="BJ39" s="712"/>
      <c r="BK39" s="712"/>
      <c r="BL39" s="712"/>
      <c r="BM39" s="712"/>
      <c r="BN39" s="712"/>
      <c r="BO39" s="712"/>
      <c r="BP39" s="712"/>
      <c r="BQ39" s="712"/>
      <c r="BR39" s="712"/>
      <c r="BS39" s="712"/>
      <c r="BT39" s="712"/>
      <c r="BU39" s="713"/>
      <c r="BV39" s="678">
        <v>2098</v>
      </c>
      <c r="BW39" s="679"/>
      <c r="BX39" s="679"/>
      <c r="BY39" s="679"/>
      <c r="BZ39" s="679"/>
      <c r="CA39" s="679"/>
      <c r="CB39" s="722"/>
      <c r="CD39" s="711" t="s">
        <v>342</v>
      </c>
      <c r="CE39" s="712"/>
      <c r="CF39" s="712"/>
      <c r="CG39" s="712"/>
      <c r="CH39" s="712"/>
      <c r="CI39" s="712"/>
      <c r="CJ39" s="712"/>
      <c r="CK39" s="712"/>
      <c r="CL39" s="712"/>
      <c r="CM39" s="712"/>
      <c r="CN39" s="712"/>
      <c r="CO39" s="712"/>
      <c r="CP39" s="712"/>
      <c r="CQ39" s="713"/>
      <c r="CR39" s="678">
        <v>155623</v>
      </c>
      <c r="CS39" s="697"/>
      <c r="CT39" s="697"/>
      <c r="CU39" s="697"/>
      <c r="CV39" s="697"/>
      <c r="CW39" s="697"/>
      <c r="CX39" s="697"/>
      <c r="CY39" s="698"/>
      <c r="CZ39" s="681">
        <v>4.4000000000000004</v>
      </c>
      <c r="DA39" s="699"/>
      <c r="DB39" s="699"/>
      <c r="DC39" s="700"/>
      <c r="DD39" s="684">
        <v>137643</v>
      </c>
      <c r="DE39" s="697"/>
      <c r="DF39" s="697"/>
      <c r="DG39" s="697"/>
      <c r="DH39" s="697"/>
      <c r="DI39" s="697"/>
      <c r="DJ39" s="697"/>
      <c r="DK39" s="698"/>
      <c r="DL39" s="684" t="s">
        <v>139</v>
      </c>
      <c r="DM39" s="697"/>
      <c r="DN39" s="697"/>
      <c r="DO39" s="697"/>
      <c r="DP39" s="697"/>
      <c r="DQ39" s="697"/>
      <c r="DR39" s="697"/>
      <c r="DS39" s="697"/>
      <c r="DT39" s="697"/>
      <c r="DU39" s="697"/>
      <c r="DV39" s="698"/>
      <c r="DW39" s="681" t="s">
        <v>139</v>
      </c>
      <c r="DX39" s="699"/>
      <c r="DY39" s="699"/>
      <c r="DZ39" s="699"/>
      <c r="EA39" s="699"/>
      <c r="EB39" s="699"/>
      <c r="EC39" s="714"/>
    </row>
    <row r="40" spans="2:133" ht="11.25" customHeight="1" x14ac:dyDescent="0.15">
      <c r="B40" s="675" t="s">
        <v>343</v>
      </c>
      <c r="C40" s="676"/>
      <c r="D40" s="676"/>
      <c r="E40" s="676"/>
      <c r="F40" s="676"/>
      <c r="G40" s="676"/>
      <c r="H40" s="676"/>
      <c r="I40" s="676"/>
      <c r="J40" s="676"/>
      <c r="K40" s="676"/>
      <c r="L40" s="676"/>
      <c r="M40" s="676"/>
      <c r="N40" s="676"/>
      <c r="O40" s="676"/>
      <c r="P40" s="676"/>
      <c r="Q40" s="677"/>
      <c r="R40" s="678" t="s">
        <v>140</v>
      </c>
      <c r="S40" s="679"/>
      <c r="T40" s="679"/>
      <c r="U40" s="679"/>
      <c r="V40" s="679"/>
      <c r="W40" s="679"/>
      <c r="X40" s="679"/>
      <c r="Y40" s="680"/>
      <c r="Z40" s="715" t="s">
        <v>140</v>
      </c>
      <c r="AA40" s="715"/>
      <c r="AB40" s="715"/>
      <c r="AC40" s="715"/>
      <c r="AD40" s="716" t="s">
        <v>233</v>
      </c>
      <c r="AE40" s="716"/>
      <c r="AF40" s="716"/>
      <c r="AG40" s="716"/>
      <c r="AH40" s="716"/>
      <c r="AI40" s="716"/>
      <c r="AJ40" s="716"/>
      <c r="AK40" s="716"/>
      <c r="AL40" s="681" t="s">
        <v>139</v>
      </c>
      <c r="AM40" s="682"/>
      <c r="AN40" s="682"/>
      <c r="AO40" s="717"/>
      <c r="AQ40" s="718" t="s">
        <v>344</v>
      </c>
      <c r="AR40" s="719"/>
      <c r="AS40" s="719"/>
      <c r="AT40" s="719"/>
      <c r="AU40" s="719"/>
      <c r="AV40" s="719"/>
      <c r="AW40" s="719"/>
      <c r="AX40" s="719"/>
      <c r="AY40" s="720"/>
      <c r="AZ40" s="678" t="s">
        <v>139</v>
      </c>
      <c r="BA40" s="679"/>
      <c r="BB40" s="679"/>
      <c r="BC40" s="679"/>
      <c r="BD40" s="697"/>
      <c r="BE40" s="697"/>
      <c r="BF40" s="721"/>
      <c r="BG40" s="723" t="s">
        <v>345</v>
      </c>
      <c r="BH40" s="724"/>
      <c r="BI40" s="724"/>
      <c r="BJ40" s="724"/>
      <c r="BK40" s="724"/>
      <c r="BL40" s="236"/>
      <c r="BM40" s="712" t="s">
        <v>346</v>
      </c>
      <c r="BN40" s="712"/>
      <c r="BO40" s="712"/>
      <c r="BP40" s="712"/>
      <c r="BQ40" s="712"/>
      <c r="BR40" s="712"/>
      <c r="BS40" s="712"/>
      <c r="BT40" s="712"/>
      <c r="BU40" s="713"/>
      <c r="BV40" s="678">
        <v>81</v>
      </c>
      <c r="BW40" s="679"/>
      <c r="BX40" s="679"/>
      <c r="BY40" s="679"/>
      <c r="BZ40" s="679"/>
      <c r="CA40" s="679"/>
      <c r="CB40" s="722"/>
      <c r="CD40" s="711" t="s">
        <v>347</v>
      </c>
      <c r="CE40" s="712"/>
      <c r="CF40" s="712"/>
      <c r="CG40" s="712"/>
      <c r="CH40" s="712"/>
      <c r="CI40" s="712"/>
      <c r="CJ40" s="712"/>
      <c r="CK40" s="712"/>
      <c r="CL40" s="712"/>
      <c r="CM40" s="712"/>
      <c r="CN40" s="712"/>
      <c r="CO40" s="712"/>
      <c r="CP40" s="712"/>
      <c r="CQ40" s="713"/>
      <c r="CR40" s="678">
        <v>4102</v>
      </c>
      <c r="CS40" s="679"/>
      <c r="CT40" s="679"/>
      <c r="CU40" s="679"/>
      <c r="CV40" s="679"/>
      <c r="CW40" s="679"/>
      <c r="CX40" s="679"/>
      <c r="CY40" s="680"/>
      <c r="CZ40" s="681">
        <v>0.1</v>
      </c>
      <c r="DA40" s="699"/>
      <c r="DB40" s="699"/>
      <c r="DC40" s="700"/>
      <c r="DD40" s="684">
        <v>3240</v>
      </c>
      <c r="DE40" s="679"/>
      <c r="DF40" s="679"/>
      <c r="DG40" s="679"/>
      <c r="DH40" s="679"/>
      <c r="DI40" s="679"/>
      <c r="DJ40" s="679"/>
      <c r="DK40" s="680"/>
      <c r="DL40" s="684">
        <v>2578</v>
      </c>
      <c r="DM40" s="679"/>
      <c r="DN40" s="679"/>
      <c r="DO40" s="679"/>
      <c r="DP40" s="679"/>
      <c r="DQ40" s="679"/>
      <c r="DR40" s="679"/>
      <c r="DS40" s="679"/>
      <c r="DT40" s="679"/>
      <c r="DU40" s="679"/>
      <c r="DV40" s="680"/>
      <c r="DW40" s="681">
        <v>0.1</v>
      </c>
      <c r="DX40" s="699"/>
      <c r="DY40" s="699"/>
      <c r="DZ40" s="699"/>
      <c r="EA40" s="699"/>
      <c r="EB40" s="699"/>
      <c r="EC40" s="714"/>
    </row>
    <row r="41" spans="2:133" ht="11.25" customHeight="1" x14ac:dyDescent="0.15">
      <c r="B41" s="675" t="s">
        <v>348</v>
      </c>
      <c r="C41" s="676"/>
      <c r="D41" s="676"/>
      <c r="E41" s="676"/>
      <c r="F41" s="676"/>
      <c r="G41" s="676"/>
      <c r="H41" s="676"/>
      <c r="I41" s="676"/>
      <c r="J41" s="676"/>
      <c r="K41" s="676"/>
      <c r="L41" s="676"/>
      <c r="M41" s="676"/>
      <c r="N41" s="676"/>
      <c r="O41" s="676"/>
      <c r="P41" s="676"/>
      <c r="Q41" s="677"/>
      <c r="R41" s="678">
        <v>80888</v>
      </c>
      <c r="S41" s="679"/>
      <c r="T41" s="679"/>
      <c r="U41" s="679"/>
      <c r="V41" s="679"/>
      <c r="W41" s="679"/>
      <c r="X41" s="679"/>
      <c r="Y41" s="680"/>
      <c r="Z41" s="715">
        <v>2.1</v>
      </c>
      <c r="AA41" s="715"/>
      <c r="AB41" s="715"/>
      <c r="AC41" s="715"/>
      <c r="AD41" s="716" t="s">
        <v>233</v>
      </c>
      <c r="AE41" s="716"/>
      <c r="AF41" s="716"/>
      <c r="AG41" s="716"/>
      <c r="AH41" s="716"/>
      <c r="AI41" s="716"/>
      <c r="AJ41" s="716"/>
      <c r="AK41" s="716"/>
      <c r="AL41" s="681" t="s">
        <v>140</v>
      </c>
      <c r="AM41" s="682"/>
      <c r="AN41" s="682"/>
      <c r="AO41" s="717"/>
      <c r="AQ41" s="718" t="s">
        <v>349</v>
      </c>
      <c r="AR41" s="719"/>
      <c r="AS41" s="719"/>
      <c r="AT41" s="719"/>
      <c r="AU41" s="719"/>
      <c r="AV41" s="719"/>
      <c r="AW41" s="719"/>
      <c r="AX41" s="719"/>
      <c r="AY41" s="720"/>
      <c r="AZ41" s="678">
        <v>83970</v>
      </c>
      <c r="BA41" s="679"/>
      <c r="BB41" s="679"/>
      <c r="BC41" s="679"/>
      <c r="BD41" s="697"/>
      <c r="BE41" s="697"/>
      <c r="BF41" s="721"/>
      <c r="BG41" s="723"/>
      <c r="BH41" s="724"/>
      <c r="BI41" s="724"/>
      <c r="BJ41" s="724"/>
      <c r="BK41" s="724"/>
      <c r="BL41" s="236"/>
      <c r="BM41" s="712" t="s">
        <v>350</v>
      </c>
      <c r="BN41" s="712"/>
      <c r="BO41" s="712"/>
      <c r="BP41" s="712"/>
      <c r="BQ41" s="712"/>
      <c r="BR41" s="712"/>
      <c r="BS41" s="712"/>
      <c r="BT41" s="712"/>
      <c r="BU41" s="713"/>
      <c r="BV41" s="678" t="s">
        <v>140</v>
      </c>
      <c r="BW41" s="679"/>
      <c r="BX41" s="679"/>
      <c r="BY41" s="679"/>
      <c r="BZ41" s="679"/>
      <c r="CA41" s="679"/>
      <c r="CB41" s="722"/>
      <c r="CD41" s="711" t="s">
        <v>351</v>
      </c>
      <c r="CE41" s="712"/>
      <c r="CF41" s="712"/>
      <c r="CG41" s="712"/>
      <c r="CH41" s="712"/>
      <c r="CI41" s="712"/>
      <c r="CJ41" s="712"/>
      <c r="CK41" s="712"/>
      <c r="CL41" s="712"/>
      <c r="CM41" s="712"/>
      <c r="CN41" s="712"/>
      <c r="CO41" s="712"/>
      <c r="CP41" s="712"/>
      <c r="CQ41" s="713"/>
      <c r="CR41" s="678" t="s">
        <v>140</v>
      </c>
      <c r="CS41" s="697"/>
      <c r="CT41" s="697"/>
      <c r="CU41" s="697"/>
      <c r="CV41" s="697"/>
      <c r="CW41" s="697"/>
      <c r="CX41" s="697"/>
      <c r="CY41" s="698"/>
      <c r="CZ41" s="681" t="s">
        <v>233</v>
      </c>
      <c r="DA41" s="699"/>
      <c r="DB41" s="699"/>
      <c r="DC41" s="700"/>
      <c r="DD41" s="684" t="s">
        <v>139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352</v>
      </c>
      <c r="C42" s="660"/>
      <c r="D42" s="660"/>
      <c r="E42" s="660"/>
      <c r="F42" s="660"/>
      <c r="G42" s="660"/>
      <c r="H42" s="660"/>
      <c r="I42" s="660"/>
      <c r="J42" s="660"/>
      <c r="K42" s="660"/>
      <c r="L42" s="660"/>
      <c r="M42" s="660"/>
      <c r="N42" s="660"/>
      <c r="O42" s="660"/>
      <c r="P42" s="660"/>
      <c r="Q42" s="661"/>
      <c r="R42" s="662">
        <v>3780875</v>
      </c>
      <c r="S42" s="701"/>
      <c r="T42" s="701"/>
      <c r="U42" s="701"/>
      <c r="V42" s="701"/>
      <c r="W42" s="701"/>
      <c r="X42" s="701"/>
      <c r="Y42" s="703"/>
      <c r="Z42" s="704">
        <v>100</v>
      </c>
      <c r="AA42" s="704"/>
      <c r="AB42" s="704"/>
      <c r="AC42" s="704"/>
      <c r="AD42" s="705">
        <v>2284934</v>
      </c>
      <c r="AE42" s="705"/>
      <c r="AF42" s="705"/>
      <c r="AG42" s="705"/>
      <c r="AH42" s="705"/>
      <c r="AI42" s="705"/>
      <c r="AJ42" s="705"/>
      <c r="AK42" s="705"/>
      <c r="AL42" s="665">
        <v>100</v>
      </c>
      <c r="AM42" s="706"/>
      <c r="AN42" s="706"/>
      <c r="AO42" s="707"/>
      <c r="AQ42" s="708" t="s">
        <v>353</v>
      </c>
      <c r="AR42" s="709"/>
      <c r="AS42" s="709"/>
      <c r="AT42" s="709"/>
      <c r="AU42" s="709"/>
      <c r="AV42" s="709"/>
      <c r="AW42" s="709"/>
      <c r="AX42" s="709"/>
      <c r="AY42" s="710"/>
      <c r="AZ42" s="662">
        <v>281164</v>
      </c>
      <c r="BA42" s="701"/>
      <c r="BB42" s="701"/>
      <c r="BC42" s="701"/>
      <c r="BD42" s="663"/>
      <c r="BE42" s="663"/>
      <c r="BF42" s="727"/>
      <c r="BG42" s="725"/>
      <c r="BH42" s="726"/>
      <c r="BI42" s="726"/>
      <c r="BJ42" s="726"/>
      <c r="BK42" s="726"/>
      <c r="BL42" s="237"/>
      <c r="BM42" s="728" t="s">
        <v>354</v>
      </c>
      <c r="BN42" s="728"/>
      <c r="BO42" s="728"/>
      <c r="BP42" s="728"/>
      <c r="BQ42" s="728"/>
      <c r="BR42" s="728"/>
      <c r="BS42" s="728"/>
      <c r="BT42" s="728"/>
      <c r="BU42" s="729"/>
      <c r="BV42" s="662">
        <v>322</v>
      </c>
      <c r="BW42" s="701"/>
      <c r="BX42" s="701"/>
      <c r="BY42" s="701"/>
      <c r="BZ42" s="701"/>
      <c r="CA42" s="701"/>
      <c r="CB42" s="702"/>
      <c r="CD42" s="675" t="s">
        <v>355</v>
      </c>
      <c r="CE42" s="676"/>
      <c r="CF42" s="676"/>
      <c r="CG42" s="676"/>
      <c r="CH42" s="676"/>
      <c r="CI42" s="676"/>
      <c r="CJ42" s="676"/>
      <c r="CK42" s="676"/>
      <c r="CL42" s="676"/>
      <c r="CM42" s="676"/>
      <c r="CN42" s="676"/>
      <c r="CO42" s="676"/>
      <c r="CP42" s="676"/>
      <c r="CQ42" s="677"/>
      <c r="CR42" s="678">
        <v>427747</v>
      </c>
      <c r="CS42" s="679"/>
      <c r="CT42" s="679"/>
      <c r="CU42" s="679"/>
      <c r="CV42" s="679"/>
      <c r="CW42" s="679"/>
      <c r="CX42" s="679"/>
      <c r="CY42" s="680"/>
      <c r="CZ42" s="681">
        <v>12.1</v>
      </c>
      <c r="DA42" s="682"/>
      <c r="DB42" s="682"/>
      <c r="DC42" s="683"/>
      <c r="DD42" s="684">
        <v>115342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356</v>
      </c>
      <c r="CE43" s="676"/>
      <c r="CF43" s="676"/>
      <c r="CG43" s="676"/>
      <c r="CH43" s="676"/>
      <c r="CI43" s="676"/>
      <c r="CJ43" s="676"/>
      <c r="CK43" s="676"/>
      <c r="CL43" s="676"/>
      <c r="CM43" s="676"/>
      <c r="CN43" s="676"/>
      <c r="CO43" s="676"/>
      <c r="CP43" s="676"/>
      <c r="CQ43" s="677"/>
      <c r="CR43" s="678" t="s">
        <v>140</v>
      </c>
      <c r="CS43" s="697"/>
      <c r="CT43" s="697"/>
      <c r="CU43" s="697"/>
      <c r="CV43" s="697"/>
      <c r="CW43" s="697"/>
      <c r="CX43" s="697"/>
      <c r="CY43" s="698"/>
      <c r="CZ43" s="681" t="s">
        <v>139</v>
      </c>
      <c r="DA43" s="699"/>
      <c r="DB43" s="699"/>
      <c r="DC43" s="700"/>
      <c r="DD43" s="684" t="s">
        <v>139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357</v>
      </c>
      <c r="CG44" s="676"/>
      <c r="CH44" s="676"/>
      <c r="CI44" s="676"/>
      <c r="CJ44" s="676"/>
      <c r="CK44" s="676"/>
      <c r="CL44" s="676"/>
      <c r="CM44" s="676"/>
      <c r="CN44" s="676"/>
      <c r="CO44" s="676"/>
      <c r="CP44" s="676"/>
      <c r="CQ44" s="677"/>
      <c r="CR44" s="678">
        <v>414218</v>
      </c>
      <c r="CS44" s="679"/>
      <c r="CT44" s="679"/>
      <c r="CU44" s="679"/>
      <c r="CV44" s="679"/>
      <c r="CW44" s="679"/>
      <c r="CX44" s="679"/>
      <c r="CY44" s="680"/>
      <c r="CZ44" s="681">
        <v>11.8</v>
      </c>
      <c r="DA44" s="682"/>
      <c r="DB44" s="682"/>
      <c r="DC44" s="683"/>
      <c r="DD44" s="684">
        <v>113407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358</v>
      </c>
      <c r="CG45" s="676"/>
      <c r="CH45" s="676"/>
      <c r="CI45" s="676"/>
      <c r="CJ45" s="676"/>
      <c r="CK45" s="676"/>
      <c r="CL45" s="676"/>
      <c r="CM45" s="676"/>
      <c r="CN45" s="676"/>
      <c r="CO45" s="676"/>
      <c r="CP45" s="676"/>
      <c r="CQ45" s="677"/>
      <c r="CR45" s="678">
        <v>67331</v>
      </c>
      <c r="CS45" s="697"/>
      <c r="CT45" s="697"/>
      <c r="CU45" s="697"/>
      <c r="CV45" s="697"/>
      <c r="CW45" s="697"/>
      <c r="CX45" s="697"/>
      <c r="CY45" s="698"/>
      <c r="CZ45" s="681">
        <v>1.9</v>
      </c>
      <c r="DA45" s="699"/>
      <c r="DB45" s="699"/>
      <c r="DC45" s="700"/>
      <c r="DD45" s="684">
        <v>8660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359</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360</v>
      </c>
      <c r="CG46" s="676"/>
      <c r="CH46" s="676"/>
      <c r="CI46" s="676"/>
      <c r="CJ46" s="676"/>
      <c r="CK46" s="676"/>
      <c r="CL46" s="676"/>
      <c r="CM46" s="676"/>
      <c r="CN46" s="676"/>
      <c r="CO46" s="676"/>
      <c r="CP46" s="676"/>
      <c r="CQ46" s="677"/>
      <c r="CR46" s="678">
        <v>300037</v>
      </c>
      <c r="CS46" s="679"/>
      <c r="CT46" s="679"/>
      <c r="CU46" s="679"/>
      <c r="CV46" s="679"/>
      <c r="CW46" s="679"/>
      <c r="CX46" s="679"/>
      <c r="CY46" s="680"/>
      <c r="CZ46" s="681">
        <v>8.5</v>
      </c>
      <c r="DA46" s="682"/>
      <c r="DB46" s="682"/>
      <c r="DC46" s="683"/>
      <c r="DD46" s="684">
        <v>72225</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361</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362</v>
      </c>
      <c r="CG47" s="676"/>
      <c r="CH47" s="676"/>
      <c r="CI47" s="676"/>
      <c r="CJ47" s="676"/>
      <c r="CK47" s="676"/>
      <c r="CL47" s="676"/>
      <c r="CM47" s="676"/>
      <c r="CN47" s="676"/>
      <c r="CO47" s="676"/>
      <c r="CP47" s="676"/>
      <c r="CQ47" s="677"/>
      <c r="CR47" s="678">
        <v>13529</v>
      </c>
      <c r="CS47" s="697"/>
      <c r="CT47" s="697"/>
      <c r="CU47" s="697"/>
      <c r="CV47" s="697"/>
      <c r="CW47" s="697"/>
      <c r="CX47" s="697"/>
      <c r="CY47" s="698"/>
      <c r="CZ47" s="681">
        <v>0.4</v>
      </c>
      <c r="DA47" s="699"/>
      <c r="DB47" s="699"/>
      <c r="DC47" s="700"/>
      <c r="DD47" s="684">
        <v>1935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363</v>
      </c>
      <c r="CD48" s="695"/>
      <c r="CE48" s="696"/>
      <c r="CF48" s="675" t="s">
        <v>364</v>
      </c>
      <c r="CG48" s="676"/>
      <c r="CH48" s="676"/>
      <c r="CI48" s="676"/>
      <c r="CJ48" s="676"/>
      <c r="CK48" s="676"/>
      <c r="CL48" s="676"/>
      <c r="CM48" s="676"/>
      <c r="CN48" s="676"/>
      <c r="CO48" s="676"/>
      <c r="CP48" s="676"/>
      <c r="CQ48" s="677"/>
      <c r="CR48" s="678" t="s">
        <v>139</v>
      </c>
      <c r="CS48" s="679"/>
      <c r="CT48" s="679"/>
      <c r="CU48" s="679"/>
      <c r="CV48" s="679"/>
      <c r="CW48" s="679"/>
      <c r="CX48" s="679"/>
      <c r="CY48" s="680"/>
      <c r="CZ48" s="681" t="s">
        <v>139</v>
      </c>
      <c r="DA48" s="682"/>
      <c r="DB48" s="682"/>
      <c r="DC48" s="683"/>
      <c r="DD48" s="684" t="s">
        <v>140</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365</v>
      </c>
      <c r="CE49" s="660"/>
      <c r="CF49" s="660"/>
      <c r="CG49" s="660"/>
      <c r="CH49" s="660"/>
      <c r="CI49" s="660"/>
      <c r="CJ49" s="660"/>
      <c r="CK49" s="660"/>
      <c r="CL49" s="660"/>
      <c r="CM49" s="660"/>
      <c r="CN49" s="660"/>
      <c r="CO49" s="660"/>
      <c r="CP49" s="660"/>
      <c r="CQ49" s="661"/>
      <c r="CR49" s="662">
        <v>3521394</v>
      </c>
      <c r="CS49" s="663"/>
      <c r="CT49" s="663"/>
      <c r="CU49" s="663"/>
      <c r="CV49" s="663"/>
      <c r="CW49" s="663"/>
      <c r="CX49" s="663"/>
      <c r="CY49" s="664"/>
      <c r="CZ49" s="665">
        <v>100</v>
      </c>
      <c r="DA49" s="666"/>
      <c r="DB49" s="666"/>
      <c r="DC49" s="667"/>
      <c r="DD49" s="668">
        <v>2670764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8xw2WVNDI7Khm1r6lbwKmylSh6+xGEyvFbMH8dMi9n4EzTUnWbW8iyOitnGlVUkmL/Y0ku0KkLAiAiqk0QFmgQ==" saltValue="s2XvBZy/ARZ++a/m7LU/b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366</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2" t="s">
        <v>367</v>
      </c>
      <c r="DK2" s="1203"/>
      <c r="DL2" s="1203"/>
      <c r="DM2" s="1203"/>
      <c r="DN2" s="1203"/>
      <c r="DO2" s="1204"/>
      <c r="DP2" s="250"/>
      <c r="DQ2" s="1202" t="s">
        <v>368</v>
      </c>
      <c r="DR2" s="1203"/>
      <c r="DS2" s="1203"/>
      <c r="DT2" s="1203"/>
      <c r="DU2" s="1203"/>
      <c r="DV2" s="1203"/>
      <c r="DW2" s="1203"/>
      <c r="DX2" s="1203"/>
      <c r="DY2" s="1203"/>
      <c r="DZ2" s="120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5" t="s">
        <v>369</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3"/>
      <c r="BA4" s="253"/>
      <c r="BB4" s="253"/>
      <c r="BC4" s="253"/>
      <c r="BD4" s="253"/>
      <c r="BE4" s="254"/>
      <c r="BF4" s="254"/>
      <c r="BG4" s="254"/>
      <c r="BH4" s="254"/>
      <c r="BI4" s="254"/>
      <c r="BJ4" s="254"/>
      <c r="BK4" s="254"/>
      <c r="BL4" s="254"/>
      <c r="BM4" s="254"/>
      <c r="BN4" s="254"/>
      <c r="BO4" s="254"/>
      <c r="BP4" s="254"/>
      <c r="BQ4" s="253" t="s">
        <v>370</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5"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7"/>
      <c r="BA5" s="257"/>
      <c r="BB5" s="257"/>
      <c r="BC5" s="257"/>
      <c r="BD5" s="257"/>
      <c r="BE5" s="258"/>
      <c r="BF5" s="258"/>
      <c r="BG5" s="258"/>
      <c r="BH5" s="258"/>
      <c r="BI5" s="258"/>
      <c r="BJ5" s="258"/>
      <c r="BK5" s="258"/>
      <c r="BL5" s="258"/>
      <c r="BM5" s="258"/>
      <c r="BN5" s="258"/>
      <c r="BO5" s="258"/>
      <c r="BP5" s="258"/>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0" t="s">
        <v>385</v>
      </c>
      <c r="DH5" s="1191"/>
      <c r="DI5" s="1191"/>
      <c r="DJ5" s="1191"/>
      <c r="DK5" s="1192"/>
      <c r="DL5" s="1190" t="s">
        <v>386</v>
      </c>
      <c r="DM5" s="1191"/>
      <c r="DN5" s="1191"/>
      <c r="DO5" s="1191"/>
      <c r="DP5" s="1192"/>
      <c r="DQ5" s="1096" t="s">
        <v>387</v>
      </c>
      <c r="DR5" s="1097"/>
      <c r="DS5" s="1097"/>
      <c r="DT5" s="1097"/>
      <c r="DU5" s="1098"/>
      <c r="DV5" s="1096" t="s">
        <v>378</v>
      </c>
      <c r="DW5" s="1097"/>
      <c r="DX5" s="1097"/>
      <c r="DY5" s="1097"/>
      <c r="DZ5" s="1112"/>
      <c r="EA5" s="255"/>
    </row>
    <row r="6" spans="1:131" s="256"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6"/>
      <c r="AG6" s="1100"/>
      <c r="AH6" s="1100"/>
      <c r="AI6" s="1100"/>
      <c r="AJ6" s="1113"/>
      <c r="AK6" s="1100"/>
      <c r="AL6" s="1100"/>
      <c r="AM6" s="1100"/>
      <c r="AN6" s="1100"/>
      <c r="AO6" s="1101"/>
      <c r="AP6" s="1099"/>
      <c r="AQ6" s="1100"/>
      <c r="AR6" s="1100"/>
      <c r="AS6" s="1100"/>
      <c r="AT6" s="1101"/>
      <c r="AU6" s="1099"/>
      <c r="AV6" s="1100"/>
      <c r="AW6" s="1100"/>
      <c r="AX6" s="1100"/>
      <c r="AY6" s="1113"/>
      <c r="AZ6" s="253"/>
      <c r="BA6" s="253"/>
      <c r="BB6" s="253"/>
      <c r="BC6" s="253"/>
      <c r="BD6" s="253"/>
      <c r="BE6" s="254"/>
      <c r="BF6" s="254"/>
      <c r="BG6" s="254"/>
      <c r="BH6" s="254"/>
      <c r="BI6" s="254"/>
      <c r="BJ6" s="254"/>
      <c r="BK6" s="254"/>
      <c r="BL6" s="254"/>
      <c r="BM6" s="254"/>
      <c r="BN6" s="254"/>
      <c r="BO6" s="254"/>
      <c r="BP6" s="254"/>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3"/>
      <c r="DH6" s="1194"/>
      <c r="DI6" s="1194"/>
      <c r="DJ6" s="1194"/>
      <c r="DK6" s="1195"/>
      <c r="DL6" s="1193"/>
      <c r="DM6" s="1194"/>
      <c r="DN6" s="1194"/>
      <c r="DO6" s="1194"/>
      <c r="DP6" s="1195"/>
      <c r="DQ6" s="1099"/>
      <c r="DR6" s="1100"/>
      <c r="DS6" s="1100"/>
      <c r="DT6" s="1100"/>
      <c r="DU6" s="1101"/>
      <c r="DV6" s="1099"/>
      <c r="DW6" s="1100"/>
      <c r="DX6" s="1100"/>
      <c r="DY6" s="1100"/>
      <c r="DZ6" s="1113"/>
      <c r="EA6" s="255"/>
    </row>
    <row r="7" spans="1:131" s="256" customFormat="1" ht="26.25" customHeight="1" thickTop="1" x14ac:dyDescent="0.15">
      <c r="A7" s="259">
        <v>1</v>
      </c>
      <c r="B7" s="1142" t="s">
        <v>388</v>
      </c>
      <c r="C7" s="1143"/>
      <c r="D7" s="1143"/>
      <c r="E7" s="1143"/>
      <c r="F7" s="1143"/>
      <c r="G7" s="1143"/>
      <c r="H7" s="1143"/>
      <c r="I7" s="1143"/>
      <c r="J7" s="1143"/>
      <c r="K7" s="1143"/>
      <c r="L7" s="1143"/>
      <c r="M7" s="1143"/>
      <c r="N7" s="1143"/>
      <c r="O7" s="1143"/>
      <c r="P7" s="1144"/>
      <c r="Q7" s="1196">
        <v>3781</v>
      </c>
      <c r="R7" s="1197"/>
      <c r="S7" s="1197"/>
      <c r="T7" s="1197"/>
      <c r="U7" s="1197"/>
      <c r="V7" s="1197">
        <v>3521</v>
      </c>
      <c r="W7" s="1197"/>
      <c r="X7" s="1197"/>
      <c r="Y7" s="1197"/>
      <c r="Z7" s="1197"/>
      <c r="AA7" s="1197">
        <v>260</v>
      </c>
      <c r="AB7" s="1197"/>
      <c r="AC7" s="1197"/>
      <c r="AD7" s="1197"/>
      <c r="AE7" s="1198"/>
      <c r="AF7" s="1199">
        <v>139</v>
      </c>
      <c r="AG7" s="1200"/>
      <c r="AH7" s="1200"/>
      <c r="AI7" s="1200"/>
      <c r="AJ7" s="1201"/>
      <c r="AK7" s="1183">
        <v>252</v>
      </c>
      <c r="AL7" s="1184"/>
      <c r="AM7" s="1184"/>
      <c r="AN7" s="1184"/>
      <c r="AO7" s="1184"/>
      <c r="AP7" s="1184">
        <v>3260</v>
      </c>
      <c r="AQ7" s="1184"/>
      <c r="AR7" s="1184"/>
      <c r="AS7" s="1184"/>
      <c r="AT7" s="1184"/>
      <c r="AU7" s="1185"/>
      <c r="AV7" s="1185"/>
      <c r="AW7" s="1185"/>
      <c r="AX7" s="1185"/>
      <c r="AY7" s="1186"/>
      <c r="AZ7" s="253"/>
      <c r="BA7" s="253"/>
      <c r="BB7" s="253"/>
      <c r="BC7" s="253"/>
      <c r="BD7" s="253"/>
      <c r="BE7" s="254"/>
      <c r="BF7" s="254"/>
      <c r="BG7" s="254"/>
      <c r="BH7" s="254"/>
      <c r="BI7" s="254"/>
      <c r="BJ7" s="254"/>
      <c r="BK7" s="254"/>
      <c r="BL7" s="254"/>
      <c r="BM7" s="254"/>
      <c r="BN7" s="254"/>
      <c r="BO7" s="254"/>
      <c r="BP7" s="254"/>
      <c r="BQ7" s="260">
        <v>1</v>
      </c>
      <c r="BR7" s="261"/>
      <c r="BS7" s="1187" t="s">
        <v>602</v>
      </c>
      <c r="BT7" s="1188"/>
      <c r="BU7" s="1188"/>
      <c r="BV7" s="1188"/>
      <c r="BW7" s="1188"/>
      <c r="BX7" s="1188"/>
      <c r="BY7" s="1188"/>
      <c r="BZ7" s="1188"/>
      <c r="CA7" s="1188"/>
      <c r="CB7" s="1188"/>
      <c r="CC7" s="1188"/>
      <c r="CD7" s="1188"/>
      <c r="CE7" s="1188"/>
      <c r="CF7" s="1188"/>
      <c r="CG7" s="1189"/>
      <c r="CH7" s="1180" t="s">
        <v>603</v>
      </c>
      <c r="CI7" s="1181"/>
      <c r="CJ7" s="1181"/>
      <c r="CK7" s="1181"/>
      <c r="CL7" s="1182"/>
      <c r="CM7" s="1180">
        <v>34</v>
      </c>
      <c r="CN7" s="1181"/>
      <c r="CO7" s="1181"/>
      <c r="CP7" s="1181"/>
      <c r="CQ7" s="1182"/>
      <c r="CR7" s="1180">
        <v>33</v>
      </c>
      <c r="CS7" s="1181"/>
      <c r="CT7" s="1181"/>
      <c r="CU7" s="1181"/>
      <c r="CV7" s="1182"/>
      <c r="CW7" s="1180">
        <v>0</v>
      </c>
      <c r="CX7" s="1181"/>
      <c r="CY7" s="1181"/>
      <c r="CZ7" s="1181"/>
      <c r="DA7" s="1182"/>
      <c r="DB7" s="1180" t="s">
        <v>591</v>
      </c>
      <c r="DC7" s="1181"/>
      <c r="DD7" s="1181"/>
      <c r="DE7" s="1181"/>
      <c r="DF7" s="1182"/>
      <c r="DG7" s="1180" t="s">
        <v>591</v>
      </c>
      <c r="DH7" s="1181"/>
      <c r="DI7" s="1181"/>
      <c r="DJ7" s="1181"/>
      <c r="DK7" s="1182"/>
      <c r="DL7" s="1180" t="s">
        <v>591</v>
      </c>
      <c r="DM7" s="1181"/>
      <c r="DN7" s="1181"/>
      <c r="DO7" s="1181"/>
      <c r="DP7" s="1182"/>
      <c r="DQ7" s="1180" t="s">
        <v>591</v>
      </c>
      <c r="DR7" s="1181"/>
      <c r="DS7" s="1181"/>
      <c r="DT7" s="1181"/>
      <c r="DU7" s="1182"/>
      <c r="DV7" s="1207"/>
      <c r="DW7" s="1208"/>
      <c r="DX7" s="1208"/>
      <c r="DY7" s="1208"/>
      <c r="DZ7" s="1209"/>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4"/>
      <c r="AG8" s="1115"/>
      <c r="AH8" s="1115"/>
      <c r="AI8" s="1115"/>
      <c r="AJ8" s="1116"/>
      <c r="AK8" s="1178"/>
      <c r="AL8" s="1179"/>
      <c r="AM8" s="1179"/>
      <c r="AN8" s="1179"/>
      <c r="AO8" s="1179"/>
      <c r="AP8" s="1179"/>
      <c r="AQ8" s="1179"/>
      <c r="AR8" s="1179"/>
      <c r="AS8" s="1179"/>
      <c r="AT8" s="1179"/>
      <c r="AU8" s="1176"/>
      <c r="AV8" s="1176"/>
      <c r="AW8" s="1176"/>
      <c r="AX8" s="1176"/>
      <c r="AY8" s="1177"/>
      <c r="AZ8" s="253"/>
      <c r="BA8" s="253"/>
      <c r="BB8" s="253"/>
      <c r="BC8" s="253"/>
      <c r="BD8" s="253"/>
      <c r="BE8" s="254"/>
      <c r="BF8" s="254"/>
      <c r="BG8" s="254"/>
      <c r="BH8" s="254"/>
      <c r="BI8" s="254"/>
      <c r="BJ8" s="254"/>
      <c r="BK8" s="254"/>
      <c r="BL8" s="254"/>
      <c r="BM8" s="254"/>
      <c r="BN8" s="254"/>
      <c r="BO8" s="254"/>
      <c r="BP8" s="254"/>
      <c r="BQ8" s="263">
        <v>2</v>
      </c>
      <c r="BR8" s="264"/>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4"/>
      <c r="AG9" s="1115"/>
      <c r="AH9" s="1115"/>
      <c r="AI9" s="1115"/>
      <c r="AJ9" s="1116"/>
      <c r="AK9" s="1178"/>
      <c r="AL9" s="1179"/>
      <c r="AM9" s="1179"/>
      <c r="AN9" s="1179"/>
      <c r="AO9" s="1179"/>
      <c r="AP9" s="1179"/>
      <c r="AQ9" s="1179"/>
      <c r="AR9" s="1179"/>
      <c r="AS9" s="1179"/>
      <c r="AT9" s="1179"/>
      <c r="AU9" s="1176"/>
      <c r="AV9" s="1176"/>
      <c r="AW9" s="1176"/>
      <c r="AX9" s="1176"/>
      <c r="AY9" s="1177"/>
      <c r="AZ9" s="253"/>
      <c r="BA9" s="253"/>
      <c r="BB9" s="253"/>
      <c r="BC9" s="253"/>
      <c r="BD9" s="253"/>
      <c r="BE9" s="254"/>
      <c r="BF9" s="254"/>
      <c r="BG9" s="254"/>
      <c r="BH9" s="254"/>
      <c r="BI9" s="254"/>
      <c r="BJ9" s="254"/>
      <c r="BK9" s="254"/>
      <c r="BL9" s="254"/>
      <c r="BM9" s="254"/>
      <c r="BN9" s="254"/>
      <c r="BO9" s="254"/>
      <c r="BP9" s="254"/>
      <c r="BQ9" s="263">
        <v>3</v>
      </c>
      <c r="BR9" s="264"/>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4"/>
      <c r="AG10" s="1115"/>
      <c r="AH10" s="1115"/>
      <c r="AI10" s="1115"/>
      <c r="AJ10" s="1116"/>
      <c r="AK10" s="1178"/>
      <c r="AL10" s="1179"/>
      <c r="AM10" s="1179"/>
      <c r="AN10" s="1179"/>
      <c r="AO10" s="1179"/>
      <c r="AP10" s="1179"/>
      <c r="AQ10" s="1179"/>
      <c r="AR10" s="1179"/>
      <c r="AS10" s="1179"/>
      <c r="AT10" s="1179"/>
      <c r="AU10" s="1176"/>
      <c r="AV10" s="1176"/>
      <c r="AW10" s="1176"/>
      <c r="AX10" s="1176"/>
      <c r="AY10" s="1177"/>
      <c r="AZ10" s="253"/>
      <c r="BA10" s="253"/>
      <c r="BB10" s="253"/>
      <c r="BC10" s="253"/>
      <c r="BD10" s="253"/>
      <c r="BE10" s="254"/>
      <c r="BF10" s="254"/>
      <c r="BG10" s="254"/>
      <c r="BH10" s="254"/>
      <c r="BI10" s="254"/>
      <c r="BJ10" s="254"/>
      <c r="BK10" s="254"/>
      <c r="BL10" s="254"/>
      <c r="BM10" s="254"/>
      <c r="BN10" s="254"/>
      <c r="BO10" s="254"/>
      <c r="BP10" s="254"/>
      <c r="BQ10" s="263">
        <v>4</v>
      </c>
      <c r="BR10" s="264"/>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4"/>
      <c r="AG11" s="1115"/>
      <c r="AH11" s="1115"/>
      <c r="AI11" s="1115"/>
      <c r="AJ11" s="1116"/>
      <c r="AK11" s="1178"/>
      <c r="AL11" s="1179"/>
      <c r="AM11" s="1179"/>
      <c r="AN11" s="1179"/>
      <c r="AO11" s="1179"/>
      <c r="AP11" s="1179"/>
      <c r="AQ11" s="1179"/>
      <c r="AR11" s="1179"/>
      <c r="AS11" s="1179"/>
      <c r="AT11" s="1179"/>
      <c r="AU11" s="1176"/>
      <c r="AV11" s="1176"/>
      <c r="AW11" s="1176"/>
      <c r="AX11" s="1176"/>
      <c r="AY11" s="1177"/>
      <c r="AZ11" s="253"/>
      <c r="BA11" s="253"/>
      <c r="BB11" s="253"/>
      <c r="BC11" s="253"/>
      <c r="BD11" s="253"/>
      <c r="BE11" s="254"/>
      <c r="BF11" s="254"/>
      <c r="BG11" s="254"/>
      <c r="BH11" s="254"/>
      <c r="BI11" s="254"/>
      <c r="BJ11" s="254"/>
      <c r="BK11" s="254"/>
      <c r="BL11" s="254"/>
      <c r="BM11" s="254"/>
      <c r="BN11" s="254"/>
      <c r="BO11" s="254"/>
      <c r="BP11" s="254"/>
      <c r="BQ11" s="263">
        <v>5</v>
      </c>
      <c r="BR11" s="264"/>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4"/>
      <c r="AG12" s="1115"/>
      <c r="AH12" s="1115"/>
      <c r="AI12" s="1115"/>
      <c r="AJ12" s="1116"/>
      <c r="AK12" s="1178"/>
      <c r="AL12" s="1179"/>
      <c r="AM12" s="1179"/>
      <c r="AN12" s="1179"/>
      <c r="AO12" s="1179"/>
      <c r="AP12" s="1179"/>
      <c r="AQ12" s="1179"/>
      <c r="AR12" s="1179"/>
      <c r="AS12" s="1179"/>
      <c r="AT12" s="1179"/>
      <c r="AU12" s="1176"/>
      <c r="AV12" s="1176"/>
      <c r="AW12" s="1176"/>
      <c r="AX12" s="1176"/>
      <c r="AY12" s="1177"/>
      <c r="AZ12" s="253"/>
      <c r="BA12" s="253"/>
      <c r="BB12" s="253"/>
      <c r="BC12" s="253"/>
      <c r="BD12" s="253"/>
      <c r="BE12" s="254"/>
      <c r="BF12" s="254"/>
      <c r="BG12" s="254"/>
      <c r="BH12" s="254"/>
      <c r="BI12" s="254"/>
      <c r="BJ12" s="254"/>
      <c r="BK12" s="254"/>
      <c r="BL12" s="254"/>
      <c r="BM12" s="254"/>
      <c r="BN12" s="254"/>
      <c r="BO12" s="254"/>
      <c r="BP12" s="254"/>
      <c r="BQ12" s="263">
        <v>6</v>
      </c>
      <c r="BR12" s="264"/>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4"/>
      <c r="AG13" s="1115"/>
      <c r="AH13" s="1115"/>
      <c r="AI13" s="1115"/>
      <c r="AJ13" s="1116"/>
      <c r="AK13" s="1178"/>
      <c r="AL13" s="1179"/>
      <c r="AM13" s="1179"/>
      <c r="AN13" s="1179"/>
      <c r="AO13" s="1179"/>
      <c r="AP13" s="1179"/>
      <c r="AQ13" s="1179"/>
      <c r="AR13" s="1179"/>
      <c r="AS13" s="1179"/>
      <c r="AT13" s="1179"/>
      <c r="AU13" s="1176"/>
      <c r="AV13" s="1176"/>
      <c r="AW13" s="1176"/>
      <c r="AX13" s="1176"/>
      <c r="AY13" s="1177"/>
      <c r="AZ13" s="253"/>
      <c r="BA13" s="253"/>
      <c r="BB13" s="253"/>
      <c r="BC13" s="253"/>
      <c r="BD13" s="253"/>
      <c r="BE13" s="254"/>
      <c r="BF13" s="254"/>
      <c r="BG13" s="254"/>
      <c r="BH13" s="254"/>
      <c r="BI13" s="254"/>
      <c r="BJ13" s="254"/>
      <c r="BK13" s="254"/>
      <c r="BL13" s="254"/>
      <c r="BM13" s="254"/>
      <c r="BN13" s="254"/>
      <c r="BO13" s="254"/>
      <c r="BP13" s="254"/>
      <c r="BQ13" s="263">
        <v>7</v>
      </c>
      <c r="BR13" s="264"/>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4"/>
      <c r="AG14" s="1115"/>
      <c r="AH14" s="1115"/>
      <c r="AI14" s="1115"/>
      <c r="AJ14" s="1116"/>
      <c r="AK14" s="1178"/>
      <c r="AL14" s="1179"/>
      <c r="AM14" s="1179"/>
      <c r="AN14" s="1179"/>
      <c r="AO14" s="1179"/>
      <c r="AP14" s="1179"/>
      <c r="AQ14" s="1179"/>
      <c r="AR14" s="1179"/>
      <c r="AS14" s="1179"/>
      <c r="AT14" s="1179"/>
      <c r="AU14" s="1176"/>
      <c r="AV14" s="1176"/>
      <c r="AW14" s="1176"/>
      <c r="AX14" s="1176"/>
      <c r="AY14" s="1177"/>
      <c r="AZ14" s="253"/>
      <c r="BA14" s="253"/>
      <c r="BB14" s="253"/>
      <c r="BC14" s="253"/>
      <c r="BD14" s="253"/>
      <c r="BE14" s="254"/>
      <c r="BF14" s="254"/>
      <c r="BG14" s="254"/>
      <c r="BH14" s="254"/>
      <c r="BI14" s="254"/>
      <c r="BJ14" s="254"/>
      <c r="BK14" s="254"/>
      <c r="BL14" s="254"/>
      <c r="BM14" s="254"/>
      <c r="BN14" s="254"/>
      <c r="BO14" s="254"/>
      <c r="BP14" s="254"/>
      <c r="BQ14" s="263">
        <v>8</v>
      </c>
      <c r="BR14" s="264"/>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4"/>
      <c r="AG15" s="1115"/>
      <c r="AH15" s="1115"/>
      <c r="AI15" s="1115"/>
      <c r="AJ15" s="1116"/>
      <c r="AK15" s="1178"/>
      <c r="AL15" s="1179"/>
      <c r="AM15" s="1179"/>
      <c r="AN15" s="1179"/>
      <c r="AO15" s="1179"/>
      <c r="AP15" s="1179"/>
      <c r="AQ15" s="1179"/>
      <c r="AR15" s="1179"/>
      <c r="AS15" s="1179"/>
      <c r="AT15" s="1179"/>
      <c r="AU15" s="1176"/>
      <c r="AV15" s="1176"/>
      <c r="AW15" s="1176"/>
      <c r="AX15" s="1176"/>
      <c r="AY15" s="1177"/>
      <c r="AZ15" s="253"/>
      <c r="BA15" s="253"/>
      <c r="BB15" s="253"/>
      <c r="BC15" s="253"/>
      <c r="BD15" s="253"/>
      <c r="BE15" s="254"/>
      <c r="BF15" s="254"/>
      <c r="BG15" s="254"/>
      <c r="BH15" s="254"/>
      <c r="BI15" s="254"/>
      <c r="BJ15" s="254"/>
      <c r="BK15" s="254"/>
      <c r="BL15" s="254"/>
      <c r="BM15" s="254"/>
      <c r="BN15" s="254"/>
      <c r="BO15" s="254"/>
      <c r="BP15" s="254"/>
      <c r="BQ15" s="263">
        <v>9</v>
      </c>
      <c r="BR15" s="264"/>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4"/>
      <c r="AG16" s="1115"/>
      <c r="AH16" s="1115"/>
      <c r="AI16" s="1115"/>
      <c r="AJ16" s="1116"/>
      <c r="AK16" s="1178"/>
      <c r="AL16" s="1179"/>
      <c r="AM16" s="1179"/>
      <c r="AN16" s="1179"/>
      <c r="AO16" s="1179"/>
      <c r="AP16" s="1179"/>
      <c r="AQ16" s="1179"/>
      <c r="AR16" s="1179"/>
      <c r="AS16" s="1179"/>
      <c r="AT16" s="1179"/>
      <c r="AU16" s="1176"/>
      <c r="AV16" s="1176"/>
      <c r="AW16" s="1176"/>
      <c r="AX16" s="1176"/>
      <c r="AY16" s="1177"/>
      <c r="AZ16" s="253"/>
      <c r="BA16" s="253"/>
      <c r="BB16" s="253"/>
      <c r="BC16" s="253"/>
      <c r="BD16" s="253"/>
      <c r="BE16" s="254"/>
      <c r="BF16" s="254"/>
      <c r="BG16" s="254"/>
      <c r="BH16" s="254"/>
      <c r="BI16" s="254"/>
      <c r="BJ16" s="254"/>
      <c r="BK16" s="254"/>
      <c r="BL16" s="254"/>
      <c r="BM16" s="254"/>
      <c r="BN16" s="254"/>
      <c r="BO16" s="254"/>
      <c r="BP16" s="254"/>
      <c r="BQ16" s="263">
        <v>10</v>
      </c>
      <c r="BR16" s="264"/>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4"/>
      <c r="AG17" s="1115"/>
      <c r="AH17" s="1115"/>
      <c r="AI17" s="1115"/>
      <c r="AJ17" s="1116"/>
      <c r="AK17" s="1178"/>
      <c r="AL17" s="1179"/>
      <c r="AM17" s="1179"/>
      <c r="AN17" s="1179"/>
      <c r="AO17" s="1179"/>
      <c r="AP17" s="1179"/>
      <c r="AQ17" s="1179"/>
      <c r="AR17" s="1179"/>
      <c r="AS17" s="1179"/>
      <c r="AT17" s="1179"/>
      <c r="AU17" s="1176"/>
      <c r="AV17" s="1176"/>
      <c r="AW17" s="1176"/>
      <c r="AX17" s="1176"/>
      <c r="AY17" s="1177"/>
      <c r="AZ17" s="253"/>
      <c r="BA17" s="253"/>
      <c r="BB17" s="253"/>
      <c r="BC17" s="253"/>
      <c r="BD17" s="253"/>
      <c r="BE17" s="254"/>
      <c r="BF17" s="254"/>
      <c r="BG17" s="254"/>
      <c r="BH17" s="254"/>
      <c r="BI17" s="254"/>
      <c r="BJ17" s="254"/>
      <c r="BK17" s="254"/>
      <c r="BL17" s="254"/>
      <c r="BM17" s="254"/>
      <c r="BN17" s="254"/>
      <c r="BO17" s="254"/>
      <c r="BP17" s="254"/>
      <c r="BQ17" s="263">
        <v>11</v>
      </c>
      <c r="BR17" s="264"/>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4"/>
      <c r="AG18" s="1115"/>
      <c r="AH18" s="1115"/>
      <c r="AI18" s="1115"/>
      <c r="AJ18" s="1116"/>
      <c r="AK18" s="1178"/>
      <c r="AL18" s="1179"/>
      <c r="AM18" s="1179"/>
      <c r="AN18" s="1179"/>
      <c r="AO18" s="1179"/>
      <c r="AP18" s="1179"/>
      <c r="AQ18" s="1179"/>
      <c r="AR18" s="1179"/>
      <c r="AS18" s="1179"/>
      <c r="AT18" s="1179"/>
      <c r="AU18" s="1176"/>
      <c r="AV18" s="1176"/>
      <c r="AW18" s="1176"/>
      <c r="AX18" s="1176"/>
      <c r="AY18" s="1177"/>
      <c r="AZ18" s="253"/>
      <c r="BA18" s="253"/>
      <c r="BB18" s="253"/>
      <c r="BC18" s="253"/>
      <c r="BD18" s="253"/>
      <c r="BE18" s="254"/>
      <c r="BF18" s="254"/>
      <c r="BG18" s="254"/>
      <c r="BH18" s="254"/>
      <c r="BI18" s="254"/>
      <c r="BJ18" s="254"/>
      <c r="BK18" s="254"/>
      <c r="BL18" s="254"/>
      <c r="BM18" s="254"/>
      <c r="BN18" s="254"/>
      <c r="BO18" s="254"/>
      <c r="BP18" s="254"/>
      <c r="BQ18" s="263">
        <v>12</v>
      </c>
      <c r="BR18" s="264"/>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4"/>
      <c r="AG19" s="1115"/>
      <c r="AH19" s="1115"/>
      <c r="AI19" s="1115"/>
      <c r="AJ19" s="1116"/>
      <c r="AK19" s="1178"/>
      <c r="AL19" s="1179"/>
      <c r="AM19" s="1179"/>
      <c r="AN19" s="1179"/>
      <c r="AO19" s="1179"/>
      <c r="AP19" s="1179"/>
      <c r="AQ19" s="1179"/>
      <c r="AR19" s="1179"/>
      <c r="AS19" s="1179"/>
      <c r="AT19" s="1179"/>
      <c r="AU19" s="1176"/>
      <c r="AV19" s="1176"/>
      <c r="AW19" s="1176"/>
      <c r="AX19" s="1176"/>
      <c r="AY19" s="1177"/>
      <c r="AZ19" s="253"/>
      <c r="BA19" s="253"/>
      <c r="BB19" s="253"/>
      <c r="BC19" s="253"/>
      <c r="BD19" s="253"/>
      <c r="BE19" s="254"/>
      <c r="BF19" s="254"/>
      <c r="BG19" s="254"/>
      <c r="BH19" s="254"/>
      <c r="BI19" s="254"/>
      <c r="BJ19" s="254"/>
      <c r="BK19" s="254"/>
      <c r="BL19" s="254"/>
      <c r="BM19" s="254"/>
      <c r="BN19" s="254"/>
      <c r="BO19" s="254"/>
      <c r="BP19" s="254"/>
      <c r="BQ19" s="263">
        <v>13</v>
      </c>
      <c r="BR19" s="264"/>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4"/>
      <c r="AG20" s="1115"/>
      <c r="AH20" s="1115"/>
      <c r="AI20" s="1115"/>
      <c r="AJ20" s="1116"/>
      <c r="AK20" s="1178"/>
      <c r="AL20" s="1179"/>
      <c r="AM20" s="1179"/>
      <c r="AN20" s="1179"/>
      <c r="AO20" s="1179"/>
      <c r="AP20" s="1179"/>
      <c r="AQ20" s="1179"/>
      <c r="AR20" s="1179"/>
      <c r="AS20" s="1179"/>
      <c r="AT20" s="1179"/>
      <c r="AU20" s="1176"/>
      <c r="AV20" s="1176"/>
      <c r="AW20" s="1176"/>
      <c r="AX20" s="1176"/>
      <c r="AY20" s="1177"/>
      <c r="AZ20" s="253"/>
      <c r="BA20" s="253"/>
      <c r="BB20" s="253"/>
      <c r="BC20" s="253"/>
      <c r="BD20" s="253"/>
      <c r="BE20" s="254"/>
      <c r="BF20" s="254"/>
      <c r="BG20" s="254"/>
      <c r="BH20" s="254"/>
      <c r="BI20" s="254"/>
      <c r="BJ20" s="254"/>
      <c r="BK20" s="254"/>
      <c r="BL20" s="254"/>
      <c r="BM20" s="254"/>
      <c r="BN20" s="254"/>
      <c r="BO20" s="254"/>
      <c r="BP20" s="254"/>
      <c r="BQ20" s="263">
        <v>14</v>
      </c>
      <c r="BR20" s="264"/>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4"/>
      <c r="AG21" s="1115"/>
      <c r="AH21" s="1115"/>
      <c r="AI21" s="1115"/>
      <c r="AJ21" s="1116"/>
      <c r="AK21" s="1178"/>
      <c r="AL21" s="1179"/>
      <c r="AM21" s="1179"/>
      <c r="AN21" s="1179"/>
      <c r="AO21" s="1179"/>
      <c r="AP21" s="1179"/>
      <c r="AQ21" s="1179"/>
      <c r="AR21" s="1179"/>
      <c r="AS21" s="1179"/>
      <c r="AT21" s="1179"/>
      <c r="AU21" s="1176"/>
      <c r="AV21" s="1176"/>
      <c r="AW21" s="1176"/>
      <c r="AX21" s="1176"/>
      <c r="AY21" s="1177"/>
      <c r="AZ21" s="253"/>
      <c r="BA21" s="253"/>
      <c r="BB21" s="253"/>
      <c r="BC21" s="253"/>
      <c r="BD21" s="253"/>
      <c r="BE21" s="254"/>
      <c r="BF21" s="254"/>
      <c r="BG21" s="254"/>
      <c r="BH21" s="254"/>
      <c r="BI21" s="254"/>
      <c r="BJ21" s="254"/>
      <c r="BK21" s="254"/>
      <c r="BL21" s="254"/>
      <c r="BM21" s="254"/>
      <c r="BN21" s="254"/>
      <c r="BO21" s="254"/>
      <c r="BP21" s="254"/>
      <c r="BQ21" s="263">
        <v>15</v>
      </c>
      <c r="BR21" s="264"/>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3"/>
      <c r="R22" s="1174"/>
      <c r="S22" s="1174"/>
      <c r="T22" s="1174"/>
      <c r="U22" s="1174"/>
      <c r="V22" s="1174"/>
      <c r="W22" s="1174"/>
      <c r="X22" s="1174"/>
      <c r="Y22" s="1174"/>
      <c r="Z22" s="1174"/>
      <c r="AA22" s="1174"/>
      <c r="AB22" s="1174"/>
      <c r="AC22" s="1174"/>
      <c r="AD22" s="1174"/>
      <c r="AE22" s="1175"/>
      <c r="AF22" s="1114"/>
      <c r="AG22" s="1115"/>
      <c r="AH22" s="1115"/>
      <c r="AI22" s="1115"/>
      <c r="AJ22" s="1116"/>
      <c r="AK22" s="1169"/>
      <c r="AL22" s="1170"/>
      <c r="AM22" s="1170"/>
      <c r="AN22" s="1170"/>
      <c r="AO22" s="1170"/>
      <c r="AP22" s="1170"/>
      <c r="AQ22" s="1170"/>
      <c r="AR22" s="1170"/>
      <c r="AS22" s="1170"/>
      <c r="AT22" s="1170"/>
      <c r="AU22" s="1171"/>
      <c r="AV22" s="1171"/>
      <c r="AW22" s="1171"/>
      <c r="AX22" s="1171"/>
      <c r="AY22" s="1172"/>
      <c r="AZ22" s="1128" t="s">
        <v>389</v>
      </c>
      <c r="BA22" s="1128"/>
      <c r="BB22" s="1128"/>
      <c r="BC22" s="1128"/>
      <c r="BD22" s="1129"/>
      <c r="BE22" s="254"/>
      <c r="BF22" s="254"/>
      <c r="BG22" s="254"/>
      <c r="BH22" s="254"/>
      <c r="BI22" s="254"/>
      <c r="BJ22" s="254"/>
      <c r="BK22" s="254"/>
      <c r="BL22" s="254"/>
      <c r="BM22" s="254"/>
      <c r="BN22" s="254"/>
      <c r="BO22" s="254"/>
      <c r="BP22" s="254"/>
      <c r="BQ22" s="263">
        <v>16</v>
      </c>
      <c r="BR22" s="264"/>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5"/>
    </row>
    <row r="23" spans="1:131" s="256" customFormat="1" ht="26.25" customHeight="1" thickBot="1" x14ac:dyDescent="0.2">
      <c r="A23" s="265" t="s">
        <v>390</v>
      </c>
      <c r="B23" s="1037" t="s">
        <v>391</v>
      </c>
      <c r="C23" s="1038"/>
      <c r="D23" s="1038"/>
      <c r="E23" s="1038"/>
      <c r="F23" s="1038"/>
      <c r="G23" s="1038"/>
      <c r="H23" s="1038"/>
      <c r="I23" s="1038"/>
      <c r="J23" s="1038"/>
      <c r="K23" s="1038"/>
      <c r="L23" s="1038"/>
      <c r="M23" s="1038"/>
      <c r="N23" s="1038"/>
      <c r="O23" s="1038"/>
      <c r="P23" s="1039"/>
      <c r="Q23" s="1160">
        <v>3781</v>
      </c>
      <c r="R23" s="1161"/>
      <c r="S23" s="1161"/>
      <c r="T23" s="1161"/>
      <c r="U23" s="1161"/>
      <c r="V23" s="1161">
        <v>3521</v>
      </c>
      <c r="W23" s="1161"/>
      <c r="X23" s="1161"/>
      <c r="Y23" s="1161"/>
      <c r="Z23" s="1161"/>
      <c r="AA23" s="1161">
        <v>260</v>
      </c>
      <c r="AB23" s="1161"/>
      <c r="AC23" s="1161"/>
      <c r="AD23" s="1161"/>
      <c r="AE23" s="1162"/>
      <c r="AF23" s="1163">
        <v>139</v>
      </c>
      <c r="AG23" s="1161"/>
      <c r="AH23" s="1161"/>
      <c r="AI23" s="1161"/>
      <c r="AJ23" s="1164"/>
      <c r="AK23" s="1165"/>
      <c r="AL23" s="1166"/>
      <c r="AM23" s="1166"/>
      <c r="AN23" s="1166"/>
      <c r="AO23" s="1166"/>
      <c r="AP23" s="1161">
        <v>3260</v>
      </c>
      <c r="AQ23" s="1161"/>
      <c r="AR23" s="1161"/>
      <c r="AS23" s="1161"/>
      <c r="AT23" s="1161"/>
      <c r="AU23" s="1167"/>
      <c r="AV23" s="1167"/>
      <c r="AW23" s="1167"/>
      <c r="AX23" s="1167"/>
      <c r="AY23" s="1168"/>
      <c r="AZ23" s="1157" t="s">
        <v>392</v>
      </c>
      <c r="BA23" s="1158"/>
      <c r="BB23" s="1158"/>
      <c r="BC23" s="1158"/>
      <c r="BD23" s="1159"/>
      <c r="BE23" s="254"/>
      <c r="BF23" s="254"/>
      <c r="BG23" s="254"/>
      <c r="BH23" s="254"/>
      <c r="BI23" s="254"/>
      <c r="BJ23" s="254"/>
      <c r="BK23" s="254"/>
      <c r="BL23" s="254"/>
      <c r="BM23" s="254"/>
      <c r="BN23" s="254"/>
      <c r="BO23" s="254"/>
      <c r="BP23" s="254"/>
      <c r="BQ23" s="263">
        <v>17</v>
      </c>
      <c r="BR23" s="264"/>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5"/>
    </row>
    <row r="24" spans="1:131" s="256" customFormat="1" ht="26.25" customHeight="1" x14ac:dyDescent="0.15">
      <c r="A24" s="1156" t="s">
        <v>393</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3"/>
      <c r="BA24" s="253"/>
      <c r="BB24" s="253"/>
      <c r="BC24" s="253"/>
      <c r="BD24" s="253"/>
      <c r="BE24" s="254"/>
      <c r="BF24" s="254"/>
      <c r="BG24" s="254"/>
      <c r="BH24" s="254"/>
      <c r="BI24" s="254"/>
      <c r="BJ24" s="254"/>
      <c r="BK24" s="254"/>
      <c r="BL24" s="254"/>
      <c r="BM24" s="254"/>
      <c r="BN24" s="254"/>
      <c r="BO24" s="254"/>
      <c r="BP24" s="254"/>
      <c r="BQ24" s="263">
        <v>18</v>
      </c>
      <c r="BR24" s="264"/>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5"/>
    </row>
    <row r="25" spans="1:131" s="248" customFormat="1" ht="26.25" customHeight="1" thickBot="1" x14ac:dyDescent="0.2">
      <c r="A25" s="1155" t="s">
        <v>394</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3"/>
      <c r="BK25" s="253"/>
      <c r="BL25" s="253"/>
      <c r="BM25" s="253"/>
      <c r="BN25" s="253"/>
      <c r="BO25" s="266"/>
      <c r="BP25" s="266"/>
      <c r="BQ25" s="263">
        <v>19</v>
      </c>
      <c r="BR25" s="264"/>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7"/>
    </row>
    <row r="26" spans="1:131" s="248"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395</v>
      </c>
      <c r="R26" s="1097"/>
      <c r="S26" s="1097"/>
      <c r="T26" s="1097"/>
      <c r="U26" s="1098"/>
      <c r="V26" s="1096" t="s">
        <v>396</v>
      </c>
      <c r="W26" s="1097"/>
      <c r="X26" s="1097"/>
      <c r="Y26" s="1097"/>
      <c r="Z26" s="1098"/>
      <c r="AA26" s="1096" t="s">
        <v>397</v>
      </c>
      <c r="AB26" s="1097"/>
      <c r="AC26" s="1097"/>
      <c r="AD26" s="1097"/>
      <c r="AE26" s="1097"/>
      <c r="AF26" s="1151" t="s">
        <v>398</v>
      </c>
      <c r="AG26" s="1103"/>
      <c r="AH26" s="1103"/>
      <c r="AI26" s="1103"/>
      <c r="AJ26" s="1152"/>
      <c r="AK26" s="1097" t="s">
        <v>399</v>
      </c>
      <c r="AL26" s="1097"/>
      <c r="AM26" s="1097"/>
      <c r="AN26" s="1097"/>
      <c r="AO26" s="1098"/>
      <c r="AP26" s="1096" t="s">
        <v>400</v>
      </c>
      <c r="AQ26" s="1097"/>
      <c r="AR26" s="1097"/>
      <c r="AS26" s="1097"/>
      <c r="AT26" s="1098"/>
      <c r="AU26" s="1096" t="s">
        <v>401</v>
      </c>
      <c r="AV26" s="1097"/>
      <c r="AW26" s="1097"/>
      <c r="AX26" s="1097"/>
      <c r="AY26" s="1098"/>
      <c r="AZ26" s="1096" t="s">
        <v>402</v>
      </c>
      <c r="BA26" s="1097"/>
      <c r="BB26" s="1097"/>
      <c r="BC26" s="1097"/>
      <c r="BD26" s="1098"/>
      <c r="BE26" s="1096" t="s">
        <v>378</v>
      </c>
      <c r="BF26" s="1097"/>
      <c r="BG26" s="1097"/>
      <c r="BH26" s="1097"/>
      <c r="BI26" s="1112"/>
      <c r="BJ26" s="253"/>
      <c r="BK26" s="253"/>
      <c r="BL26" s="253"/>
      <c r="BM26" s="253"/>
      <c r="BN26" s="253"/>
      <c r="BO26" s="266"/>
      <c r="BP26" s="266"/>
      <c r="BQ26" s="263">
        <v>20</v>
      </c>
      <c r="BR26" s="264"/>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7"/>
    </row>
    <row r="27" spans="1:131" s="248"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3"/>
      <c r="AG27" s="1106"/>
      <c r="AH27" s="1106"/>
      <c r="AI27" s="1106"/>
      <c r="AJ27" s="1154"/>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3"/>
      <c r="BK27" s="253"/>
      <c r="BL27" s="253"/>
      <c r="BM27" s="253"/>
      <c r="BN27" s="253"/>
      <c r="BO27" s="266"/>
      <c r="BP27" s="266"/>
      <c r="BQ27" s="263">
        <v>21</v>
      </c>
      <c r="BR27" s="264"/>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7"/>
    </row>
    <row r="28" spans="1:131" s="248" customFormat="1" ht="26.25" customHeight="1" thickTop="1" x14ac:dyDescent="0.15">
      <c r="A28" s="267">
        <v>1</v>
      </c>
      <c r="B28" s="1142" t="s">
        <v>403</v>
      </c>
      <c r="C28" s="1143"/>
      <c r="D28" s="1143"/>
      <c r="E28" s="1143"/>
      <c r="F28" s="1143"/>
      <c r="G28" s="1143"/>
      <c r="H28" s="1143"/>
      <c r="I28" s="1143"/>
      <c r="J28" s="1143"/>
      <c r="K28" s="1143"/>
      <c r="L28" s="1143"/>
      <c r="M28" s="1143"/>
      <c r="N28" s="1143"/>
      <c r="O28" s="1143"/>
      <c r="P28" s="1144"/>
      <c r="Q28" s="1145">
        <v>996</v>
      </c>
      <c r="R28" s="1146"/>
      <c r="S28" s="1146"/>
      <c r="T28" s="1146"/>
      <c r="U28" s="1146"/>
      <c r="V28" s="1146">
        <v>956</v>
      </c>
      <c r="W28" s="1146"/>
      <c r="X28" s="1146"/>
      <c r="Y28" s="1146"/>
      <c r="Z28" s="1146"/>
      <c r="AA28" s="1146">
        <v>40</v>
      </c>
      <c r="AB28" s="1146"/>
      <c r="AC28" s="1146"/>
      <c r="AD28" s="1146"/>
      <c r="AE28" s="1147"/>
      <c r="AF28" s="1148">
        <v>40</v>
      </c>
      <c r="AG28" s="1146"/>
      <c r="AH28" s="1146"/>
      <c r="AI28" s="1146"/>
      <c r="AJ28" s="1149"/>
      <c r="AK28" s="1150">
        <v>65</v>
      </c>
      <c r="AL28" s="1139"/>
      <c r="AM28" s="1139"/>
      <c r="AN28" s="1139"/>
      <c r="AO28" s="1139"/>
      <c r="AP28" s="1139" t="s">
        <v>588</v>
      </c>
      <c r="AQ28" s="1139"/>
      <c r="AR28" s="1139"/>
      <c r="AS28" s="1139"/>
      <c r="AT28" s="1139"/>
      <c r="AU28" s="1139" t="s">
        <v>588</v>
      </c>
      <c r="AV28" s="1139"/>
      <c r="AW28" s="1139"/>
      <c r="AX28" s="1139"/>
      <c r="AY28" s="1139"/>
      <c r="AZ28" s="1139" t="s">
        <v>588</v>
      </c>
      <c r="BA28" s="1139"/>
      <c r="BB28" s="1139"/>
      <c r="BC28" s="1139"/>
      <c r="BD28" s="1139"/>
      <c r="BE28" s="1140"/>
      <c r="BF28" s="1140"/>
      <c r="BG28" s="1140"/>
      <c r="BH28" s="1140"/>
      <c r="BI28" s="1141"/>
      <c r="BJ28" s="253"/>
      <c r="BK28" s="253"/>
      <c r="BL28" s="253"/>
      <c r="BM28" s="253"/>
      <c r="BN28" s="253"/>
      <c r="BO28" s="266"/>
      <c r="BP28" s="266"/>
      <c r="BQ28" s="263">
        <v>22</v>
      </c>
      <c r="BR28" s="264"/>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7"/>
    </row>
    <row r="29" spans="1:131" s="248" customFormat="1" ht="26.25" customHeight="1" x14ac:dyDescent="0.15">
      <c r="A29" s="267">
        <v>2</v>
      </c>
      <c r="B29" s="1130" t="s">
        <v>404</v>
      </c>
      <c r="C29" s="1131"/>
      <c r="D29" s="1131"/>
      <c r="E29" s="1131"/>
      <c r="F29" s="1131"/>
      <c r="G29" s="1131"/>
      <c r="H29" s="1131"/>
      <c r="I29" s="1131"/>
      <c r="J29" s="1131"/>
      <c r="K29" s="1131"/>
      <c r="L29" s="1131"/>
      <c r="M29" s="1131"/>
      <c r="N29" s="1131"/>
      <c r="O29" s="1131"/>
      <c r="P29" s="1132"/>
      <c r="Q29" s="1136">
        <v>948</v>
      </c>
      <c r="R29" s="1137"/>
      <c r="S29" s="1137"/>
      <c r="T29" s="1137"/>
      <c r="U29" s="1137"/>
      <c r="V29" s="1137">
        <v>939</v>
      </c>
      <c r="W29" s="1137"/>
      <c r="X29" s="1137"/>
      <c r="Y29" s="1137"/>
      <c r="Z29" s="1137"/>
      <c r="AA29" s="1137">
        <v>9</v>
      </c>
      <c r="AB29" s="1137"/>
      <c r="AC29" s="1137"/>
      <c r="AD29" s="1137"/>
      <c r="AE29" s="1138"/>
      <c r="AF29" s="1114">
        <v>9</v>
      </c>
      <c r="AG29" s="1115"/>
      <c r="AH29" s="1115"/>
      <c r="AI29" s="1115"/>
      <c r="AJ29" s="1116"/>
      <c r="AK29" s="1073">
        <v>130</v>
      </c>
      <c r="AL29" s="1064"/>
      <c r="AM29" s="1064"/>
      <c r="AN29" s="1064"/>
      <c r="AO29" s="1064"/>
      <c r="AP29" s="1064" t="s">
        <v>590</v>
      </c>
      <c r="AQ29" s="1064"/>
      <c r="AR29" s="1064"/>
      <c r="AS29" s="1064"/>
      <c r="AT29" s="1064"/>
      <c r="AU29" s="1064" t="s">
        <v>590</v>
      </c>
      <c r="AV29" s="1064"/>
      <c r="AW29" s="1064"/>
      <c r="AX29" s="1064"/>
      <c r="AY29" s="1064"/>
      <c r="AZ29" s="1064" t="s">
        <v>590</v>
      </c>
      <c r="BA29" s="1064"/>
      <c r="BB29" s="1064"/>
      <c r="BC29" s="1064"/>
      <c r="BD29" s="1064"/>
      <c r="BE29" s="1075"/>
      <c r="BF29" s="1075"/>
      <c r="BG29" s="1075"/>
      <c r="BH29" s="1075"/>
      <c r="BI29" s="1076"/>
      <c r="BJ29" s="253"/>
      <c r="BK29" s="253"/>
      <c r="BL29" s="253"/>
      <c r="BM29" s="253"/>
      <c r="BN29" s="253"/>
      <c r="BO29" s="266"/>
      <c r="BP29" s="266"/>
      <c r="BQ29" s="263">
        <v>23</v>
      </c>
      <c r="BR29" s="264"/>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7"/>
    </row>
    <row r="30" spans="1:131" s="248" customFormat="1" ht="26.25" customHeight="1" x14ac:dyDescent="0.15">
      <c r="A30" s="267">
        <v>3</v>
      </c>
      <c r="B30" s="1130" t="s">
        <v>405</v>
      </c>
      <c r="C30" s="1131"/>
      <c r="D30" s="1131"/>
      <c r="E30" s="1131"/>
      <c r="F30" s="1131"/>
      <c r="G30" s="1131"/>
      <c r="H30" s="1131"/>
      <c r="I30" s="1131"/>
      <c r="J30" s="1131"/>
      <c r="K30" s="1131"/>
      <c r="L30" s="1131"/>
      <c r="M30" s="1131"/>
      <c r="N30" s="1131"/>
      <c r="O30" s="1131"/>
      <c r="P30" s="1132"/>
      <c r="Q30" s="1136">
        <v>116</v>
      </c>
      <c r="R30" s="1137"/>
      <c r="S30" s="1137"/>
      <c r="T30" s="1137"/>
      <c r="U30" s="1137"/>
      <c r="V30" s="1137">
        <v>116</v>
      </c>
      <c r="W30" s="1137"/>
      <c r="X30" s="1137"/>
      <c r="Y30" s="1137"/>
      <c r="Z30" s="1137"/>
      <c r="AA30" s="1137">
        <v>0</v>
      </c>
      <c r="AB30" s="1137"/>
      <c r="AC30" s="1137"/>
      <c r="AD30" s="1137"/>
      <c r="AE30" s="1138"/>
      <c r="AF30" s="1114">
        <v>0</v>
      </c>
      <c r="AG30" s="1115"/>
      <c r="AH30" s="1115"/>
      <c r="AI30" s="1115"/>
      <c r="AJ30" s="1116"/>
      <c r="AK30" s="1073">
        <v>35</v>
      </c>
      <c r="AL30" s="1064"/>
      <c r="AM30" s="1064"/>
      <c r="AN30" s="1064"/>
      <c r="AO30" s="1064"/>
      <c r="AP30" s="1064" t="s">
        <v>591</v>
      </c>
      <c r="AQ30" s="1064"/>
      <c r="AR30" s="1064"/>
      <c r="AS30" s="1064"/>
      <c r="AT30" s="1064"/>
      <c r="AU30" s="1064" t="s">
        <v>591</v>
      </c>
      <c r="AV30" s="1064"/>
      <c r="AW30" s="1064"/>
      <c r="AX30" s="1064"/>
      <c r="AY30" s="1064"/>
      <c r="AZ30" s="1064" t="s">
        <v>591</v>
      </c>
      <c r="BA30" s="1064"/>
      <c r="BB30" s="1064"/>
      <c r="BC30" s="1064"/>
      <c r="BD30" s="1064"/>
      <c r="BE30" s="1075"/>
      <c r="BF30" s="1075"/>
      <c r="BG30" s="1075"/>
      <c r="BH30" s="1075"/>
      <c r="BI30" s="1076"/>
      <c r="BJ30" s="253"/>
      <c r="BK30" s="253"/>
      <c r="BL30" s="253"/>
      <c r="BM30" s="253"/>
      <c r="BN30" s="253"/>
      <c r="BO30" s="266"/>
      <c r="BP30" s="266"/>
      <c r="BQ30" s="263">
        <v>24</v>
      </c>
      <c r="BR30" s="264"/>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7"/>
    </row>
    <row r="31" spans="1:131" s="248" customFormat="1" ht="26.25" customHeight="1" x14ac:dyDescent="0.15">
      <c r="A31" s="267">
        <v>4</v>
      </c>
      <c r="B31" s="1130" t="s">
        <v>406</v>
      </c>
      <c r="C31" s="1131"/>
      <c r="D31" s="1131"/>
      <c r="E31" s="1131"/>
      <c r="F31" s="1131"/>
      <c r="G31" s="1131"/>
      <c r="H31" s="1131"/>
      <c r="I31" s="1131"/>
      <c r="J31" s="1131"/>
      <c r="K31" s="1131"/>
      <c r="L31" s="1131"/>
      <c r="M31" s="1131"/>
      <c r="N31" s="1131"/>
      <c r="O31" s="1131"/>
      <c r="P31" s="1132"/>
      <c r="Q31" s="1136">
        <v>142</v>
      </c>
      <c r="R31" s="1137"/>
      <c r="S31" s="1137"/>
      <c r="T31" s="1137"/>
      <c r="U31" s="1137"/>
      <c r="V31" s="1137">
        <v>135</v>
      </c>
      <c r="W31" s="1137"/>
      <c r="X31" s="1137"/>
      <c r="Y31" s="1137"/>
      <c r="Z31" s="1137"/>
      <c r="AA31" s="1137">
        <v>7</v>
      </c>
      <c r="AB31" s="1137"/>
      <c r="AC31" s="1137"/>
      <c r="AD31" s="1137"/>
      <c r="AE31" s="1138"/>
      <c r="AF31" s="1114">
        <v>100</v>
      </c>
      <c r="AG31" s="1115"/>
      <c r="AH31" s="1115"/>
      <c r="AI31" s="1115"/>
      <c r="AJ31" s="1116"/>
      <c r="AK31" s="1073" t="s">
        <v>588</v>
      </c>
      <c r="AL31" s="1064"/>
      <c r="AM31" s="1064"/>
      <c r="AN31" s="1064"/>
      <c r="AO31" s="1064"/>
      <c r="AP31" s="1064">
        <v>582</v>
      </c>
      <c r="AQ31" s="1064"/>
      <c r="AR31" s="1064"/>
      <c r="AS31" s="1064"/>
      <c r="AT31" s="1064"/>
      <c r="AU31" s="1064" t="s">
        <v>589</v>
      </c>
      <c r="AV31" s="1064"/>
      <c r="AW31" s="1064"/>
      <c r="AX31" s="1064"/>
      <c r="AY31" s="1064"/>
      <c r="AZ31" s="1064" t="s">
        <v>589</v>
      </c>
      <c r="BA31" s="1064"/>
      <c r="BB31" s="1064"/>
      <c r="BC31" s="1064"/>
      <c r="BD31" s="1064"/>
      <c r="BE31" s="1075" t="s">
        <v>407</v>
      </c>
      <c r="BF31" s="1075"/>
      <c r="BG31" s="1075"/>
      <c r="BH31" s="1075"/>
      <c r="BI31" s="1076"/>
      <c r="BJ31" s="253"/>
      <c r="BK31" s="253"/>
      <c r="BL31" s="253"/>
      <c r="BM31" s="253"/>
      <c r="BN31" s="253"/>
      <c r="BO31" s="266"/>
      <c r="BP31" s="266"/>
      <c r="BQ31" s="263">
        <v>25</v>
      </c>
      <c r="BR31" s="264"/>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7"/>
    </row>
    <row r="32" spans="1:131" s="248" customFormat="1" ht="26.25" customHeight="1" x14ac:dyDescent="0.15">
      <c r="A32" s="267">
        <v>5</v>
      </c>
      <c r="B32" s="1130" t="s">
        <v>408</v>
      </c>
      <c r="C32" s="1131"/>
      <c r="D32" s="1131"/>
      <c r="E32" s="1131"/>
      <c r="F32" s="1131"/>
      <c r="G32" s="1131"/>
      <c r="H32" s="1131"/>
      <c r="I32" s="1131"/>
      <c r="J32" s="1131"/>
      <c r="K32" s="1131"/>
      <c r="L32" s="1131"/>
      <c r="M32" s="1131"/>
      <c r="N32" s="1131"/>
      <c r="O32" s="1131"/>
      <c r="P32" s="1132"/>
      <c r="Q32" s="1136">
        <v>61</v>
      </c>
      <c r="R32" s="1137"/>
      <c r="S32" s="1137"/>
      <c r="T32" s="1137"/>
      <c r="U32" s="1137"/>
      <c r="V32" s="1137">
        <v>54</v>
      </c>
      <c r="W32" s="1137"/>
      <c r="X32" s="1137"/>
      <c r="Y32" s="1137"/>
      <c r="Z32" s="1137"/>
      <c r="AA32" s="1137">
        <v>8</v>
      </c>
      <c r="AB32" s="1137"/>
      <c r="AC32" s="1137"/>
      <c r="AD32" s="1137"/>
      <c r="AE32" s="1138"/>
      <c r="AF32" s="1114">
        <v>527</v>
      </c>
      <c r="AG32" s="1115"/>
      <c r="AH32" s="1115"/>
      <c r="AI32" s="1115"/>
      <c r="AJ32" s="1116"/>
      <c r="AK32" s="1073" t="s">
        <v>588</v>
      </c>
      <c r="AL32" s="1064"/>
      <c r="AM32" s="1064"/>
      <c r="AN32" s="1064"/>
      <c r="AO32" s="1064"/>
      <c r="AP32" s="1064" t="s">
        <v>589</v>
      </c>
      <c r="AQ32" s="1064"/>
      <c r="AR32" s="1064"/>
      <c r="AS32" s="1064"/>
      <c r="AT32" s="1064"/>
      <c r="AU32" s="1064" t="s">
        <v>589</v>
      </c>
      <c r="AV32" s="1064"/>
      <c r="AW32" s="1064"/>
      <c r="AX32" s="1064"/>
      <c r="AY32" s="1064"/>
      <c r="AZ32" s="1064" t="s">
        <v>589</v>
      </c>
      <c r="BA32" s="1064"/>
      <c r="BB32" s="1064"/>
      <c r="BC32" s="1064"/>
      <c r="BD32" s="1064"/>
      <c r="BE32" s="1075" t="s">
        <v>407</v>
      </c>
      <c r="BF32" s="1075"/>
      <c r="BG32" s="1075"/>
      <c r="BH32" s="1075"/>
      <c r="BI32" s="1076"/>
      <c r="BJ32" s="253"/>
      <c r="BK32" s="253"/>
      <c r="BL32" s="253"/>
      <c r="BM32" s="253"/>
      <c r="BN32" s="253"/>
      <c r="BO32" s="266"/>
      <c r="BP32" s="266"/>
      <c r="BQ32" s="263">
        <v>26</v>
      </c>
      <c r="BR32" s="264"/>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7"/>
    </row>
    <row r="33" spans="1:131" s="248" customFormat="1" ht="26.25" customHeight="1" x14ac:dyDescent="0.15">
      <c r="A33" s="267">
        <v>6</v>
      </c>
      <c r="B33" s="1130" t="s">
        <v>409</v>
      </c>
      <c r="C33" s="1131"/>
      <c r="D33" s="1131"/>
      <c r="E33" s="1131"/>
      <c r="F33" s="1131"/>
      <c r="G33" s="1131"/>
      <c r="H33" s="1131"/>
      <c r="I33" s="1131"/>
      <c r="J33" s="1131"/>
      <c r="K33" s="1131"/>
      <c r="L33" s="1131"/>
      <c r="M33" s="1131"/>
      <c r="N33" s="1131"/>
      <c r="O33" s="1131"/>
      <c r="P33" s="1132"/>
      <c r="Q33" s="1136">
        <v>267</v>
      </c>
      <c r="R33" s="1137"/>
      <c r="S33" s="1137"/>
      <c r="T33" s="1137"/>
      <c r="U33" s="1137"/>
      <c r="V33" s="1137">
        <v>278</v>
      </c>
      <c r="W33" s="1137"/>
      <c r="X33" s="1137"/>
      <c r="Y33" s="1137"/>
      <c r="Z33" s="1137"/>
      <c r="AA33" s="1137">
        <v>-11</v>
      </c>
      <c r="AB33" s="1137"/>
      <c r="AC33" s="1137"/>
      <c r="AD33" s="1137"/>
      <c r="AE33" s="1138"/>
      <c r="AF33" s="1114">
        <v>28</v>
      </c>
      <c r="AG33" s="1115"/>
      <c r="AH33" s="1115"/>
      <c r="AI33" s="1115"/>
      <c r="AJ33" s="1116"/>
      <c r="AK33" s="1073" t="s">
        <v>588</v>
      </c>
      <c r="AL33" s="1064"/>
      <c r="AM33" s="1064"/>
      <c r="AN33" s="1064"/>
      <c r="AO33" s="1064"/>
      <c r="AP33" s="1064" t="s">
        <v>589</v>
      </c>
      <c r="AQ33" s="1064"/>
      <c r="AR33" s="1064"/>
      <c r="AS33" s="1064"/>
      <c r="AT33" s="1064"/>
      <c r="AU33" s="1064" t="s">
        <v>589</v>
      </c>
      <c r="AV33" s="1064"/>
      <c r="AW33" s="1064"/>
      <c r="AX33" s="1064"/>
      <c r="AY33" s="1064"/>
      <c r="AZ33" s="1064" t="s">
        <v>589</v>
      </c>
      <c r="BA33" s="1064"/>
      <c r="BB33" s="1064"/>
      <c r="BC33" s="1064"/>
      <c r="BD33" s="1064"/>
      <c r="BE33" s="1075" t="s">
        <v>407</v>
      </c>
      <c r="BF33" s="1075"/>
      <c r="BG33" s="1075"/>
      <c r="BH33" s="1075"/>
      <c r="BI33" s="1076"/>
      <c r="BJ33" s="253"/>
      <c r="BK33" s="253"/>
      <c r="BL33" s="253"/>
      <c r="BM33" s="253"/>
      <c r="BN33" s="253"/>
      <c r="BO33" s="266"/>
      <c r="BP33" s="266"/>
      <c r="BQ33" s="263">
        <v>27</v>
      </c>
      <c r="BR33" s="264"/>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7"/>
    </row>
    <row r="34" spans="1:131" s="248" customFormat="1" ht="26.25" customHeight="1" x14ac:dyDescent="0.15">
      <c r="A34" s="267">
        <v>7</v>
      </c>
      <c r="B34" s="1130" t="s">
        <v>410</v>
      </c>
      <c r="C34" s="1131"/>
      <c r="D34" s="1131"/>
      <c r="E34" s="1131"/>
      <c r="F34" s="1131"/>
      <c r="G34" s="1131"/>
      <c r="H34" s="1131"/>
      <c r="I34" s="1131"/>
      <c r="J34" s="1131"/>
      <c r="K34" s="1131"/>
      <c r="L34" s="1131"/>
      <c r="M34" s="1131"/>
      <c r="N34" s="1131"/>
      <c r="O34" s="1131"/>
      <c r="P34" s="1132"/>
      <c r="Q34" s="1136">
        <v>6</v>
      </c>
      <c r="R34" s="1137"/>
      <c r="S34" s="1137"/>
      <c r="T34" s="1137"/>
      <c r="U34" s="1137"/>
      <c r="V34" s="1137">
        <v>5</v>
      </c>
      <c r="W34" s="1137"/>
      <c r="X34" s="1137"/>
      <c r="Y34" s="1137"/>
      <c r="Z34" s="1137"/>
      <c r="AA34" s="1137">
        <v>1</v>
      </c>
      <c r="AB34" s="1137"/>
      <c r="AC34" s="1137"/>
      <c r="AD34" s="1137"/>
      <c r="AE34" s="1138"/>
      <c r="AF34" s="1114">
        <v>1</v>
      </c>
      <c r="AG34" s="1115"/>
      <c r="AH34" s="1115"/>
      <c r="AI34" s="1115"/>
      <c r="AJ34" s="1116"/>
      <c r="AK34" s="1073" t="s">
        <v>588</v>
      </c>
      <c r="AL34" s="1064"/>
      <c r="AM34" s="1064"/>
      <c r="AN34" s="1064"/>
      <c r="AO34" s="1064"/>
      <c r="AP34" s="1064" t="s">
        <v>589</v>
      </c>
      <c r="AQ34" s="1064"/>
      <c r="AR34" s="1064"/>
      <c r="AS34" s="1064"/>
      <c r="AT34" s="1064"/>
      <c r="AU34" s="1064" t="s">
        <v>589</v>
      </c>
      <c r="AV34" s="1064"/>
      <c r="AW34" s="1064"/>
      <c r="AX34" s="1064"/>
      <c r="AY34" s="1064"/>
      <c r="AZ34" s="1064" t="s">
        <v>589</v>
      </c>
      <c r="BA34" s="1064"/>
      <c r="BB34" s="1064"/>
      <c r="BC34" s="1064"/>
      <c r="BD34" s="1064"/>
      <c r="BE34" s="1075" t="s">
        <v>411</v>
      </c>
      <c r="BF34" s="1075"/>
      <c r="BG34" s="1075"/>
      <c r="BH34" s="1075"/>
      <c r="BI34" s="1076"/>
      <c r="BJ34" s="253"/>
      <c r="BK34" s="253"/>
      <c r="BL34" s="253"/>
      <c r="BM34" s="253"/>
      <c r="BN34" s="253"/>
      <c r="BO34" s="266"/>
      <c r="BP34" s="266"/>
      <c r="BQ34" s="263">
        <v>28</v>
      </c>
      <c r="BR34" s="264"/>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7"/>
    </row>
    <row r="35" spans="1:131" s="248" customFormat="1" ht="26.25" customHeight="1" x14ac:dyDescent="0.15">
      <c r="A35" s="267">
        <v>8</v>
      </c>
      <c r="B35" s="1130" t="s">
        <v>412</v>
      </c>
      <c r="C35" s="1131"/>
      <c r="D35" s="1131"/>
      <c r="E35" s="1131"/>
      <c r="F35" s="1131"/>
      <c r="G35" s="1131"/>
      <c r="H35" s="1131"/>
      <c r="I35" s="1131"/>
      <c r="J35" s="1131"/>
      <c r="K35" s="1131"/>
      <c r="L35" s="1131"/>
      <c r="M35" s="1131"/>
      <c r="N35" s="1131"/>
      <c r="O35" s="1131"/>
      <c r="P35" s="1132"/>
      <c r="Q35" s="1136">
        <v>5</v>
      </c>
      <c r="R35" s="1137"/>
      <c r="S35" s="1137"/>
      <c r="T35" s="1137"/>
      <c r="U35" s="1137"/>
      <c r="V35" s="1137">
        <v>4</v>
      </c>
      <c r="W35" s="1137"/>
      <c r="X35" s="1137"/>
      <c r="Y35" s="1137"/>
      <c r="Z35" s="1137"/>
      <c r="AA35" s="1137">
        <v>1</v>
      </c>
      <c r="AB35" s="1137"/>
      <c r="AC35" s="1137"/>
      <c r="AD35" s="1137"/>
      <c r="AE35" s="1138"/>
      <c r="AF35" s="1114">
        <v>1</v>
      </c>
      <c r="AG35" s="1115"/>
      <c r="AH35" s="1115"/>
      <c r="AI35" s="1115"/>
      <c r="AJ35" s="1116"/>
      <c r="AK35" s="1073" t="s">
        <v>588</v>
      </c>
      <c r="AL35" s="1064"/>
      <c r="AM35" s="1064"/>
      <c r="AN35" s="1064"/>
      <c r="AO35" s="1064"/>
      <c r="AP35" s="1064" t="s">
        <v>589</v>
      </c>
      <c r="AQ35" s="1064"/>
      <c r="AR35" s="1064"/>
      <c r="AS35" s="1064"/>
      <c r="AT35" s="1064"/>
      <c r="AU35" s="1064" t="s">
        <v>589</v>
      </c>
      <c r="AV35" s="1064"/>
      <c r="AW35" s="1064"/>
      <c r="AX35" s="1064"/>
      <c r="AY35" s="1064"/>
      <c r="AZ35" s="1064" t="s">
        <v>589</v>
      </c>
      <c r="BA35" s="1064"/>
      <c r="BB35" s="1064"/>
      <c r="BC35" s="1064"/>
      <c r="BD35" s="1064"/>
      <c r="BE35" s="1075" t="s">
        <v>411</v>
      </c>
      <c r="BF35" s="1075"/>
      <c r="BG35" s="1075"/>
      <c r="BH35" s="1075"/>
      <c r="BI35" s="1076"/>
      <c r="BJ35" s="253"/>
      <c r="BK35" s="253"/>
      <c r="BL35" s="253"/>
      <c r="BM35" s="253"/>
      <c r="BN35" s="253"/>
      <c r="BO35" s="266"/>
      <c r="BP35" s="266"/>
      <c r="BQ35" s="263">
        <v>29</v>
      </c>
      <c r="BR35" s="264"/>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7"/>
    </row>
    <row r="36" spans="1:131" s="248" customFormat="1" ht="26.25" customHeight="1" x14ac:dyDescent="0.15">
      <c r="A36" s="267">
        <v>9</v>
      </c>
      <c r="B36" s="1130" t="s">
        <v>413</v>
      </c>
      <c r="C36" s="1131"/>
      <c r="D36" s="1131"/>
      <c r="E36" s="1131"/>
      <c r="F36" s="1131"/>
      <c r="G36" s="1131"/>
      <c r="H36" s="1131"/>
      <c r="I36" s="1131"/>
      <c r="J36" s="1131"/>
      <c r="K36" s="1131"/>
      <c r="L36" s="1131"/>
      <c r="M36" s="1131"/>
      <c r="N36" s="1131"/>
      <c r="O36" s="1131"/>
      <c r="P36" s="1132"/>
      <c r="Q36" s="1136">
        <v>20</v>
      </c>
      <c r="R36" s="1137"/>
      <c r="S36" s="1137"/>
      <c r="T36" s="1137"/>
      <c r="U36" s="1137"/>
      <c r="V36" s="1137">
        <v>19</v>
      </c>
      <c r="W36" s="1137"/>
      <c r="X36" s="1137"/>
      <c r="Y36" s="1137"/>
      <c r="Z36" s="1137"/>
      <c r="AA36" s="1137">
        <v>1</v>
      </c>
      <c r="AB36" s="1137"/>
      <c r="AC36" s="1137"/>
      <c r="AD36" s="1137"/>
      <c r="AE36" s="1138"/>
      <c r="AF36" s="1114">
        <v>1</v>
      </c>
      <c r="AG36" s="1115"/>
      <c r="AH36" s="1115"/>
      <c r="AI36" s="1115"/>
      <c r="AJ36" s="1116"/>
      <c r="AK36" s="1073">
        <v>7</v>
      </c>
      <c r="AL36" s="1064"/>
      <c r="AM36" s="1064"/>
      <c r="AN36" s="1064"/>
      <c r="AO36" s="1064"/>
      <c r="AP36" s="1064">
        <v>35</v>
      </c>
      <c r="AQ36" s="1064"/>
      <c r="AR36" s="1064"/>
      <c r="AS36" s="1064"/>
      <c r="AT36" s="1064"/>
      <c r="AU36" s="1064">
        <v>35</v>
      </c>
      <c r="AV36" s="1064"/>
      <c r="AW36" s="1064"/>
      <c r="AX36" s="1064"/>
      <c r="AY36" s="1064"/>
      <c r="AZ36" s="1064" t="s">
        <v>589</v>
      </c>
      <c r="BA36" s="1064"/>
      <c r="BB36" s="1064"/>
      <c r="BC36" s="1064"/>
      <c r="BD36" s="1064"/>
      <c r="BE36" s="1075" t="s">
        <v>414</v>
      </c>
      <c r="BF36" s="1075"/>
      <c r="BG36" s="1075"/>
      <c r="BH36" s="1075"/>
      <c r="BI36" s="1076"/>
      <c r="BJ36" s="253"/>
      <c r="BK36" s="253"/>
      <c r="BL36" s="253"/>
      <c r="BM36" s="253"/>
      <c r="BN36" s="253"/>
      <c r="BO36" s="266"/>
      <c r="BP36" s="266"/>
      <c r="BQ36" s="263">
        <v>30</v>
      </c>
      <c r="BR36" s="264"/>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4"/>
      <c r="AG37" s="1115"/>
      <c r="AH37" s="1115"/>
      <c r="AI37" s="1115"/>
      <c r="AJ37" s="1116"/>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075"/>
      <c r="BF37" s="1075"/>
      <c r="BG37" s="1075"/>
      <c r="BH37" s="1075"/>
      <c r="BI37" s="1076"/>
      <c r="BJ37" s="253"/>
      <c r="BK37" s="253"/>
      <c r="BL37" s="253"/>
      <c r="BM37" s="253"/>
      <c r="BN37" s="253"/>
      <c r="BO37" s="266"/>
      <c r="BP37" s="266"/>
      <c r="BQ37" s="263">
        <v>31</v>
      </c>
      <c r="BR37" s="264"/>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4"/>
      <c r="AG38" s="1115"/>
      <c r="AH38" s="1115"/>
      <c r="AI38" s="1115"/>
      <c r="AJ38" s="1116"/>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075"/>
      <c r="BF38" s="1075"/>
      <c r="BG38" s="1075"/>
      <c r="BH38" s="1075"/>
      <c r="BI38" s="1076"/>
      <c r="BJ38" s="253"/>
      <c r="BK38" s="253"/>
      <c r="BL38" s="253"/>
      <c r="BM38" s="253"/>
      <c r="BN38" s="253"/>
      <c r="BO38" s="266"/>
      <c r="BP38" s="266"/>
      <c r="BQ38" s="263">
        <v>32</v>
      </c>
      <c r="BR38" s="264"/>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4"/>
      <c r="AG39" s="1115"/>
      <c r="AH39" s="1115"/>
      <c r="AI39" s="1115"/>
      <c r="AJ39" s="1116"/>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075"/>
      <c r="BF39" s="1075"/>
      <c r="BG39" s="1075"/>
      <c r="BH39" s="1075"/>
      <c r="BI39" s="1076"/>
      <c r="BJ39" s="253"/>
      <c r="BK39" s="253"/>
      <c r="BL39" s="253"/>
      <c r="BM39" s="253"/>
      <c r="BN39" s="253"/>
      <c r="BO39" s="266"/>
      <c r="BP39" s="266"/>
      <c r="BQ39" s="263">
        <v>33</v>
      </c>
      <c r="BR39" s="264"/>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4"/>
      <c r="AG40" s="1115"/>
      <c r="AH40" s="1115"/>
      <c r="AI40" s="1115"/>
      <c r="AJ40" s="1116"/>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075"/>
      <c r="BF40" s="1075"/>
      <c r="BG40" s="1075"/>
      <c r="BH40" s="1075"/>
      <c r="BI40" s="1076"/>
      <c r="BJ40" s="253"/>
      <c r="BK40" s="253"/>
      <c r="BL40" s="253"/>
      <c r="BM40" s="253"/>
      <c r="BN40" s="253"/>
      <c r="BO40" s="266"/>
      <c r="BP40" s="266"/>
      <c r="BQ40" s="263">
        <v>34</v>
      </c>
      <c r="BR40" s="264"/>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4"/>
      <c r="AG41" s="1115"/>
      <c r="AH41" s="1115"/>
      <c r="AI41" s="1115"/>
      <c r="AJ41" s="1116"/>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075"/>
      <c r="BF41" s="1075"/>
      <c r="BG41" s="1075"/>
      <c r="BH41" s="1075"/>
      <c r="BI41" s="1076"/>
      <c r="BJ41" s="253"/>
      <c r="BK41" s="253"/>
      <c r="BL41" s="253"/>
      <c r="BM41" s="253"/>
      <c r="BN41" s="253"/>
      <c r="BO41" s="266"/>
      <c r="BP41" s="266"/>
      <c r="BQ41" s="263">
        <v>35</v>
      </c>
      <c r="BR41" s="264"/>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4"/>
      <c r="AG42" s="1115"/>
      <c r="AH42" s="1115"/>
      <c r="AI42" s="1115"/>
      <c r="AJ42" s="1116"/>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075"/>
      <c r="BF42" s="1075"/>
      <c r="BG42" s="1075"/>
      <c r="BH42" s="1075"/>
      <c r="BI42" s="1076"/>
      <c r="BJ42" s="253"/>
      <c r="BK42" s="253"/>
      <c r="BL42" s="253"/>
      <c r="BM42" s="253"/>
      <c r="BN42" s="253"/>
      <c r="BO42" s="266"/>
      <c r="BP42" s="266"/>
      <c r="BQ42" s="263">
        <v>36</v>
      </c>
      <c r="BR42" s="264"/>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4"/>
      <c r="AG43" s="1115"/>
      <c r="AH43" s="1115"/>
      <c r="AI43" s="1115"/>
      <c r="AJ43" s="1116"/>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075"/>
      <c r="BF43" s="1075"/>
      <c r="BG43" s="1075"/>
      <c r="BH43" s="1075"/>
      <c r="BI43" s="1076"/>
      <c r="BJ43" s="253"/>
      <c r="BK43" s="253"/>
      <c r="BL43" s="253"/>
      <c r="BM43" s="253"/>
      <c r="BN43" s="253"/>
      <c r="BO43" s="266"/>
      <c r="BP43" s="266"/>
      <c r="BQ43" s="263">
        <v>37</v>
      </c>
      <c r="BR43" s="264"/>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4"/>
      <c r="AG44" s="1115"/>
      <c r="AH44" s="1115"/>
      <c r="AI44" s="1115"/>
      <c r="AJ44" s="1116"/>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075"/>
      <c r="BF44" s="1075"/>
      <c r="BG44" s="1075"/>
      <c r="BH44" s="1075"/>
      <c r="BI44" s="1076"/>
      <c r="BJ44" s="253"/>
      <c r="BK44" s="253"/>
      <c r="BL44" s="253"/>
      <c r="BM44" s="253"/>
      <c r="BN44" s="253"/>
      <c r="BO44" s="266"/>
      <c r="BP44" s="266"/>
      <c r="BQ44" s="263">
        <v>38</v>
      </c>
      <c r="BR44" s="264"/>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4"/>
      <c r="AG45" s="1115"/>
      <c r="AH45" s="1115"/>
      <c r="AI45" s="1115"/>
      <c r="AJ45" s="1116"/>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075"/>
      <c r="BF45" s="1075"/>
      <c r="BG45" s="1075"/>
      <c r="BH45" s="1075"/>
      <c r="BI45" s="1076"/>
      <c r="BJ45" s="253"/>
      <c r="BK45" s="253"/>
      <c r="BL45" s="253"/>
      <c r="BM45" s="253"/>
      <c r="BN45" s="253"/>
      <c r="BO45" s="266"/>
      <c r="BP45" s="266"/>
      <c r="BQ45" s="263">
        <v>39</v>
      </c>
      <c r="BR45" s="264"/>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4"/>
      <c r="AG46" s="1115"/>
      <c r="AH46" s="1115"/>
      <c r="AI46" s="1115"/>
      <c r="AJ46" s="1116"/>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075"/>
      <c r="BF46" s="1075"/>
      <c r="BG46" s="1075"/>
      <c r="BH46" s="1075"/>
      <c r="BI46" s="1076"/>
      <c r="BJ46" s="253"/>
      <c r="BK46" s="253"/>
      <c r="BL46" s="253"/>
      <c r="BM46" s="253"/>
      <c r="BN46" s="253"/>
      <c r="BO46" s="266"/>
      <c r="BP46" s="266"/>
      <c r="BQ46" s="263">
        <v>40</v>
      </c>
      <c r="BR46" s="264"/>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4"/>
      <c r="AG47" s="1115"/>
      <c r="AH47" s="1115"/>
      <c r="AI47" s="1115"/>
      <c r="AJ47" s="1116"/>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075"/>
      <c r="BF47" s="1075"/>
      <c r="BG47" s="1075"/>
      <c r="BH47" s="1075"/>
      <c r="BI47" s="1076"/>
      <c r="BJ47" s="253"/>
      <c r="BK47" s="253"/>
      <c r="BL47" s="253"/>
      <c r="BM47" s="253"/>
      <c r="BN47" s="253"/>
      <c r="BO47" s="266"/>
      <c r="BP47" s="266"/>
      <c r="BQ47" s="263">
        <v>41</v>
      </c>
      <c r="BR47" s="264"/>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4"/>
      <c r="AG48" s="1115"/>
      <c r="AH48" s="1115"/>
      <c r="AI48" s="1115"/>
      <c r="AJ48" s="1116"/>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075"/>
      <c r="BF48" s="1075"/>
      <c r="BG48" s="1075"/>
      <c r="BH48" s="1075"/>
      <c r="BI48" s="1076"/>
      <c r="BJ48" s="253"/>
      <c r="BK48" s="253"/>
      <c r="BL48" s="253"/>
      <c r="BM48" s="253"/>
      <c r="BN48" s="253"/>
      <c r="BO48" s="266"/>
      <c r="BP48" s="266"/>
      <c r="BQ48" s="263">
        <v>42</v>
      </c>
      <c r="BR48" s="264"/>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4"/>
      <c r="AG49" s="1115"/>
      <c r="AH49" s="1115"/>
      <c r="AI49" s="1115"/>
      <c r="AJ49" s="1116"/>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075"/>
      <c r="BF49" s="1075"/>
      <c r="BG49" s="1075"/>
      <c r="BH49" s="1075"/>
      <c r="BI49" s="1076"/>
      <c r="BJ49" s="253"/>
      <c r="BK49" s="253"/>
      <c r="BL49" s="253"/>
      <c r="BM49" s="253"/>
      <c r="BN49" s="253"/>
      <c r="BO49" s="266"/>
      <c r="BP49" s="266"/>
      <c r="BQ49" s="263">
        <v>43</v>
      </c>
      <c r="BR49" s="264"/>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8"/>
      <c r="S50" s="1118"/>
      <c r="T50" s="1118"/>
      <c r="U50" s="1118"/>
      <c r="V50" s="1118"/>
      <c r="W50" s="1118"/>
      <c r="X50" s="1118"/>
      <c r="Y50" s="1118"/>
      <c r="Z50" s="1118"/>
      <c r="AA50" s="1118"/>
      <c r="AB50" s="1118"/>
      <c r="AC50" s="1118"/>
      <c r="AD50" s="1118"/>
      <c r="AE50" s="1134"/>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075"/>
      <c r="BF50" s="1075"/>
      <c r="BG50" s="1075"/>
      <c r="BH50" s="1075"/>
      <c r="BI50" s="1076"/>
      <c r="BJ50" s="253"/>
      <c r="BK50" s="253"/>
      <c r="BL50" s="253"/>
      <c r="BM50" s="253"/>
      <c r="BN50" s="253"/>
      <c r="BO50" s="266"/>
      <c r="BP50" s="266"/>
      <c r="BQ50" s="263">
        <v>44</v>
      </c>
      <c r="BR50" s="264"/>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8"/>
      <c r="S51" s="1118"/>
      <c r="T51" s="1118"/>
      <c r="U51" s="1118"/>
      <c r="V51" s="1118"/>
      <c r="W51" s="1118"/>
      <c r="X51" s="1118"/>
      <c r="Y51" s="1118"/>
      <c r="Z51" s="1118"/>
      <c r="AA51" s="1118"/>
      <c r="AB51" s="1118"/>
      <c r="AC51" s="1118"/>
      <c r="AD51" s="1118"/>
      <c r="AE51" s="1134"/>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075"/>
      <c r="BF51" s="1075"/>
      <c r="BG51" s="1075"/>
      <c r="BH51" s="1075"/>
      <c r="BI51" s="1076"/>
      <c r="BJ51" s="253"/>
      <c r="BK51" s="253"/>
      <c r="BL51" s="253"/>
      <c r="BM51" s="253"/>
      <c r="BN51" s="253"/>
      <c r="BO51" s="266"/>
      <c r="BP51" s="266"/>
      <c r="BQ51" s="263">
        <v>45</v>
      </c>
      <c r="BR51" s="264"/>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8"/>
      <c r="S52" s="1118"/>
      <c r="T52" s="1118"/>
      <c r="U52" s="1118"/>
      <c r="V52" s="1118"/>
      <c r="W52" s="1118"/>
      <c r="X52" s="1118"/>
      <c r="Y52" s="1118"/>
      <c r="Z52" s="1118"/>
      <c r="AA52" s="1118"/>
      <c r="AB52" s="1118"/>
      <c r="AC52" s="1118"/>
      <c r="AD52" s="1118"/>
      <c r="AE52" s="1134"/>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075"/>
      <c r="BF52" s="1075"/>
      <c r="BG52" s="1075"/>
      <c r="BH52" s="1075"/>
      <c r="BI52" s="1076"/>
      <c r="BJ52" s="253"/>
      <c r="BK52" s="253"/>
      <c r="BL52" s="253"/>
      <c r="BM52" s="253"/>
      <c r="BN52" s="253"/>
      <c r="BO52" s="266"/>
      <c r="BP52" s="266"/>
      <c r="BQ52" s="263">
        <v>46</v>
      </c>
      <c r="BR52" s="264"/>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8"/>
      <c r="S53" s="1118"/>
      <c r="T53" s="1118"/>
      <c r="U53" s="1118"/>
      <c r="V53" s="1118"/>
      <c r="W53" s="1118"/>
      <c r="X53" s="1118"/>
      <c r="Y53" s="1118"/>
      <c r="Z53" s="1118"/>
      <c r="AA53" s="1118"/>
      <c r="AB53" s="1118"/>
      <c r="AC53" s="1118"/>
      <c r="AD53" s="1118"/>
      <c r="AE53" s="1134"/>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075"/>
      <c r="BF53" s="1075"/>
      <c r="BG53" s="1075"/>
      <c r="BH53" s="1075"/>
      <c r="BI53" s="1076"/>
      <c r="BJ53" s="253"/>
      <c r="BK53" s="253"/>
      <c r="BL53" s="253"/>
      <c r="BM53" s="253"/>
      <c r="BN53" s="253"/>
      <c r="BO53" s="266"/>
      <c r="BP53" s="266"/>
      <c r="BQ53" s="263">
        <v>47</v>
      </c>
      <c r="BR53" s="264"/>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8"/>
      <c r="S54" s="1118"/>
      <c r="T54" s="1118"/>
      <c r="U54" s="1118"/>
      <c r="V54" s="1118"/>
      <c r="W54" s="1118"/>
      <c r="X54" s="1118"/>
      <c r="Y54" s="1118"/>
      <c r="Z54" s="1118"/>
      <c r="AA54" s="1118"/>
      <c r="AB54" s="1118"/>
      <c r="AC54" s="1118"/>
      <c r="AD54" s="1118"/>
      <c r="AE54" s="1134"/>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075"/>
      <c r="BF54" s="1075"/>
      <c r="BG54" s="1075"/>
      <c r="BH54" s="1075"/>
      <c r="BI54" s="1076"/>
      <c r="BJ54" s="253"/>
      <c r="BK54" s="253"/>
      <c r="BL54" s="253"/>
      <c r="BM54" s="253"/>
      <c r="BN54" s="253"/>
      <c r="BO54" s="266"/>
      <c r="BP54" s="266"/>
      <c r="BQ54" s="263">
        <v>48</v>
      </c>
      <c r="BR54" s="264"/>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8"/>
      <c r="S55" s="1118"/>
      <c r="T55" s="1118"/>
      <c r="U55" s="1118"/>
      <c r="V55" s="1118"/>
      <c r="W55" s="1118"/>
      <c r="X55" s="1118"/>
      <c r="Y55" s="1118"/>
      <c r="Z55" s="1118"/>
      <c r="AA55" s="1118"/>
      <c r="AB55" s="1118"/>
      <c r="AC55" s="1118"/>
      <c r="AD55" s="1118"/>
      <c r="AE55" s="1134"/>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075"/>
      <c r="BF55" s="1075"/>
      <c r="BG55" s="1075"/>
      <c r="BH55" s="1075"/>
      <c r="BI55" s="1076"/>
      <c r="BJ55" s="253"/>
      <c r="BK55" s="253"/>
      <c r="BL55" s="253"/>
      <c r="BM55" s="253"/>
      <c r="BN55" s="253"/>
      <c r="BO55" s="266"/>
      <c r="BP55" s="266"/>
      <c r="BQ55" s="263">
        <v>49</v>
      </c>
      <c r="BR55" s="264"/>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8"/>
      <c r="S56" s="1118"/>
      <c r="T56" s="1118"/>
      <c r="U56" s="1118"/>
      <c r="V56" s="1118"/>
      <c r="W56" s="1118"/>
      <c r="X56" s="1118"/>
      <c r="Y56" s="1118"/>
      <c r="Z56" s="1118"/>
      <c r="AA56" s="1118"/>
      <c r="AB56" s="1118"/>
      <c r="AC56" s="1118"/>
      <c r="AD56" s="1118"/>
      <c r="AE56" s="1134"/>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075"/>
      <c r="BF56" s="1075"/>
      <c r="BG56" s="1075"/>
      <c r="BH56" s="1075"/>
      <c r="BI56" s="1076"/>
      <c r="BJ56" s="253"/>
      <c r="BK56" s="253"/>
      <c r="BL56" s="253"/>
      <c r="BM56" s="253"/>
      <c r="BN56" s="253"/>
      <c r="BO56" s="266"/>
      <c r="BP56" s="266"/>
      <c r="BQ56" s="263">
        <v>50</v>
      </c>
      <c r="BR56" s="264"/>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8"/>
      <c r="S57" s="1118"/>
      <c r="T57" s="1118"/>
      <c r="U57" s="1118"/>
      <c r="V57" s="1118"/>
      <c r="W57" s="1118"/>
      <c r="X57" s="1118"/>
      <c r="Y57" s="1118"/>
      <c r="Z57" s="1118"/>
      <c r="AA57" s="1118"/>
      <c r="AB57" s="1118"/>
      <c r="AC57" s="1118"/>
      <c r="AD57" s="1118"/>
      <c r="AE57" s="1134"/>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075"/>
      <c r="BF57" s="1075"/>
      <c r="BG57" s="1075"/>
      <c r="BH57" s="1075"/>
      <c r="BI57" s="1076"/>
      <c r="BJ57" s="253"/>
      <c r="BK57" s="253"/>
      <c r="BL57" s="253"/>
      <c r="BM57" s="253"/>
      <c r="BN57" s="253"/>
      <c r="BO57" s="266"/>
      <c r="BP57" s="266"/>
      <c r="BQ57" s="263">
        <v>51</v>
      </c>
      <c r="BR57" s="264"/>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8"/>
      <c r="S58" s="1118"/>
      <c r="T58" s="1118"/>
      <c r="U58" s="1118"/>
      <c r="V58" s="1118"/>
      <c r="W58" s="1118"/>
      <c r="X58" s="1118"/>
      <c r="Y58" s="1118"/>
      <c r="Z58" s="1118"/>
      <c r="AA58" s="1118"/>
      <c r="AB58" s="1118"/>
      <c r="AC58" s="1118"/>
      <c r="AD58" s="1118"/>
      <c r="AE58" s="1134"/>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075"/>
      <c r="BF58" s="1075"/>
      <c r="BG58" s="1075"/>
      <c r="BH58" s="1075"/>
      <c r="BI58" s="1076"/>
      <c r="BJ58" s="253"/>
      <c r="BK58" s="253"/>
      <c r="BL58" s="253"/>
      <c r="BM58" s="253"/>
      <c r="BN58" s="253"/>
      <c r="BO58" s="266"/>
      <c r="BP58" s="266"/>
      <c r="BQ58" s="263">
        <v>52</v>
      </c>
      <c r="BR58" s="264"/>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8"/>
      <c r="S59" s="1118"/>
      <c r="T59" s="1118"/>
      <c r="U59" s="1118"/>
      <c r="V59" s="1118"/>
      <c r="W59" s="1118"/>
      <c r="X59" s="1118"/>
      <c r="Y59" s="1118"/>
      <c r="Z59" s="1118"/>
      <c r="AA59" s="1118"/>
      <c r="AB59" s="1118"/>
      <c r="AC59" s="1118"/>
      <c r="AD59" s="1118"/>
      <c r="AE59" s="1134"/>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075"/>
      <c r="BF59" s="1075"/>
      <c r="BG59" s="1075"/>
      <c r="BH59" s="1075"/>
      <c r="BI59" s="1076"/>
      <c r="BJ59" s="253"/>
      <c r="BK59" s="253"/>
      <c r="BL59" s="253"/>
      <c r="BM59" s="253"/>
      <c r="BN59" s="253"/>
      <c r="BO59" s="266"/>
      <c r="BP59" s="266"/>
      <c r="BQ59" s="263">
        <v>53</v>
      </c>
      <c r="BR59" s="264"/>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8"/>
      <c r="S60" s="1118"/>
      <c r="T60" s="1118"/>
      <c r="U60" s="1118"/>
      <c r="V60" s="1118"/>
      <c r="W60" s="1118"/>
      <c r="X60" s="1118"/>
      <c r="Y60" s="1118"/>
      <c r="Z60" s="1118"/>
      <c r="AA60" s="1118"/>
      <c r="AB60" s="1118"/>
      <c r="AC60" s="1118"/>
      <c r="AD60" s="1118"/>
      <c r="AE60" s="1134"/>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075"/>
      <c r="BF60" s="1075"/>
      <c r="BG60" s="1075"/>
      <c r="BH60" s="1075"/>
      <c r="BI60" s="1076"/>
      <c r="BJ60" s="253"/>
      <c r="BK60" s="253"/>
      <c r="BL60" s="253"/>
      <c r="BM60" s="253"/>
      <c r="BN60" s="253"/>
      <c r="BO60" s="266"/>
      <c r="BP60" s="266"/>
      <c r="BQ60" s="263">
        <v>54</v>
      </c>
      <c r="BR60" s="264"/>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8"/>
      <c r="S61" s="1118"/>
      <c r="T61" s="1118"/>
      <c r="U61" s="1118"/>
      <c r="V61" s="1118"/>
      <c r="W61" s="1118"/>
      <c r="X61" s="1118"/>
      <c r="Y61" s="1118"/>
      <c r="Z61" s="1118"/>
      <c r="AA61" s="1118"/>
      <c r="AB61" s="1118"/>
      <c r="AC61" s="1118"/>
      <c r="AD61" s="1118"/>
      <c r="AE61" s="1134"/>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075"/>
      <c r="BF61" s="1075"/>
      <c r="BG61" s="1075"/>
      <c r="BH61" s="1075"/>
      <c r="BI61" s="1076"/>
      <c r="BJ61" s="253"/>
      <c r="BK61" s="253"/>
      <c r="BL61" s="253"/>
      <c r="BM61" s="253"/>
      <c r="BN61" s="253"/>
      <c r="BO61" s="266"/>
      <c r="BP61" s="266"/>
      <c r="BQ61" s="263">
        <v>55</v>
      </c>
      <c r="BR61" s="264"/>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8"/>
      <c r="S62" s="1118"/>
      <c r="T62" s="1118"/>
      <c r="U62" s="1118"/>
      <c r="V62" s="1118"/>
      <c r="W62" s="1118"/>
      <c r="X62" s="1118"/>
      <c r="Y62" s="1118"/>
      <c r="Z62" s="1118"/>
      <c r="AA62" s="1118"/>
      <c r="AB62" s="1118"/>
      <c r="AC62" s="1118"/>
      <c r="AD62" s="1118"/>
      <c r="AE62" s="1134"/>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075"/>
      <c r="BF62" s="1075"/>
      <c r="BG62" s="1075"/>
      <c r="BH62" s="1075"/>
      <c r="BI62" s="1076"/>
      <c r="BJ62" s="1127" t="s">
        <v>415</v>
      </c>
      <c r="BK62" s="1128"/>
      <c r="BL62" s="1128"/>
      <c r="BM62" s="1128"/>
      <c r="BN62" s="1129"/>
      <c r="BO62" s="266"/>
      <c r="BP62" s="266"/>
      <c r="BQ62" s="263">
        <v>56</v>
      </c>
      <c r="BR62" s="264"/>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7"/>
    </row>
    <row r="63" spans="1:131" s="248" customFormat="1" ht="26.25" customHeight="1" thickBot="1" x14ac:dyDescent="0.2">
      <c r="A63" s="265" t="s">
        <v>390</v>
      </c>
      <c r="B63" s="1037" t="s">
        <v>416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3"/>
      <c r="AF63" s="1124">
        <v>707</v>
      </c>
      <c r="AG63" s="1052"/>
      <c r="AH63" s="1052"/>
      <c r="AI63" s="1052"/>
      <c r="AJ63" s="1125"/>
      <c r="AK63" s="1126"/>
      <c r="AL63" s="1056"/>
      <c r="AM63" s="1056"/>
      <c r="AN63" s="1056"/>
      <c r="AO63" s="1056"/>
      <c r="AP63" s="1052">
        <v>617</v>
      </c>
      <c r="AQ63" s="1052"/>
      <c r="AR63" s="1052"/>
      <c r="AS63" s="1052"/>
      <c r="AT63" s="1052"/>
      <c r="AU63" s="1052">
        <v>35</v>
      </c>
      <c r="AV63" s="1052"/>
      <c r="AW63" s="1052"/>
      <c r="AX63" s="1052"/>
      <c r="AY63" s="1052"/>
      <c r="AZ63" s="1120"/>
      <c r="BA63" s="1120"/>
      <c r="BB63" s="1120"/>
      <c r="BC63" s="1120"/>
      <c r="BD63" s="1120"/>
      <c r="BE63" s="1053"/>
      <c r="BF63" s="1053"/>
      <c r="BG63" s="1053"/>
      <c r="BH63" s="1053"/>
      <c r="BI63" s="1054"/>
      <c r="BJ63" s="1121" t="s">
        <v>139</v>
      </c>
      <c r="BK63" s="1044"/>
      <c r="BL63" s="1044"/>
      <c r="BM63" s="1044"/>
      <c r="BN63" s="1122"/>
      <c r="BO63" s="266"/>
      <c r="BP63" s="266"/>
      <c r="BQ63" s="263">
        <v>57</v>
      </c>
      <c r="BR63" s="264"/>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7"/>
    </row>
    <row r="66" spans="1:131" s="248" customFormat="1" ht="26.25" customHeight="1" x14ac:dyDescent="0.15">
      <c r="A66" s="1090" t="s">
        <v>418</v>
      </c>
      <c r="B66" s="1091"/>
      <c r="C66" s="1091"/>
      <c r="D66" s="1091"/>
      <c r="E66" s="1091"/>
      <c r="F66" s="1091"/>
      <c r="G66" s="1091"/>
      <c r="H66" s="1091"/>
      <c r="I66" s="1091"/>
      <c r="J66" s="1091"/>
      <c r="K66" s="1091"/>
      <c r="L66" s="1091"/>
      <c r="M66" s="1091"/>
      <c r="N66" s="1091"/>
      <c r="O66" s="1091"/>
      <c r="P66" s="1092"/>
      <c r="Q66" s="1096" t="s">
        <v>419</v>
      </c>
      <c r="R66" s="1097"/>
      <c r="S66" s="1097"/>
      <c r="T66" s="1097"/>
      <c r="U66" s="1098"/>
      <c r="V66" s="1096" t="s">
        <v>420</v>
      </c>
      <c r="W66" s="1097"/>
      <c r="X66" s="1097"/>
      <c r="Y66" s="1097"/>
      <c r="Z66" s="1098"/>
      <c r="AA66" s="1096" t="s">
        <v>421</v>
      </c>
      <c r="AB66" s="1097"/>
      <c r="AC66" s="1097"/>
      <c r="AD66" s="1097"/>
      <c r="AE66" s="1098"/>
      <c r="AF66" s="1102" t="s">
        <v>422</v>
      </c>
      <c r="AG66" s="1103"/>
      <c r="AH66" s="1103"/>
      <c r="AI66" s="1103"/>
      <c r="AJ66" s="1104"/>
      <c r="AK66" s="1096" t="s">
        <v>399</v>
      </c>
      <c r="AL66" s="1091"/>
      <c r="AM66" s="1091"/>
      <c r="AN66" s="1091"/>
      <c r="AO66" s="1092"/>
      <c r="AP66" s="1096" t="s">
        <v>400</v>
      </c>
      <c r="AQ66" s="1097"/>
      <c r="AR66" s="1097"/>
      <c r="AS66" s="1097"/>
      <c r="AT66" s="1098"/>
      <c r="AU66" s="1096" t="s">
        <v>423</v>
      </c>
      <c r="AV66" s="1097"/>
      <c r="AW66" s="1097"/>
      <c r="AX66" s="1097"/>
      <c r="AY66" s="1098"/>
      <c r="AZ66" s="1096" t="s">
        <v>378</v>
      </c>
      <c r="BA66" s="1097"/>
      <c r="BB66" s="1097"/>
      <c r="BC66" s="1097"/>
      <c r="BD66" s="1112"/>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80" t="s">
        <v>592</v>
      </c>
      <c r="C68" s="1081"/>
      <c r="D68" s="1081"/>
      <c r="E68" s="1081"/>
      <c r="F68" s="1081"/>
      <c r="G68" s="1081"/>
      <c r="H68" s="1081"/>
      <c r="I68" s="1081"/>
      <c r="J68" s="1081"/>
      <c r="K68" s="1081"/>
      <c r="L68" s="1081"/>
      <c r="M68" s="1081"/>
      <c r="N68" s="1081"/>
      <c r="O68" s="1081"/>
      <c r="P68" s="1082"/>
      <c r="Q68" s="1083">
        <v>214</v>
      </c>
      <c r="R68" s="1077"/>
      <c r="S68" s="1077"/>
      <c r="T68" s="1077"/>
      <c r="U68" s="1077"/>
      <c r="V68" s="1077">
        <v>206</v>
      </c>
      <c r="W68" s="1077"/>
      <c r="X68" s="1077"/>
      <c r="Y68" s="1077"/>
      <c r="Z68" s="1077"/>
      <c r="AA68" s="1077">
        <v>9</v>
      </c>
      <c r="AB68" s="1077"/>
      <c r="AC68" s="1077"/>
      <c r="AD68" s="1077"/>
      <c r="AE68" s="1077"/>
      <c r="AF68" s="1077">
        <v>9</v>
      </c>
      <c r="AG68" s="1077"/>
      <c r="AH68" s="1077"/>
      <c r="AI68" s="1077"/>
      <c r="AJ68" s="1077"/>
      <c r="AK68" s="1077" t="s">
        <v>591</v>
      </c>
      <c r="AL68" s="1077"/>
      <c r="AM68" s="1077"/>
      <c r="AN68" s="1077"/>
      <c r="AO68" s="1077"/>
      <c r="AP68" s="1077">
        <v>114</v>
      </c>
      <c r="AQ68" s="1077"/>
      <c r="AR68" s="1077"/>
      <c r="AS68" s="1077"/>
      <c r="AT68" s="1077"/>
      <c r="AU68" s="1077">
        <v>47</v>
      </c>
      <c r="AV68" s="1077"/>
      <c r="AW68" s="1077"/>
      <c r="AX68" s="1077"/>
      <c r="AY68" s="1077"/>
      <c r="AZ68" s="1078"/>
      <c r="BA68" s="1078"/>
      <c r="BB68" s="1078"/>
      <c r="BC68" s="1078"/>
      <c r="BD68" s="1079"/>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593</v>
      </c>
      <c r="C69" s="1068"/>
      <c r="D69" s="1068"/>
      <c r="E69" s="1068"/>
      <c r="F69" s="1068"/>
      <c r="G69" s="1068"/>
      <c r="H69" s="1068"/>
      <c r="I69" s="1068"/>
      <c r="J69" s="1068"/>
      <c r="K69" s="1068"/>
      <c r="L69" s="1068"/>
      <c r="M69" s="1068"/>
      <c r="N69" s="1068"/>
      <c r="O69" s="1068"/>
      <c r="P69" s="1069"/>
      <c r="Q69" s="1070">
        <v>1265</v>
      </c>
      <c r="R69" s="1064"/>
      <c r="S69" s="1064"/>
      <c r="T69" s="1064"/>
      <c r="U69" s="1064"/>
      <c r="V69" s="1064">
        <v>1228</v>
      </c>
      <c r="W69" s="1064"/>
      <c r="X69" s="1064"/>
      <c r="Y69" s="1064"/>
      <c r="Z69" s="1064"/>
      <c r="AA69" s="1064">
        <v>36</v>
      </c>
      <c r="AB69" s="1064"/>
      <c r="AC69" s="1064"/>
      <c r="AD69" s="1064"/>
      <c r="AE69" s="1064"/>
      <c r="AF69" s="1064">
        <v>36</v>
      </c>
      <c r="AG69" s="1064"/>
      <c r="AH69" s="1064"/>
      <c r="AI69" s="1064"/>
      <c r="AJ69" s="1064"/>
      <c r="AK69" s="1064" t="s">
        <v>601</v>
      </c>
      <c r="AL69" s="1064"/>
      <c r="AM69" s="1064"/>
      <c r="AN69" s="1064"/>
      <c r="AO69" s="1064"/>
      <c r="AP69" s="1064">
        <v>1298</v>
      </c>
      <c r="AQ69" s="1064"/>
      <c r="AR69" s="1064"/>
      <c r="AS69" s="1064"/>
      <c r="AT69" s="1064"/>
      <c r="AU69" s="1064">
        <v>187</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594</v>
      </c>
      <c r="C70" s="1068"/>
      <c r="D70" s="1068"/>
      <c r="E70" s="1068"/>
      <c r="F70" s="1068"/>
      <c r="G70" s="1068"/>
      <c r="H70" s="1068"/>
      <c r="I70" s="1068"/>
      <c r="J70" s="1068"/>
      <c r="K70" s="1068"/>
      <c r="L70" s="1068"/>
      <c r="M70" s="1068"/>
      <c r="N70" s="1068"/>
      <c r="O70" s="1068"/>
      <c r="P70" s="1069"/>
      <c r="Q70" s="1070">
        <v>364</v>
      </c>
      <c r="R70" s="1064"/>
      <c r="S70" s="1064"/>
      <c r="T70" s="1064"/>
      <c r="U70" s="1064"/>
      <c r="V70" s="1064">
        <v>390</v>
      </c>
      <c r="W70" s="1064"/>
      <c r="X70" s="1064"/>
      <c r="Y70" s="1064"/>
      <c r="Z70" s="1064"/>
      <c r="AA70" s="1064">
        <v>-26</v>
      </c>
      <c r="AB70" s="1064"/>
      <c r="AC70" s="1064"/>
      <c r="AD70" s="1064"/>
      <c r="AE70" s="1064"/>
      <c r="AF70" s="1064">
        <v>522</v>
      </c>
      <c r="AG70" s="1064"/>
      <c r="AH70" s="1064"/>
      <c r="AI70" s="1064"/>
      <c r="AJ70" s="1064"/>
      <c r="AK70" s="1064">
        <v>234</v>
      </c>
      <c r="AL70" s="1064"/>
      <c r="AM70" s="1064"/>
      <c r="AN70" s="1064"/>
      <c r="AO70" s="1064"/>
      <c r="AP70" s="1064">
        <v>2704</v>
      </c>
      <c r="AQ70" s="1064"/>
      <c r="AR70" s="1064"/>
      <c r="AS70" s="1064"/>
      <c r="AT70" s="1064"/>
      <c r="AU70" s="1064">
        <v>53</v>
      </c>
      <c r="AV70" s="1064"/>
      <c r="AW70" s="1064"/>
      <c r="AX70" s="1064"/>
      <c r="AY70" s="1064"/>
      <c r="AZ70" s="1075" t="s">
        <v>407</v>
      </c>
      <c r="BA70" s="1075"/>
      <c r="BB70" s="1075"/>
      <c r="BC70" s="1075"/>
      <c r="BD70" s="107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595</v>
      </c>
      <c r="C71" s="1068"/>
      <c r="D71" s="1068"/>
      <c r="E71" s="1068"/>
      <c r="F71" s="1068"/>
      <c r="G71" s="1068"/>
      <c r="H71" s="1068"/>
      <c r="I71" s="1068"/>
      <c r="J71" s="1068"/>
      <c r="K71" s="1068"/>
      <c r="L71" s="1068"/>
      <c r="M71" s="1068"/>
      <c r="N71" s="1068"/>
      <c r="O71" s="1068"/>
      <c r="P71" s="1069"/>
      <c r="Q71" s="1070">
        <v>102</v>
      </c>
      <c r="R71" s="1064"/>
      <c r="S71" s="1064"/>
      <c r="T71" s="1064"/>
      <c r="U71" s="1064"/>
      <c r="V71" s="1064">
        <v>102</v>
      </c>
      <c r="W71" s="1064"/>
      <c r="X71" s="1064"/>
      <c r="Y71" s="1064"/>
      <c r="Z71" s="1064"/>
      <c r="AA71" s="1064">
        <v>0</v>
      </c>
      <c r="AB71" s="1064"/>
      <c r="AC71" s="1064"/>
      <c r="AD71" s="1064"/>
      <c r="AE71" s="1064"/>
      <c r="AF71" s="1064">
        <v>0</v>
      </c>
      <c r="AG71" s="1064"/>
      <c r="AH71" s="1064"/>
      <c r="AI71" s="1064"/>
      <c r="AJ71" s="1064"/>
      <c r="AK71" s="1064" t="s">
        <v>601</v>
      </c>
      <c r="AL71" s="1064"/>
      <c r="AM71" s="1064"/>
      <c r="AN71" s="1064"/>
      <c r="AO71" s="1064"/>
      <c r="AP71" s="1064">
        <v>301</v>
      </c>
      <c r="AQ71" s="1064"/>
      <c r="AR71" s="1064"/>
      <c r="AS71" s="1064"/>
      <c r="AT71" s="1064"/>
      <c r="AU71" s="1064" t="s">
        <v>591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596</v>
      </c>
      <c r="C72" s="1068"/>
      <c r="D72" s="1068"/>
      <c r="E72" s="1068"/>
      <c r="F72" s="1068"/>
      <c r="G72" s="1068"/>
      <c r="H72" s="1068"/>
      <c r="I72" s="1068"/>
      <c r="J72" s="1068"/>
      <c r="K72" s="1068"/>
      <c r="L72" s="1068"/>
      <c r="M72" s="1068"/>
      <c r="N72" s="1068"/>
      <c r="O72" s="1068"/>
      <c r="P72" s="1069"/>
      <c r="Q72" s="1070">
        <v>4579</v>
      </c>
      <c r="R72" s="1064"/>
      <c r="S72" s="1064"/>
      <c r="T72" s="1064"/>
      <c r="U72" s="1064"/>
      <c r="V72" s="1064">
        <v>4211</v>
      </c>
      <c r="W72" s="1064"/>
      <c r="X72" s="1064"/>
      <c r="Y72" s="1064"/>
      <c r="Z72" s="1064"/>
      <c r="AA72" s="1064">
        <v>368</v>
      </c>
      <c r="AB72" s="1064"/>
      <c r="AC72" s="1064"/>
      <c r="AD72" s="1064"/>
      <c r="AE72" s="1064"/>
      <c r="AF72" s="1064">
        <v>368</v>
      </c>
      <c r="AG72" s="1064"/>
      <c r="AH72" s="1064"/>
      <c r="AI72" s="1064"/>
      <c r="AJ72" s="1064"/>
      <c r="AK72" s="1064" t="s">
        <v>600</v>
      </c>
      <c r="AL72" s="1064"/>
      <c r="AM72" s="1064"/>
      <c r="AN72" s="1064"/>
      <c r="AO72" s="1064"/>
      <c r="AP72" s="1064" t="s">
        <v>591</v>
      </c>
      <c r="AQ72" s="1064"/>
      <c r="AR72" s="1064"/>
      <c r="AS72" s="1064"/>
      <c r="AT72" s="1064"/>
      <c r="AU72" s="1064" t="s">
        <v>600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597</v>
      </c>
      <c r="C73" s="1068"/>
      <c r="D73" s="1068"/>
      <c r="E73" s="1068"/>
      <c r="F73" s="1068"/>
      <c r="G73" s="1068"/>
      <c r="H73" s="1068"/>
      <c r="I73" s="1068"/>
      <c r="J73" s="1068"/>
      <c r="K73" s="1068"/>
      <c r="L73" s="1068"/>
      <c r="M73" s="1068"/>
      <c r="N73" s="1068"/>
      <c r="O73" s="1068"/>
      <c r="P73" s="1069"/>
      <c r="Q73" s="1070">
        <v>438691</v>
      </c>
      <c r="R73" s="1064"/>
      <c r="S73" s="1064"/>
      <c r="T73" s="1064"/>
      <c r="U73" s="1064"/>
      <c r="V73" s="1064">
        <v>428211</v>
      </c>
      <c r="W73" s="1064"/>
      <c r="X73" s="1064"/>
      <c r="Y73" s="1064"/>
      <c r="Z73" s="1064"/>
      <c r="AA73" s="1064">
        <v>10481</v>
      </c>
      <c r="AB73" s="1064"/>
      <c r="AC73" s="1064"/>
      <c r="AD73" s="1064"/>
      <c r="AE73" s="1064"/>
      <c r="AF73" s="1064">
        <v>10481</v>
      </c>
      <c r="AG73" s="1064"/>
      <c r="AH73" s="1064"/>
      <c r="AI73" s="1064"/>
      <c r="AJ73" s="1064"/>
      <c r="AK73" s="1064">
        <v>1023</v>
      </c>
      <c r="AL73" s="1064"/>
      <c r="AM73" s="1064"/>
      <c r="AN73" s="1064"/>
      <c r="AO73" s="1064"/>
      <c r="AP73" s="1064" t="s">
        <v>601</v>
      </c>
      <c r="AQ73" s="1064"/>
      <c r="AR73" s="1064"/>
      <c r="AS73" s="1064"/>
      <c r="AT73" s="1064"/>
      <c r="AU73" s="1064" t="s">
        <v>591</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598</v>
      </c>
      <c r="C74" s="1068"/>
      <c r="D74" s="1068"/>
      <c r="E74" s="1068"/>
      <c r="F74" s="1068"/>
      <c r="G74" s="1068"/>
      <c r="H74" s="1068"/>
      <c r="I74" s="1068"/>
      <c r="J74" s="1068"/>
      <c r="K74" s="1068"/>
      <c r="L74" s="1068"/>
      <c r="M74" s="1068"/>
      <c r="N74" s="1068"/>
      <c r="O74" s="1068"/>
      <c r="P74" s="1069"/>
      <c r="Q74" s="1070">
        <v>1154</v>
      </c>
      <c r="R74" s="1064"/>
      <c r="S74" s="1064"/>
      <c r="T74" s="1064"/>
      <c r="U74" s="1064"/>
      <c r="V74" s="1064">
        <v>1164</v>
      </c>
      <c r="W74" s="1064"/>
      <c r="X74" s="1064"/>
      <c r="Y74" s="1064"/>
      <c r="Z74" s="1064"/>
      <c r="AA74" s="1064">
        <v>8</v>
      </c>
      <c r="AB74" s="1064"/>
      <c r="AC74" s="1064"/>
      <c r="AD74" s="1064"/>
      <c r="AE74" s="1064"/>
      <c r="AF74" s="1064">
        <v>8</v>
      </c>
      <c r="AG74" s="1064"/>
      <c r="AH74" s="1064"/>
      <c r="AI74" s="1064"/>
      <c r="AJ74" s="1064"/>
      <c r="AK74" s="1064" t="s">
        <v>600</v>
      </c>
      <c r="AL74" s="1064"/>
      <c r="AM74" s="1064"/>
      <c r="AN74" s="1064"/>
      <c r="AO74" s="1064"/>
      <c r="AP74" s="1064" t="s">
        <v>591</v>
      </c>
      <c r="AQ74" s="1064"/>
      <c r="AR74" s="1064"/>
      <c r="AS74" s="1064"/>
      <c r="AT74" s="1064"/>
      <c r="AU74" s="1064" t="s">
        <v>600</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599</v>
      </c>
      <c r="C75" s="1068"/>
      <c r="D75" s="1068"/>
      <c r="E75" s="1068"/>
      <c r="F75" s="1068"/>
      <c r="G75" s="1068"/>
      <c r="H75" s="1068"/>
      <c r="I75" s="1068"/>
      <c r="J75" s="1068"/>
      <c r="K75" s="1068"/>
      <c r="L75" s="1068"/>
      <c r="M75" s="1068"/>
      <c r="N75" s="1068"/>
      <c r="O75" s="1068"/>
      <c r="P75" s="1069"/>
      <c r="Q75" s="1071">
        <v>316</v>
      </c>
      <c r="R75" s="1072"/>
      <c r="S75" s="1072"/>
      <c r="T75" s="1072"/>
      <c r="U75" s="1073"/>
      <c r="V75" s="1074">
        <v>304</v>
      </c>
      <c r="W75" s="1072"/>
      <c r="X75" s="1072"/>
      <c r="Y75" s="1072"/>
      <c r="Z75" s="1073"/>
      <c r="AA75" s="1074">
        <v>12</v>
      </c>
      <c r="AB75" s="1072"/>
      <c r="AC75" s="1072"/>
      <c r="AD75" s="1072"/>
      <c r="AE75" s="1073"/>
      <c r="AF75" s="1074">
        <v>12</v>
      </c>
      <c r="AG75" s="1072"/>
      <c r="AH75" s="1072"/>
      <c r="AI75" s="1072"/>
      <c r="AJ75" s="1073"/>
      <c r="AK75" s="1074">
        <v>6</v>
      </c>
      <c r="AL75" s="1072"/>
      <c r="AM75" s="1072"/>
      <c r="AN75" s="1072"/>
      <c r="AO75" s="1073"/>
      <c r="AP75" s="1074" t="s">
        <v>591</v>
      </c>
      <c r="AQ75" s="1072"/>
      <c r="AR75" s="1072"/>
      <c r="AS75" s="1072"/>
      <c r="AT75" s="1073"/>
      <c r="AU75" s="1074" t="s">
        <v>591</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390</v>
      </c>
      <c r="B88" s="1037" t="s">
        <v>424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11436</v>
      </c>
      <c r="AG88" s="1052"/>
      <c r="AH88" s="1052"/>
      <c r="AI88" s="1052"/>
      <c r="AJ88" s="1052"/>
      <c r="AK88" s="1056"/>
      <c r="AL88" s="1056"/>
      <c r="AM88" s="1056"/>
      <c r="AN88" s="1056"/>
      <c r="AO88" s="1056"/>
      <c r="AP88" s="1052">
        <v>4417</v>
      </c>
      <c r="AQ88" s="1052"/>
      <c r="AR88" s="1052"/>
      <c r="AS88" s="1052"/>
      <c r="AT88" s="1052"/>
      <c r="AU88" s="1052">
        <v>287</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390</v>
      </c>
      <c r="BR102" s="1037" t="s">
        <v>425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33</v>
      </c>
      <c r="CS102" s="1044"/>
      <c r="CT102" s="1044"/>
      <c r="CU102" s="1044"/>
      <c r="CV102" s="1045"/>
      <c r="CW102" s="1043">
        <v>0</v>
      </c>
      <c r="CX102" s="1044"/>
      <c r="CY102" s="1044"/>
      <c r="CZ102" s="1044"/>
      <c r="DA102" s="1045"/>
      <c r="DB102" s="1043" t="s">
        <v>604</v>
      </c>
      <c r="DC102" s="1044"/>
      <c r="DD102" s="1044"/>
      <c r="DE102" s="1044"/>
      <c r="DF102" s="1045"/>
      <c r="DG102" s="1043" t="s">
        <v>604</v>
      </c>
      <c r="DH102" s="1044"/>
      <c r="DI102" s="1044"/>
      <c r="DJ102" s="1044"/>
      <c r="DK102" s="1045"/>
      <c r="DL102" s="1043" t="s">
        <v>604</v>
      </c>
      <c r="DM102" s="1044"/>
      <c r="DN102" s="1044"/>
      <c r="DO102" s="1044"/>
      <c r="DP102" s="1045"/>
      <c r="DQ102" s="1043" t="s">
        <v>604</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433</v>
      </c>
      <c r="AB109" s="987"/>
      <c r="AC109" s="987"/>
      <c r="AD109" s="987"/>
      <c r="AE109" s="988"/>
      <c r="AF109" s="989" t="s">
        <v>308</v>
      </c>
      <c r="AG109" s="987"/>
      <c r="AH109" s="987"/>
      <c r="AI109" s="987"/>
      <c r="AJ109" s="988"/>
      <c r="AK109" s="989" t="s">
        <v>307</v>
      </c>
      <c r="AL109" s="987"/>
      <c r="AM109" s="987"/>
      <c r="AN109" s="987"/>
      <c r="AO109" s="988"/>
      <c r="AP109" s="989" t="s">
        <v>434</v>
      </c>
      <c r="AQ109" s="987"/>
      <c r="AR109" s="987"/>
      <c r="AS109" s="987"/>
      <c r="AT109" s="1018"/>
      <c r="AU109" s="986" t="s">
        <v>432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433</v>
      </c>
      <c r="BR109" s="987"/>
      <c r="BS109" s="987"/>
      <c r="BT109" s="987"/>
      <c r="BU109" s="988"/>
      <c r="BV109" s="989" t="s">
        <v>308</v>
      </c>
      <c r="BW109" s="987"/>
      <c r="BX109" s="987"/>
      <c r="BY109" s="987"/>
      <c r="BZ109" s="988"/>
      <c r="CA109" s="989" t="s">
        <v>307</v>
      </c>
      <c r="CB109" s="987"/>
      <c r="CC109" s="987"/>
      <c r="CD109" s="987"/>
      <c r="CE109" s="988"/>
      <c r="CF109" s="1025" t="s">
        <v>434</v>
      </c>
      <c r="CG109" s="1025"/>
      <c r="CH109" s="1025"/>
      <c r="CI109" s="1025"/>
      <c r="CJ109" s="1025"/>
      <c r="CK109" s="989" t="s">
        <v>435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433</v>
      </c>
      <c r="DH109" s="987"/>
      <c r="DI109" s="987"/>
      <c r="DJ109" s="987"/>
      <c r="DK109" s="988"/>
      <c r="DL109" s="989" t="s">
        <v>308</v>
      </c>
      <c r="DM109" s="987"/>
      <c r="DN109" s="987"/>
      <c r="DO109" s="987"/>
      <c r="DP109" s="988"/>
      <c r="DQ109" s="989" t="s">
        <v>307</v>
      </c>
      <c r="DR109" s="987"/>
      <c r="DS109" s="987"/>
      <c r="DT109" s="987"/>
      <c r="DU109" s="988"/>
      <c r="DV109" s="989" t="s">
        <v>434</v>
      </c>
      <c r="DW109" s="987"/>
      <c r="DX109" s="987"/>
      <c r="DY109" s="987"/>
      <c r="DZ109" s="1018"/>
    </row>
    <row r="110" spans="1:131" s="247" customFormat="1" ht="26.25" customHeight="1" x14ac:dyDescent="0.15">
      <c r="A110" s="889" t="s">
        <v>436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313127</v>
      </c>
      <c r="AB110" s="980"/>
      <c r="AC110" s="980"/>
      <c r="AD110" s="980"/>
      <c r="AE110" s="981"/>
      <c r="AF110" s="982">
        <v>311486</v>
      </c>
      <c r="AG110" s="980"/>
      <c r="AH110" s="980"/>
      <c r="AI110" s="980"/>
      <c r="AJ110" s="981"/>
      <c r="AK110" s="982">
        <v>301056</v>
      </c>
      <c r="AL110" s="980"/>
      <c r="AM110" s="980"/>
      <c r="AN110" s="980"/>
      <c r="AO110" s="981"/>
      <c r="AP110" s="983">
        <v>14.6</v>
      </c>
      <c r="AQ110" s="984"/>
      <c r="AR110" s="984"/>
      <c r="AS110" s="984"/>
      <c r="AT110" s="985"/>
      <c r="AU110" s="1019" t="s">
        <v>73</v>
      </c>
      <c r="AV110" s="1020"/>
      <c r="AW110" s="1020"/>
      <c r="AX110" s="1020"/>
      <c r="AY110" s="1020"/>
      <c r="AZ110" s="945" t="s">
        <v>437</v>
      </c>
      <c r="BA110" s="890"/>
      <c r="BB110" s="890"/>
      <c r="BC110" s="890"/>
      <c r="BD110" s="890"/>
      <c r="BE110" s="890"/>
      <c r="BF110" s="890"/>
      <c r="BG110" s="890"/>
      <c r="BH110" s="890"/>
      <c r="BI110" s="890"/>
      <c r="BJ110" s="890"/>
      <c r="BK110" s="890"/>
      <c r="BL110" s="890"/>
      <c r="BM110" s="890"/>
      <c r="BN110" s="890"/>
      <c r="BO110" s="890"/>
      <c r="BP110" s="891"/>
      <c r="BQ110" s="946">
        <v>3260194</v>
      </c>
      <c r="BR110" s="927"/>
      <c r="BS110" s="927"/>
      <c r="BT110" s="927"/>
      <c r="BU110" s="927"/>
      <c r="BV110" s="927">
        <v>3294479</v>
      </c>
      <c r="BW110" s="927"/>
      <c r="BX110" s="927"/>
      <c r="BY110" s="927"/>
      <c r="BZ110" s="927"/>
      <c r="CA110" s="927">
        <v>3259889</v>
      </c>
      <c r="CB110" s="927"/>
      <c r="CC110" s="927"/>
      <c r="CD110" s="927"/>
      <c r="CE110" s="927"/>
      <c r="CF110" s="951">
        <v>158.19999999999999</v>
      </c>
      <c r="CG110" s="952"/>
      <c r="CH110" s="952"/>
      <c r="CI110" s="952"/>
      <c r="CJ110" s="952"/>
      <c r="CK110" s="1015" t="s">
        <v>438</v>
      </c>
      <c r="CL110" s="901"/>
      <c r="CM110" s="976" t="s">
        <v>439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440</v>
      </c>
      <c r="DH110" s="927"/>
      <c r="DI110" s="927"/>
      <c r="DJ110" s="927"/>
      <c r="DK110" s="927"/>
      <c r="DL110" s="927" t="s">
        <v>441</v>
      </c>
      <c r="DM110" s="927"/>
      <c r="DN110" s="927"/>
      <c r="DO110" s="927"/>
      <c r="DP110" s="927"/>
      <c r="DQ110" s="927" t="s">
        <v>442</v>
      </c>
      <c r="DR110" s="927"/>
      <c r="DS110" s="927"/>
      <c r="DT110" s="927"/>
      <c r="DU110" s="927"/>
      <c r="DV110" s="928" t="s">
        <v>442</v>
      </c>
      <c r="DW110" s="928"/>
      <c r="DX110" s="928"/>
      <c r="DY110" s="928"/>
      <c r="DZ110" s="929"/>
    </row>
    <row r="111" spans="1:131" s="247" customFormat="1" ht="26.25" customHeight="1" x14ac:dyDescent="0.15">
      <c r="A111" s="856" t="s">
        <v>443</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442</v>
      </c>
      <c r="AB111" s="1008"/>
      <c r="AC111" s="1008"/>
      <c r="AD111" s="1008"/>
      <c r="AE111" s="1009"/>
      <c r="AF111" s="1010" t="s">
        <v>444</v>
      </c>
      <c r="AG111" s="1008"/>
      <c r="AH111" s="1008"/>
      <c r="AI111" s="1008"/>
      <c r="AJ111" s="1009"/>
      <c r="AK111" s="1010" t="s">
        <v>445</v>
      </c>
      <c r="AL111" s="1008"/>
      <c r="AM111" s="1008"/>
      <c r="AN111" s="1008"/>
      <c r="AO111" s="1009"/>
      <c r="AP111" s="1011" t="s">
        <v>442</v>
      </c>
      <c r="AQ111" s="1012"/>
      <c r="AR111" s="1012"/>
      <c r="AS111" s="1012"/>
      <c r="AT111" s="1013"/>
      <c r="AU111" s="1021"/>
      <c r="AV111" s="1022"/>
      <c r="AW111" s="1022"/>
      <c r="AX111" s="1022"/>
      <c r="AY111" s="1022"/>
      <c r="AZ111" s="897" t="s">
        <v>446</v>
      </c>
      <c r="BA111" s="832"/>
      <c r="BB111" s="832"/>
      <c r="BC111" s="832"/>
      <c r="BD111" s="832"/>
      <c r="BE111" s="832"/>
      <c r="BF111" s="832"/>
      <c r="BG111" s="832"/>
      <c r="BH111" s="832"/>
      <c r="BI111" s="832"/>
      <c r="BJ111" s="832"/>
      <c r="BK111" s="832"/>
      <c r="BL111" s="832"/>
      <c r="BM111" s="832"/>
      <c r="BN111" s="832"/>
      <c r="BO111" s="832"/>
      <c r="BP111" s="833"/>
      <c r="BQ111" s="898">
        <v>72480</v>
      </c>
      <c r="BR111" s="899"/>
      <c r="BS111" s="899"/>
      <c r="BT111" s="899"/>
      <c r="BU111" s="899"/>
      <c r="BV111" s="899">
        <v>65881</v>
      </c>
      <c r="BW111" s="899"/>
      <c r="BX111" s="899"/>
      <c r="BY111" s="899"/>
      <c r="BZ111" s="899"/>
      <c r="CA111" s="899">
        <v>59325</v>
      </c>
      <c r="CB111" s="899"/>
      <c r="CC111" s="899"/>
      <c r="CD111" s="899"/>
      <c r="CE111" s="899"/>
      <c r="CF111" s="960">
        <v>2.9</v>
      </c>
      <c r="CG111" s="961"/>
      <c r="CH111" s="961"/>
      <c r="CI111" s="961"/>
      <c r="CJ111" s="961"/>
      <c r="CK111" s="1016"/>
      <c r="CL111" s="903"/>
      <c r="CM111" s="906" t="s">
        <v>447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392</v>
      </c>
      <c r="DH111" s="899"/>
      <c r="DI111" s="899"/>
      <c r="DJ111" s="899"/>
      <c r="DK111" s="899"/>
      <c r="DL111" s="899" t="s">
        <v>139</v>
      </c>
      <c r="DM111" s="899"/>
      <c r="DN111" s="899"/>
      <c r="DO111" s="899"/>
      <c r="DP111" s="899"/>
      <c r="DQ111" s="899" t="s">
        <v>442</v>
      </c>
      <c r="DR111" s="899"/>
      <c r="DS111" s="899"/>
      <c r="DT111" s="899"/>
      <c r="DU111" s="899"/>
      <c r="DV111" s="876" t="s">
        <v>442</v>
      </c>
      <c r="DW111" s="876"/>
      <c r="DX111" s="876"/>
      <c r="DY111" s="876"/>
      <c r="DZ111" s="877"/>
    </row>
    <row r="112" spans="1:131" s="247" customFormat="1" ht="26.25" customHeight="1" x14ac:dyDescent="0.15">
      <c r="A112" s="1001" t="s">
        <v>448</v>
      </c>
      <c r="B112" s="1002"/>
      <c r="C112" s="832" t="s">
        <v>449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442</v>
      </c>
      <c r="AB112" s="862"/>
      <c r="AC112" s="862"/>
      <c r="AD112" s="862"/>
      <c r="AE112" s="863"/>
      <c r="AF112" s="864" t="s">
        <v>445</v>
      </c>
      <c r="AG112" s="862"/>
      <c r="AH112" s="862"/>
      <c r="AI112" s="862"/>
      <c r="AJ112" s="863"/>
      <c r="AK112" s="864" t="s">
        <v>442</v>
      </c>
      <c r="AL112" s="862"/>
      <c r="AM112" s="862"/>
      <c r="AN112" s="862"/>
      <c r="AO112" s="863"/>
      <c r="AP112" s="909" t="s">
        <v>139</v>
      </c>
      <c r="AQ112" s="910"/>
      <c r="AR112" s="910"/>
      <c r="AS112" s="910"/>
      <c r="AT112" s="911"/>
      <c r="AU112" s="1021"/>
      <c r="AV112" s="1022"/>
      <c r="AW112" s="1022"/>
      <c r="AX112" s="1022"/>
      <c r="AY112" s="1022"/>
      <c r="AZ112" s="897" t="s">
        <v>450</v>
      </c>
      <c r="BA112" s="832"/>
      <c r="BB112" s="832"/>
      <c r="BC112" s="832"/>
      <c r="BD112" s="832"/>
      <c r="BE112" s="832"/>
      <c r="BF112" s="832"/>
      <c r="BG112" s="832"/>
      <c r="BH112" s="832"/>
      <c r="BI112" s="832"/>
      <c r="BJ112" s="832"/>
      <c r="BK112" s="832"/>
      <c r="BL112" s="832"/>
      <c r="BM112" s="832"/>
      <c r="BN112" s="832"/>
      <c r="BO112" s="832"/>
      <c r="BP112" s="833"/>
      <c r="BQ112" s="898">
        <v>43741</v>
      </c>
      <c r="BR112" s="899"/>
      <c r="BS112" s="899"/>
      <c r="BT112" s="899"/>
      <c r="BU112" s="899"/>
      <c r="BV112" s="899">
        <v>38505</v>
      </c>
      <c r="BW112" s="899"/>
      <c r="BX112" s="899"/>
      <c r="BY112" s="899"/>
      <c r="BZ112" s="899"/>
      <c r="CA112" s="899">
        <v>34888</v>
      </c>
      <c r="CB112" s="899"/>
      <c r="CC112" s="899"/>
      <c r="CD112" s="899"/>
      <c r="CE112" s="899"/>
      <c r="CF112" s="960">
        <v>1.7</v>
      </c>
      <c r="CG112" s="961"/>
      <c r="CH112" s="961"/>
      <c r="CI112" s="961"/>
      <c r="CJ112" s="961"/>
      <c r="CK112" s="1016"/>
      <c r="CL112" s="903"/>
      <c r="CM112" s="906" t="s">
        <v>451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442</v>
      </c>
      <c r="DH112" s="899"/>
      <c r="DI112" s="899"/>
      <c r="DJ112" s="899"/>
      <c r="DK112" s="899"/>
      <c r="DL112" s="899" t="s">
        <v>442</v>
      </c>
      <c r="DM112" s="899"/>
      <c r="DN112" s="899"/>
      <c r="DO112" s="899"/>
      <c r="DP112" s="899"/>
      <c r="DQ112" s="899" t="s">
        <v>442</v>
      </c>
      <c r="DR112" s="899"/>
      <c r="DS112" s="899"/>
      <c r="DT112" s="899"/>
      <c r="DU112" s="899"/>
      <c r="DV112" s="876" t="s">
        <v>139</v>
      </c>
      <c r="DW112" s="876"/>
      <c r="DX112" s="876"/>
      <c r="DY112" s="876"/>
      <c r="DZ112" s="877"/>
    </row>
    <row r="113" spans="1:130" s="247" customFormat="1" ht="26.25" customHeight="1" x14ac:dyDescent="0.15">
      <c r="A113" s="1003"/>
      <c r="B113" s="1004"/>
      <c r="C113" s="832" t="s">
        <v>452</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8242</v>
      </c>
      <c r="AB113" s="1008"/>
      <c r="AC113" s="1008"/>
      <c r="AD113" s="1008"/>
      <c r="AE113" s="1009"/>
      <c r="AF113" s="1010">
        <v>7356</v>
      </c>
      <c r="AG113" s="1008"/>
      <c r="AH113" s="1008"/>
      <c r="AI113" s="1008"/>
      <c r="AJ113" s="1009"/>
      <c r="AK113" s="1010">
        <v>7355</v>
      </c>
      <c r="AL113" s="1008"/>
      <c r="AM113" s="1008"/>
      <c r="AN113" s="1008"/>
      <c r="AO113" s="1009"/>
      <c r="AP113" s="1011">
        <v>0.4</v>
      </c>
      <c r="AQ113" s="1012"/>
      <c r="AR113" s="1012"/>
      <c r="AS113" s="1012"/>
      <c r="AT113" s="1013"/>
      <c r="AU113" s="1021"/>
      <c r="AV113" s="1022"/>
      <c r="AW113" s="1022"/>
      <c r="AX113" s="1022"/>
      <c r="AY113" s="1022"/>
      <c r="AZ113" s="897" t="s">
        <v>453</v>
      </c>
      <c r="BA113" s="832"/>
      <c r="BB113" s="832"/>
      <c r="BC113" s="832"/>
      <c r="BD113" s="832"/>
      <c r="BE113" s="832"/>
      <c r="BF113" s="832"/>
      <c r="BG113" s="832"/>
      <c r="BH113" s="832"/>
      <c r="BI113" s="832"/>
      <c r="BJ113" s="832"/>
      <c r="BK113" s="832"/>
      <c r="BL113" s="832"/>
      <c r="BM113" s="832"/>
      <c r="BN113" s="832"/>
      <c r="BO113" s="832"/>
      <c r="BP113" s="833"/>
      <c r="BQ113" s="898">
        <v>329375</v>
      </c>
      <c r="BR113" s="899"/>
      <c r="BS113" s="899"/>
      <c r="BT113" s="899"/>
      <c r="BU113" s="899"/>
      <c r="BV113" s="899">
        <v>281555</v>
      </c>
      <c r="BW113" s="899"/>
      <c r="BX113" s="899"/>
      <c r="BY113" s="899"/>
      <c r="BZ113" s="899"/>
      <c r="CA113" s="899">
        <v>247151</v>
      </c>
      <c r="CB113" s="899"/>
      <c r="CC113" s="899"/>
      <c r="CD113" s="899"/>
      <c r="CE113" s="899"/>
      <c r="CF113" s="960">
        <v>12</v>
      </c>
      <c r="CG113" s="961"/>
      <c r="CH113" s="961"/>
      <c r="CI113" s="961"/>
      <c r="CJ113" s="961"/>
      <c r="CK113" s="1016"/>
      <c r="CL113" s="903"/>
      <c r="CM113" s="906" t="s">
        <v>454</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442</v>
      </c>
      <c r="DH113" s="862"/>
      <c r="DI113" s="862"/>
      <c r="DJ113" s="862"/>
      <c r="DK113" s="863"/>
      <c r="DL113" s="864" t="s">
        <v>442</v>
      </c>
      <c r="DM113" s="862"/>
      <c r="DN113" s="862"/>
      <c r="DO113" s="862"/>
      <c r="DP113" s="863"/>
      <c r="DQ113" s="864" t="s">
        <v>442</v>
      </c>
      <c r="DR113" s="862"/>
      <c r="DS113" s="862"/>
      <c r="DT113" s="862"/>
      <c r="DU113" s="863"/>
      <c r="DV113" s="909" t="s">
        <v>455</v>
      </c>
      <c r="DW113" s="910"/>
      <c r="DX113" s="910"/>
      <c r="DY113" s="910"/>
      <c r="DZ113" s="911"/>
    </row>
    <row r="114" spans="1:130" s="247" customFormat="1" ht="26.25" customHeight="1" x14ac:dyDescent="0.15">
      <c r="A114" s="1003"/>
      <c r="B114" s="1004"/>
      <c r="C114" s="832" t="s">
        <v>456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47419</v>
      </c>
      <c r="AB114" s="862"/>
      <c r="AC114" s="862"/>
      <c r="AD114" s="862"/>
      <c r="AE114" s="863"/>
      <c r="AF114" s="864">
        <v>52580</v>
      </c>
      <c r="AG114" s="862"/>
      <c r="AH114" s="862"/>
      <c r="AI114" s="862"/>
      <c r="AJ114" s="863"/>
      <c r="AK114" s="864">
        <v>52725</v>
      </c>
      <c r="AL114" s="862"/>
      <c r="AM114" s="862"/>
      <c r="AN114" s="862"/>
      <c r="AO114" s="863"/>
      <c r="AP114" s="909">
        <v>2.6</v>
      </c>
      <c r="AQ114" s="910"/>
      <c r="AR114" s="910"/>
      <c r="AS114" s="910"/>
      <c r="AT114" s="911"/>
      <c r="AU114" s="1021"/>
      <c r="AV114" s="1022"/>
      <c r="AW114" s="1022"/>
      <c r="AX114" s="1022"/>
      <c r="AY114" s="1022"/>
      <c r="AZ114" s="897" t="s">
        <v>457</v>
      </c>
      <c r="BA114" s="832"/>
      <c r="BB114" s="832"/>
      <c r="BC114" s="832"/>
      <c r="BD114" s="832"/>
      <c r="BE114" s="832"/>
      <c r="BF114" s="832"/>
      <c r="BG114" s="832"/>
      <c r="BH114" s="832"/>
      <c r="BI114" s="832"/>
      <c r="BJ114" s="832"/>
      <c r="BK114" s="832"/>
      <c r="BL114" s="832"/>
      <c r="BM114" s="832"/>
      <c r="BN114" s="832"/>
      <c r="BO114" s="832"/>
      <c r="BP114" s="833"/>
      <c r="BQ114" s="898">
        <v>1009199</v>
      </c>
      <c r="BR114" s="899"/>
      <c r="BS114" s="899"/>
      <c r="BT114" s="899"/>
      <c r="BU114" s="899"/>
      <c r="BV114" s="899">
        <v>1003124</v>
      </c>
      <c r="BW114" s="899"/>
      <c r="BX114" s="899"/>
      <c r="BY114" s="899"/>
      <c r="BZ114" s="899"/>
      <c r="CA114" s="899">
        <v>997399</v>
      </c>
      <c r="CB114" s="899"/>
      <c r="CC114" s="899"/>
      <c r="CD114" s="899"/>
      <c r="CE114" s="899"/>
      <c r="CF114" s="960">
        <v>48.4</v>
      </c>
      <c r="CG114" s="961"/>
      <c r="CH114" s="961"/>
      <c r="CI114" s="961"/>
      <c r="CJ114" s="961"/>
      <c r="CK114" s="1016"/>
      <c r="CL114" s="903"/>
      <c r="CM114" s="906" t="s">
        <v>458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139</v>
      </c>
      <c r="DH114" s="862"/>
      <c r="DI114" s="862"/>
      <c r="DJ114" s="862"/>
      <c r="DK114" s="863"/>
      <c r="DL114" s="864" t="s">
        <v>459</v>
      </c>
      <c r="DM114" s="862"/>
      <c r="DN114" s="862"/>
      <c r="DO114" s="862"/>
      <c r="DP114" s="863"/>
      <c r="DQ114" s="864" t="s">
        <v>460</v>
      </c>
      <c r="DR114" s="862"/>
      <c r="DS114" s="862"/>
      <c r="DT114" s="862"/>
      <c r="DU114" s="863"/>
      <c r="DV114" s="909" t="s">
        <v>459</v>
      </c>
      <c r="DW114" s="910"/>
      <c r="DX114" s="910"/>
      <c r="DY114" s="910"/>
      <c r="DZ114" s="911"/>
    </row>
    <row r="115" spans="1:130" s="247" customFormat="1" ht="26.25" customHeight="1" x14ac:dyDescent="0.15">
      <c r="A115" s="1003"/>
      <c r="B115" s="1004"/>
      <c r="C115" s="832" t="s">
        <v>461</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6645</v>
      </c>
      <c r="AB115" s="1008"/>
      <c r="AC115" s="1008"/>
      <c r="AD115" s="1008"/>
      <c r="AE115" s="1009"/>
      <c r="AF115" s="1010">
        <v>6599</v>
      </c>
      <c r="AG115" s="1008"/>
      <c r="AH115" s="1008"/>
      <c r="AI115" s="1008"/>
      <c r="AJ115" s="1009"/>
      <c r="AK115" s="1010">
        <v>6554</v>
      </c>
      <c r="AL115" s="1008"/>
      <c r="AM115" s="1008"/>
      <c r="AN115" s="1008"/>
      <c r="AO115" s="1009"/>
      <c r="AP115" s="1011">
        <v>0.3</v>
      </c>
      <c r="AQ115" s="1012"/>
      <c r="AR115" s="1012"/>
      <c r="AS115" s="1012"/>
      <c r="AT115" s="1013"/>
      <c r="AU115" s="1021"/>
      <c r="AV115" s="1022"/>
      <c r="AW115" s="1022"/>
      <c r="AX115" s="1022"/>
      <c r="AY115" s="1022"/>
      <c r="AZ115" s="897" t="s">
        <v>462</v>
      </c>
      <c r="BA115" s="832"/>
      <c r="BB115" s="832"/>
      <c r="BC115" s="832"/>
      <c r="BD115" s="832"/>
      <c r="BE115" s="832"/>
      <c r="BF115" s="832"/>
      <c r="BG115" s="832"/>
      <c r="BH115" s="832"/>
      <c r="BI115" s="832"/>
      <c r="BJ115" s="832"/>
      <c r="BK115" s="832"/>
      <c r="BL115" s="832"/>
      <c r="BM115" s="832"/>
      <c r="BN115" s="832"/>
      <c r="BO115" s="832"/>
      <c r="BP115" s="833"/>
      <c r="BQ115" s="898" t="s">
        <v>460</v>
      </c>
      <c r="BR115" s="899"/>
      <c r="BS115" s="899"/>
      <c r="BT115" s="899"/>
      <c r="BU115" s="899"/>
      <c r="BV115" s="899" t="s">
        <v>442</v>
      </c>
      <c r="BW115" s="899"/>
      <c r="BX115" s="899"/>
      <c r="BY115" s="899"/>
      <c r="BZ115" s="899"/>
      <c r="CA115" s="899" t="s">
        <v>442</v>
      </c>
      <c r="CB115" s="899"/>
      <c r="CC115" s="899"/>
      <c r="CD115" s="899"/>
      <c r="CE115" s="899"/>
      <c r="CF115" s="960" t="s">
        <v>442</v>
      </c>
      <c r="CG115" s="961"/>
      <c r="CH115" s="961"/>
      <c r="CI115" s="961"/>
      <c r="CJ115" s="961"/>
      <c r="CK115" s="1016"/>
      <c r="CL115" s="903"/>
      <c r="CM115" s="897" t="s">
        <v>463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464</v>
      </c>
      <c r="DH115" s="862"/>
      <c r="DI115" s="862"/>
      <c r="DJ115" s="862"/>
      <c r="DK115" s="863"/>
      <c r="DL115" s="864" t="s">
        <v>442</v>
      </c>
      <c r="DM115" s="862"/>
      <c r="DN115" s="862"/>
      <c r="DO115" s="862"/>
      <c r="DP115" s="863"/>
      <c r="DQ115" s="864" t="s">
        <v>442</v>
      </c>
      <c r="DR115" s="862"/>
      <c r="DS115" s="862"/>
      <c r="DT115" s="862"/>
      <c r="DU115" s="863"/>
      <c r="DV115" s="909" t="s">
        <v>392</v>
      </c>
      <c r="DW115" s="910"/>
      <c r="DX115" s="910"/>
      <c r="DY115" s="910"/>
      <c r="DZ115" s="911"/>
    </row>
    <row r="116" spans="1:130" s="247" customFormat="1" ht="26.25" customHeight="1" x14ac:dyDescent="0.15">
      <c r="A116" s="1005"/>
      <c r="B116" s="1006"/>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442</v>
      </c>
      <c r="AB116" s="862"/>
      <c r="AC116" s="862"/>
      <c r="AD116" s="862"/>
      <c r="AE116" s="863"/>
      <c r="AF116" s="864" t="s">
        <v>442</v>
      </c>
      <c r="AG116" s="862"/>
      <c r="AH116" s="862"/>
      <c r="AI116" s="862"/>
      <c r="AJ116" s="863"/>
      <c r="AK116" s="864" t="s">
        <v>442</v>
      </c>
      <c r="AL116" s="862"/>
      <c r="AM116" s="862"/>
      <c r="AN116" s="862"/>
      <c r="AO116" s="863"/>
      <c r="AP116" s="909" t="s">
        <v>440</v>
      </c>
      <c r="AQ116" s="910"/>
      <c r="AR116" s="910"/>
      <c r="AS116" s="910"/>
      <c r="AT116" s="911"/>
      <c r="AU116" s="1021"/>
      <c r="AV116" s="1022"/>
      <c r="AW116" s="1022"/>
      <c r="AX116" s="1022"/>
      <c r="AY116" s="1022"/>
      <c r="AZ116" s="948" t="s">
        <v>466</v>
      </c>
      <c r="BA116" s="949"/>
      <c r="BB116" s="949"/>
      <c r="BC116" s="949"/>
      <c r="BD116" s="949"/>
      <c r="BE116" s="949"/>
      <c r="BF116" s="949"/>
      <c r="BG116" s="949"/>
      <c r="BH116" s="949"/>
      <c r="BI116" s="949"/>
      <c r="BJ116" s="949"/>
      <c r="BK116" s="949"/>
      <c r="BL116" s="949"/>
      <c r="BM116" s="949"/>
      <c r="BN116" s="949"/>
      <c r="BO116" s="949"/>
      <c r="BP116" s="950"/>
      <c r="BQ116" s="898" t="s">
        <v>139</v>
      </c>
      <c r="BR116" s="899"/>
      <c r="BS116" s="899"/>
      <c r="BT116" s="899"/>
      <c r="BU116" s="899"/>
      <c r="BV116" s="899" t="s">
        <v>460</v>
      </c>
      <c r="BW116" s="899"/>
      <c r="BX116" s="899"/>
      <c r="BY116" s="899"/>
      <c r="BZ116" s="899"/>
      <c r="CA116" s="899" t="s">
        <v>139</v>
      </c>
      <c r="CB116" s="899"/>
      <c r="CC116" s="899"/>
      <c r="CD116" s="899"/>
      <c r="CE116" s="899"/>
      <c r="CF116" s="960" t="s">
        <v>459</v>
      </c>
      <c r="CG116" s="961"/>
      <c r="CH116" s="961"/>
      <c r="CI116" s="961"/>
      <c r="CJ116" s="961"/>
      <c r="CK116" s="1016"/>
      <c r="CL116" s="903"/>
      <c r="CM116" s="906" t="s">
        <v>467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72480</v>
      </c>
      <c r="DH116" s="862"/>
      <c r="DI116" s="862"/>
      <c r="DJ116" s="862"/>
      <c r="DK116" s="863"/>
      <c r="DL116" s="864">
        <v>65881</v>
      </c>
      <c r="DM116" s="862"/>
      <c r="DN116" s="862"/>
      <c r="DO116" s="862"/>
      <c r="DP116" s="863"/>
      <c r="DQ116" s="864">
        <v>59325</v>
      </c>
      <c r="DR116" s="862"/>
      <c r="DS116" s="862"/>
      <c r="DT116" s="862"/>
      <c r="DU116" s="863"/>
      <c r="DV116" s="909">
        <v>2.9</v>
      </c>
      <c r="DW116" s="910"/>
      <c r="DX116" s="910"/>
      <c r="DY116" s="910"/>
      <c r="DZ116" s="911"/>
    </row>
    <row r="117" spans="1:130" s="247" customFormat="1" ht="26.25" customHeight="1" x14ac:dyDescent="0.15">
      <c r="A117" s="986" t="s">
        <v>189</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468</v>
      </c>
      <c r="Z117" s="988"/>
      <c r="AA117" s="993">
        <v>375433</v>
      </c>
      <c r="AB117" s="994"/>
      <c r="AC117" s="994"/>
      <c r="AD117" s="994"/>
      <c r="AE117" s="995"/>
      <c r="AF117" s="996">
        <v>378021</v>
      </c>
      <c r="AG117" s="994"/>
      <c r="AH117" s="994"/>
      <c r="AI117" s="994"/>
      <c r="AJ117" s="995"/>
      <c r="AK117" s="996">
        <v>367690</v>
      </c>
      <c r="AL117" s="994"/>
      <c r="AM117" s="994"/>
      <c r="AN117" s="994"/>
      <c r="AO117" s="995"/>
      <c r="AP117" s="997"/>
      <c r="AQ117" s="998"/>
      <c r="AR117" s="998"/>
      <c r="AS117" s="998"/>
      <c r="AT117" s="999"/>
      <c r="AU117" s="1021"/>
      <c r="AV117" s="1022"/>
      <c r="AW117" s="1022"/>
      <c r="AX117" s="1022"/>
      <c r="AY117" s="1022"/>
      <c r="AZ117" s="948" t="s">
        <v>469</v>
      </c>
      <c r="BA117" s="949"/>
      <c r="BB117" s="949"/>
      <c r="BC117" s="949"/>
      <c r="BD117" s="949"/>
      <c r="BE117" s="949"/>
      <c r="BF117" s="949"/>
      <c r="BG117" s="949"/>
      <c r="BH117" s="949"/>
      <c r="BI117" s="949"/>
      <c r="BJ117" s="949"/>
      <c r="BK117" s="949"/>
      <c r="BL117" s="949"/>
      <c r="BM117" s="949"/>
      <c r="BN117" s="949"/>
      <c r="BO117" s="949"/>
      <c r="BP117" s="950"/>
      <c r="BQ117" s="898" t="s">
        <v>392</v>
      </c>
      <c r="BR117" s="899"/>
      <c r="BS117" s="899"/>
      <c r="BT117" s="899"/>
      <c r="BU117" s="899"/>
      <c r="BV117" s="899" t="s">
        <v>139</v>
      </c>
      <c r="BW117" s="899"/>
      <c r="BX117" s="899"/>
      <c r="BY117" s="899"/>
      <c r="BZ117" s="899"/>
      <c r="CA117" s="899" t="s">
        <v>392</v>
      </c>
      <c r="CB117" s="899"/>
      <c r="CC117" s="899"/>
      <c r="CD117" s="899"/>
      <c r="CE117" s="899"/>
      <c r="CF117" s="960" t="s">
        <v>459</v>
      </c>
      <c r="CG117" s="961"/>
      <c r="CH117" s="961"/>
      <c r="CI117" s="961"/>
      <c r="CJ117" s="961"/>
      <c r="CK117" s="1016"/>
      <c r="CL117" s="903"/>
      <c r="CM117" s="906" t="s">
        <v>470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442</v>
      </c>
      <c r="DH117" s="862"/>
      <c r="DI117" s="862"/>
      <c r="DJ117" s="862"/>
      <c r="DK117" s="863"/>
      <c r="DL117" s="864" t="s">
        <v>459</v>
      </c>
      <c r="DM117" s="862"/>
      <c r="DN117" s="862"/>
      <c r="DO117" s="862"/>
      <c r="DP117" s="863"/>
      <c r="DQ117" s="864" t="s">
        <v>392</v>
      </c>
      <c r="DR117" s="862"/>
      <c r="DS117" s="862"/>
      <c r="DT117" s="862"/>
      <c r="DU117" s="863"/>
      <c r="DV117" s="909" t="s">
        <v>442</v>
      </c>
      <c r="DW117" s="910"/>
      <c r="DX117" s="910"/>
      <c r="DY117" s="910"/>
      <c r="DZ117" s="911"/>
    </row>
    <row r="118" spans="1:130" s="247" customFormat="1" ht="26.25" customHeight="1" x14ac:dyDescent="0.15">
      <c r="A118" s="986" t="s">
        <v>435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433</v>
      </c>
      <c r="AB118" s="987"/>
      <c r="AC118" s="987"/>
      <c r="AD118" s="987"/>
      <c r="AE118" s="988"/>
      <c r="AF118" s="989" t="s">
        <v>308</v>
      </c>
      <c r="AG118" s="987"/>
      <c r="AH118" s="987"/>
      <c r="AI118" s="987"/>
      <c r="AJ118" s="988"/>
      <c r="AK118" s="989" t="s">
        <v>307</v>
      </c>
      <c r="AL118" s="987"/>
      <c r="AM118" s="987"/>
      <c r="AN118" s="987"/>
      <c r="AO118" s="988"/>
      <c r="AP118" s="990" t="s">
        <v>434</v>
      </c>
      <c r="AQ118" s="991"/>
      <c r="AR118" s="991"/>
      <c r="AS118" s="991"/>
      <c r="AT118" s="992"/>
      <c r="AU118" s="1021"/>
      <c r="AV118" s="1022"/>
      <c r="AW118" s="1022"/>
      <c r="AX118" s="1022"/>
      <c r="AY118" s="1022"/>
      <c r="AZ118" s="964" t="s">
        <v>471</v>
      </c>
      <c r="BA118" s="965"/>
      <c r="BB118" s="965"/>
      <c r="BC118" s="965"/>
      <c r="BD118" s="965"/>
      <c r="BE118" s="965"/>
      <c r="BF118" s="965"/>
      <c r="BG118" s="965"/>
      <c r="BH118" s="965"/>
      <c r="BI118" s="965"/>
      <c r="BJ118" s="965"/>
      <c r="BK118" s="965"/>
      <c r="BL118" s="965"/>
      <c r="BM118" s="965"/>
      <c r="BN118" s="965"/>
      <c r="BO118" s="965"/>
      <c r="BP118" s="966"/>
      <c r="BQ118" s="967" t="s">
        <v>472</v>
      </c>
      <c r="BR118" s="930"/>
      <c r="BS118" s="930"/>
      <c r="BT118" s="930"/>
      <c r="BU118" s="930"/>
      <c r="BV118" s="930" t="s">
        <v>442</v>
      </c>
      <c r="BW118" s="930"/>
      <c r="BX118" s="930"/>
      <c r="BY118" s="930"/>
      <c r="BZ118" s="930"/>
      <c r="CA118" s="930" t="s">
        <v>444</v>
      </c>
      <c r="CB118" s="930"/>
      <c r="CC118" s="930"/>
      <c r="CD118" s="930"/>
      <c r="CE118" s="930"/>
      <c r="CF118" s="960" t="s">
        <v>472</v>
      </c>
      <c r="CG118" s="961"/>
      <c r="CH118" s="961"/>
      <c r="CI118" s="961"/>
      <c r="CJ118" s="961"/>
      <c r="CK118" s="1016"/>
      <c r="CL118" s="903"/>
      <c r="CM118" s="906" t="s">
        <v>473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392</v>
      </c>
      <c r="DH118" s="862"/>
      <c r="DI118" s="862"/>
      <c r="DJ118" s="862"/>
      <c r="DK118" s="863"/>
      <c r="DL118" s="864" t="s">
        <v>445</v>
      </c>
      <c r="DM118" s="862"/>
      <c r="DN118" s="862"/>
      <c r="DO118" s="862"/>
      <c r="DP118" s="863"/>
      <c r="DQ118" s="864" t="s">
        <v>442</v>
      </c>
      <c r="DR118" s="862"/>
      <c r="DS118" s="862"/>
      <c r="DT118" s="862"/>
      <c r="DU118" s="863"/>
      <c r="DV118" s="909" t="s">
        <v>455</v>
      </c>
      <c r="DW118" s="910"/>
      <c r="DX118" s="910"/>
      <c r="DY118" s="910"/>
      <c r="DZ118" s="911"/>
    </row>
    <row r="119" spans="1:130" s="247" customFormat="1" ht="26.25" customHeight="1" x14ac:dyDescent="0.15">
      <c r="A119" s="900" t="s">
        <v>438</v>
      </c>
      <c r="B119" s="901"/>
      <c r="C119" s="976" t="s">
        <v>439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459</v>
      </c>
      <c r="AB119" s="980"/>
      <c r="AC119" s="980"/>
      <c r="AD119" s="980"/>
      <c r="AE119" s="981"/>
      <c r="AF119" s="982" t="s">
        <v>455</v>
      </c>
      <c r="AG119" s="980"/>
      <c r="AH119" s="980"/>
      <c r="AI119" s="980"/>
      <c r="AJ119" s="981"/>
      <c r="AK119" s="982" t="s">
        <v>139</v>
      </c>
      <c r="AL119" s="980"/>
      <c r="AM119" s="980"/>
      <c r="AN119" s="980"/>
      <c r="AO119" s="981"/>
      <c r="AP119" s="983" t="s">
        <v>392</v>
      </c>
      <c r="AQ119" s="984"/>
      <c r="AR119" s="984"/>
      <c r="AS119" s="984"/>
      <c r="AT119" s="985"/>
      <c r="AU119" s="1023"/>
      <c r="AV119" s="1024"/>
      <c r="AW119" s="1024"/>
      <c r="AX119" s="1024"/>
      <c r="AY119" s="1024"/>
      <c r="AZ119" s="278" t="s">
        <v>189</v>
      </c>
      <c r="BA119" s="278"/>
      <c r="BB119" s="278"/>
      <c r="BC119" s="278"/>
      <c r="BD119" s="278"/>
      <c r="BE119" s="278"/>
      <c r="BF119" s="278"/>
      <c r="BG119" s="278"/>
      <c r="BH119" s="278"/>
      <c r="BI119" s="278"/>
      <c r="BJ119" s="278"/>
      <c r="BK119" s="278"/>
      <c r="BL119" s="278"/>
      <c r="BM119" s="278"/>
      <c r="BN119" s="278"/>
      <c r="BO119" s="962" t="s">
        <v>474</v>
      </c>
      <c r="BP119" s="963"/>
      <c r="BQ119" s="967">
        <v>4714989</v>
      </c>
      <c r="BR119" s="930"/>
      <c r="BS119" s="930"/>
      <c r="BT119" s="930"/>
      <c r="BU119" s="930"/>
      <c r="BV119" s="930">
        <v>4683544</v>
      </c>
      <c r="BW119" s="930"/>
      <c r="BX119" s="930"/>
      <c r="BY119" s="930"/>
      <c r="BZ119" s="930"/>
      <c r="CA119" s="930">
        <v>4598652</v>
      </c>
      <c r="CB119" s="930"/>
      <c r="CC119" s="930"/>
      <c r="CD119" s="930"/>
      <c r="CE119" s="930"/>
      <c r="CF119" s="828"/>
      <c r="CG119" s="829"/>
      <c r="CH119" s="829"/>
      <c r="CI119" s="829"/>
      <c r="CJ119" s="919"/>
      <c r="CK119" s="1017"/>
      <c r="CL119" s="905"/>
      <c r="CM119" s="923" t="s">
        <v>475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472</v>
      </c>
      <c r="DH119" s="845"/>
      <c r="DI119" s="845"/>
      <c r="DJ119" s="845"/>
      <c r="DK119" s="846"/>
      <c r="DL119" s="847" t="s">
        <v>139</v>
      </c>
      <c r="DM119" s="845"/>
      <c r="DN119" s="845"/>
      <c r="DO119" s="845"/>
      <c r="DP119" s="846"/>
      <c r="DQ119" s="847" t="s">
        <v>442</v>
      </c>
      <c r="DR119" s="845"/>
      <c r="DS119" s="845"/>
      <c r="DT119" s="845"/>
      <c r="DU119" s="846"/>
      <c r="DV119" s="933" t="s">
        <v>464</v>
      </c>
      <c r="DW119" s="934"/>
      <c r="DX119" s="934"/>
      <c r="DY119" s="934"/>
      <c r="DZ119" s="935"/>
    </row>
    <row r="120" spans="1:130" s="247" customFormat="1" ht="26.25" customHeight="1" x14ac:dyDescent="0.15">
      <c r="A120" s="902"/>
      <c r="B120" s="903"/>
      <c r="C120" s="906" t="s">
        <v>447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442</v>
      </c>
      <c r="AB120" s="862"/>
      <c r="AC120" s="862"/>
      <c r="AD120" s="862"/>
      <c r="AE120" s="863"/>
      <c r="AF120" s="864" t="s">
        <v>139</v>
      </c>
      <c r="AG120" s="862"/>
      <c r="AH120" s="862"/>
      <c r="AI120" s="862"/>
      <c r="AJ120" s="863"/>
      <c r="AK120" s="864" t="s">
        <v>455</v>
      </c>
      <c r="AL120" s="862"/>
      <c r="AM120" s="862"/>
      <c r="AN120" s="862"/>
      <c r="AO120" s="863"/>
      <c r="AP120" s="909" t="s">
        <v>442</v>
      </c>
      <c r="AQ120" s="910"/>
      <c r="AR120" s="910"/>
      <c r="AS120" s="910"/>
      <c r="AT120" s="911"/>
      <c r="AU120" s="968" t="s">
        <v>476</v>
      </c>
      <c r="AV120" s="969"/>
      <c r="AW120" s="969"/>
      <c r="AX120" s="969"/>
      <c r="AY120" s="970"/>
      <c r="AZ120" s="945" t="s">
        <v>477</v>
      </c>
      <c r="BA120" s="890"/>
      <c r="BB120" s="890"/>
      <c r="BC120" s="890"/>
      <c r="BD120" s="890"/>
      <c r="BE120" s="890"/>
      <c r="BF120" s="890"/>
      <c r="BG120" s="890"/>
      <c r="BH120" s="890"/>
      <c r="BI120" s="890"/>
      <c r="BJ120" s="890"/>
      <c r="BK120" s="890"/>
      <c r="BL120" s="890"/>
      <c r="BM120" s="890"/>
      <c r="BN120" s="890"/>
      <c r="BO120" s="890"/>
      <c r="BP120" s="891"/>
      <c r="BQ120" s="946">
        <v>2036505</v>
      </c>
      <c r="BR120" s="927"/>
      <c r="BS120" s="927"/>
      <c r="BT120" s="927"/>
      <c r="BU120" s="927"/>
      <c r="BV120" s="927">
        <v>2125519</v>
      </c>
      <c r="BW120" s="927"/>
      <c r="BX120" s="927"/>
      <c r="BY120" s="927"/>
      <c r="BZ120" s="927"/>
      <c r="CA120" s="927">
        <v>2031892</v>
      </c>
      <c r="CB120" s="927"/>
      <c r="CC120" s="927"/>
      <c r="CD120" s="927"/>
      <c r="CE120" s="927"/>
      <c r="CF120" s="951">
        <v>98.6</v>
      </c>
      <c r="CG120" s="952"/>
      <c r="CH120" s="952"/>
      <c r="CI120" s="952"/>
      <c r="CJ120" s="952"/>
      <c r="CK120" s="953" t="s">
        <v>478</v>
      </c>
      <c r="CL120" s="937"/>
      <c r="CM120" s="937"/>
      <c r="CN120" s="937"/>
      <c r="CO120" s="938"/>
      <c r="CP120" s="957" t="s">
        <v>479</v>
      </c>
      <c r="CQ120" s="958"/>
      <c r="CR120" s="958"/>
      <c r="CS120" s="958"/>
      <c r="CT120" s="958"/>
      <c r="CU120" s="958"/>
      <c r="CV120" s="958"/>
      <c r="CW120" s="958"/>
      <c r="CX120" s="958"/>
      <c r="CY120" s="958"/>
      <c r="CZ120" s="958"/>
      <c r="DA120" s="958"/>
      <c r="DB120" s="958"/>
      <c r="DC120" s="958"/>
      <c r="DD120" s="958"/>
      <c r="DE120" s="958"/>
      <c r="DF120" s="959"/>
      <c r="DG120" s="946">
        <v>43741</v>
      </c>
      <c r="DH120" s="927"/>
      <c r="DI120" s="927"/>
      <c r="DJ120" s="927"/>
      <c r="DK120" s="927"/>
      <c r="DL120" s="927">
        <v>38505</v>
      </c>
      <c r="DM120" s="927"/>
      <c r="DN120" s="927"/>
      <c r="DO120" s="927"/>
      <c r="DP120" s="927"/>
      <c r="DQ120" s="927">
        <v>34888</v>
      </c>
      <c r="DR120" s="927"/>
      <c r="DS120" s="927"/>
      <c r="DT120" s="927"/>
      <c r="DU120" s="927"/>
      <c r="DV120" s="928">
        <v>1.7</v>
      </c>
      <c r="DW120" s="928"/>
      <c r="DX120" s="928"/>
      <c r="DY120" s="928"/>
      <c r="DZ120" s="929"/>
    </row>
    <row r="121" spans="1:130" s="247" customFormat="1" ht="26.25" customHeight="1" x14ac:dyDescent="0.15">
      <c r="A121" s="902"/>
      <c r="B121" s="903"/>
      <c r="C121" s="948" t="s">
        <v>480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460</v>
      </c>
      <c r="AB121" s="862"/>
      <c r="AC121" s="862"/>
      <c r="AD121" s="862"/>
      <c r="AE121" s="863"/>
      <c r="AF121" s="864" t="s">
        <v>472</v>
      </c>
      <c r="AG121" s="862"/>
      <c r="AH121" s="862"/>
      <c r="AI121" s="862"/>
      <c r="AJ121" s="863"/>
      <c r="AK121" s="864" t="s">
        <v>472</v>
      </c>
      <c r="AL121" s="862"/>
      <c r="AM121" s="862"/>
      <c r="AN121" s="862"/>
      <c r="AO121" s="863"/>
      <c r="AP121" s="909" t="s">
        <v>455</v>
      </c>
      <c r="AQ121" s="910"/>
      <c r="AR121" s="910"/>
      <c r="AS121" s="910"/>
      <c r="AT121" s="911"/>
      <c r="AU121" s="971"/>
      <c r="AV121" s="972"/>
      <c r="AW121" s="972"/>
      <c r="AX121" s="972"/>
      <c r="AY121" s="973"/>
      <c r="AZ121" s="897" t="s">
        <v>481</v>
      </c>
      <c r="BA121" s="832"/>
      <c r="BB121" s="832"/>
      <c r="BC121" s="832"/>
      <c r="BD121" s="832"/>
      <c r="BE121" s="832"/>
      <c r="BF121" s="832"/>
      <c r="BG121" s="832"/>
      <c r="BH121" s="832"/>
      <c r="BI121" s="832"/>
      <c r="BJ121" s="832"/>
      <c r="BK121" s="832"/>
      <c r="BL121" s="832"/>
      <c r="BM121" s="832"/>
      <c r="BN121" s="832"/>
      <c r="BO121" s="832"/>
      <c r="BP121" s="833"/>
      <c r="BQ121" s="898" t="s">
        <v>442</v>
      </c>
      <c r="BR121" s="899"/>
      <c r="BS121" s="899"/>
      <c r="BT121" s="899"/>
      <c r="BU121" s="899"/>
      <c r="BV121" s="899" t="s">
        <v>139</v>
      </c>
      <c r="BW121" s="899"/>
      <c r="BX121" s="899"/>
      <c r="BY121" s="899"/>
      <c r="BZ121" s="899"/>
      <c r="CA121" s="899" t="s">
        <v>442</v>
      </c>
      <c r="CB121" s="899"/>
      <c r="CC121" s="899"/>
      <c r="CD121" s="899"/>
      <c r="CE121" s="899"/>
      <c r="CF121" s="960" t="s">
        <v>459</v>
      </c>
      <c r="CG121" s="961"/>
      <c r="CH121" s="961"/>
      <c r="CI121" s="961"/>
      <c r="CJ121" s="961"/>
      <c r="CK121" s="954"/>
      <c r="CL121" s="940"/>
      <c r="CM121" s="940"/>
      <c r="CN121" s="940"/>
      <c r="CO121" s="941"/>
      <c r="CP121" s="920" t="s">
        <v>482</v>
      </c>
      <c r="CQ121" s="921"/>
      <c r="CR121" s="921"/>
      <c r="CS121" s="921"/>
      <c r="CT121" s="921"/>
      <c r="CU121" s="921"/>
      <c r="CV121" s="921"/>
      <c r="CW121" s="921"/>
      <c r="CX121" s="921"/>
      <c r="CY121" s="921"/>
      <c r="CZ121" s="921"/>
      <c r="DA121" s="921"/>
      <c r="DB121" s="921"/>
      <c r="DC121" s="921"/>
      <c r="DD121" s="921"/>
      <c r="DE121" s="921"/>
      <c r="DF121" s="922"/>
      <c r="DG121" s="898" t="s">
        <v>139</v>
      </c>
      <c r="DH121" s="899"/>
      <c r="DI121" s="899"/>
      <c r="DJ121" s="899"/>
      <c r="DK121" s="899"/>
      <c r="DL121" s="899" t="s">
        <v>455</v>
      </c>
      <c r="DM121" s="899"/>
      <c r="DN121" s="899"/>
      <c r="DO121" s="899"/>
      <c r="DP121" s="899"/>
      <c r="DQ121" s="899" t="s">
        <v>444</v>
      </c>
      <c r="DR121" s="899"/>
      <c r="DS121" s="899"/>
      <c r="DT121" s="899"/>
      <c r="DU121" s="899"/>
      <c r="DV121" s="876" t="s">
        <v>139</v>
      </c>
      <c r="DW121" s="876"/>
      <c r="DX121" s="876"/>
      <c r="DY121" s="876"/>
      <c r="DZ121" s="877"/>
    </row>
    <row r="122" spans="1:130" s="247" customFormat="1" ht="26.25" customHeight="1" x14ac:dyDescent="0.15">
      <c r="A122" s="902"/>
      <c r="B122" s="903"/>
      <c r="C122" s="906" t="s">
        <v>458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442</v>
      </c>
      <c r="AB122" s="862"/>
      <c r="AC122" s="862"/>
      <c r="AD122" s="862"/>
      <c r="AE122" s="863"/>
      <c r="AF122" s="864" t="s">
        <v>472</v>
      </c>
      <c r="AG122" s="862"/>
      <c r="AH122" s="862"/>
      <c r="AI122" s="862"/>
      <c r="AJ122" s="863"/>
      <c r="AK122" s="864" t="s">
        <v>472</v>
      </c>
      <c r="AL122" s="862"/>
      <c r="AM122" s="862"/>
      <c r="AN122" s="862"/>
      <c r="AO122" s="863"/>
      <c r="AP122" s="909" t="s">
        <v>464</v>
      </c>
      <c r="AQ122" s="910"/>
      <c r="AR122" s="910"/>
      <c r="AS122" s="910"/>
      <c r="AT122" s="911"/>
      <c r="AU122" s="971"/>
      <c r="AV122" s="972"/>
      <c r="AW122" s="972"/>
      <c r="AX122" s="972"/>
      <c r="AY122" s="973"/>
      <c r="AZ122" s="964" t="s">
        <v>483</v>
      </c>
      <c r="BA122" s="965"/>
      <c r="BB122" s="965"/>
      <c r="BC122" s="965"/>
      <c r="BD122" s="965"/>
      <c r="BE122" s="965"/>
      <c r="BF122" s="965"/>
      <c r="BG122" s="965"/>
      <c r="BH122" s="965"/>
      <c r="BI122" s="965"/>
      <c r="BJ122" s="965"/>
      <c r="BK122" s="965"/>
      <c r="BL122" s="965"/>
      <c r="BM122" s="965"/>
      <c r="BN122" s="965"/>
      <c r="BO122" s="965"/>
      <c r="BP122" s="966"/>
      <c r="BQ122" s="967">
        <v>2947754</v>
      </c>
      <c r="BR122" s="930"/>
      <c r="BS122" s="930"/>
      <c r="BT122" s="930"/>
      <c r="BU122" s="930"/>
      <c r="BV122" s="930">
        <v>2933968</v>
      </c>
      <c r="BW122" s="930"/>
      <c r="BX122" s="930"/>
      <c r="BY122" s="930"/>
      <c r="BZ122" s="930"/>
      <c r="CA122" s="930">
        <v>2856320</v>
      </c>
      <c r="CB122" s="930"/>
      <c r="CC122" s="930"/>
      <c r="CD122" s="930"/>
      <c r="CE122" s="930"/>
      <c r="CF122" s="931">
        <v>138.69999999999999</v>
      </c>
      <c r="CG122" s="932"/>
      <c r="CH122" s="932"/>
      <c r="CI122" s="932"/>
      <c r="CJ122" s="932"/>
      <c r="CK122" s="954"/>
      <c r="CL122" s="940"/>
      <c r="CM122" s="940"/>
      <c r="CN122" s="940"/>
      <c r="CO122" s="941"/>
      <c r="CP122" s="920" t="s">
        <v>408</v>
      </c>
      <c r="CQ122" s="921"/>
      <c r="CR122" s="921"/>
      <c r="CS122" s="921"/>
      <c r="CT122" s="921"/>
      <c r="CU122" s="921"/>
      <c r="CV122" s="921"/>
      <c r="CW122" s="921"/>
      <c r="CX122" s="921"/>
      <c r="CY122" s="921"/>
      <c r="CZ122" s="921"/>
      <c r="DA122" s="921"/>
      <c r="DB122" s="921"/>
      <c r="DC122" s="921"/>
      <c r="DD122" s="921"/>
      <c r="DE122" s="921"/>
      <c r="DF122" s="922"/>
      <c r="DG122" s="898" t="s">
        <v>464</v>
      </c>
      <c r="DH122" s="899"/>
      <c r="DI122" s="899"/>
      <c r="DJ122" s="899"/>
      <c r="DK122" s="899"/>
      <c r="DL122" s="899" t="s">
        <v>442</v>
      </c>
      <c r="DM122" s="899"/>
      <c r="DN122" s="899"/>
      <c r="DO122" s="899"/>
      <c r="DP122" s="899"/>
      <c r="DQ122" s="899" t="s">
        <v>455</v>
      </c>
      <c r="DR122" s="899"/>
      <c r="DS122" s="899"/>
      <c r="DT122" s="899"/>
      <c r="DU122" s="899"/>
      <c r="DV122" s="876" t="s">
        <v>442</v>
      </c>
      <c r="DW122" s="876"/>
      <c r="DX122" s="876"/>
      <c r="DY122" s="876"/>
      <c r="DZ122" s="877"/>
    </row>
    <row r="123" spans="1:130" s="247" customFormat="1" ht="26.25" customHeight="1" x14ac:dyDescent="0.15">
      <c r="A123" s="902"/>
      <c r="B123" s="903"/>
      <c r="C123" s="906" t="s">
        <v>467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6645</v>
      </c>
      <c r="AB123" s="862"/>
      <c r="AC123" s="862"/>
      <c r="AD123" s="862"/>
      <c r="AE123" s="863"/>
      <c r="AF123" s="864">
        <v>6599</v>
      </c>
      <c r="AG123" s="862"/>
      <c r="AH123" s="862"/>
      <c r="AI123" s="862"/>
      <c r="AJ123" s="863"/>
      <c r="AK123" s="864">
        <v>6554</v>
      </c>
      <c r="AL123" s="862"/>
      <c r="AM123" s="862"/>
      <c r="AN123" s="862"/>
      <c r="AO123" s="863"/>
      <c r="AP123" s="909">
        <v>0.3</v>
      </c>
      <c r="AQ123" s="910"/>
      <c r="AR123" s="910"/>
      <c r="AS123" s="910"/>
      <c r="AT123" s="911"/>
      <c r="AU123" s="974"/>
      <c r="AV123" s="975"/>
      <c r="AW123" s="975"/>
      <c r="AX123" s="975"/>
      <c r="AY123" s="975"/>
      <c r="AZ123" s="278" t="s">
        <v>189</v>
      </c>
      <c r="BA123" s="278"/>
      <c r="BB123" s="278"/>
      <c r="BC123" s="278"/>
      <c r="BD123" s="278"/>
      <c r="BE123" s="278"/>
      <c r="BF123" s="278"/>
      <c r="BG123" s="278"/>
      <c r="BH123" s="278"/>
      <c r="BI123" s="278"/>
      <c r="BJ123" s="278"/>
      <c r="BK123" s="278"/>
      <c r="BL123" s="278"/>
      <c r="BM123" s="278"/>
      <c r="BN123" s="278"/>
      <c r="BO123" s="962" t="s">
        <v>484</v>
      </c>
      <c r="BP123" s="963"/>
      <c r="BQ123" s="917">
        <v>4984259</v>
      </c>
      <c r="BR123" s="918"/>
      <c r="BS123" s="918"/>
      <c r="BT123" s="918"/>
      <c r="BU123" s="918"/>
      <c r="BV123" s="918">
        <v>5059487</v>
      </c>
      <c r="BW123" s="918"/>
      <c r="BX123" s="918"/>
      <c r="BY123" s="918"/>
      <c r="BZ123" s="918"/>
      <c r="CA123" s="918">
        <v>4888212</v>
      </c>
      <c r="CB123" s="918"/>
      <c r="CC123" s="918"/>
      <c r="CD123" s="918"/>
      <c r="CE123" s="918"/>
      <c r="CF123" s="828"/>
      <c r="CG123" s="829"/>
      <c r="CH123" s="829"/>
      <c r="CI123" s="829"/>
      <c r="CJ123" s="919"/>
      <c r="CK123" s="954"/>
      <c r="CL123" s="940"/>
      <c r="CM123" s="940"/>
      <c r="CN123" s="940"/>
      <c r="CO123" s="941"/>
      <c r="CP123" s="920" t="s">
        <v>485</v>
      </c>
      <c r="CQ123" s="921"/>
      <c r="CR123" s="921"/>
      <c r="CS123" s="921"/>
      <c r="CT123" s="921"/>
      <c r="CU123" s="921"/>
      <c r="CV123" s="921"/>
      <c r="CW123" s="921"/>
      <c r="CX123" s="921"/>
      <c r="CY123" s="921"/>
      <c r="CZ123" s="921"/>
      <c r="DA123" s="921"/>
      <c r="DB123" s="921"/>
      <c r="DC123" s="921"/>
      <c r="DD123" s="921"/>
      <c r="DE123" s="921"/>
      <c r="DF123" s="922"/>
      <c r="DG123" s="861" t="s">
        <v>442</v>
      </c>
      <c r="DH123" s="862"/>
      <c r="DI123" s="862"/>
      <c r="DJ123" s="862"/>
      <c r="DK123" s="863"/>
      <c r="DL123" s="864" t="s">
        <v>139</v>
      </c>
      <c r="DM123" s="862"/>
      <c r="DN123" s="862"/>
      <c r="DO123" s="862"/>
      <c r="DP123" s="863"/>
      <c r="DQ123" s="864" t="s">
        <v>459</v>
      </c>
      <c r="DR123" s="862"/>
      <c r="DS123" s="862"/>
      <c r="DT123" s="862"/>
      <c r="DU123" s="863"/>
      <c r="DV123" s="909" t="s">
        <v>459</v>
      </c>
      <c r="DW123" s="910"/>
      <c r="DX123" s="910"/>
      <c r="DY123" s="910"/>
      <c r="DZ123" s="911"/>
    </row>
    <row r="124" spans="1:130" s="247" customFormat="1" ht="26.25" customHeight="1" thickBot="1" x14ac:dyDescent="0.2">
      <c r="A124" s="902"/>
      <c r="B124" s="903"/>
      <c r="C124" s="906" t="s">
        <v>470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455</v>
      </c>
      <c r="AB124" s="862"/>
      <c r="AC124" s="862"/>
      <c r="AD124" s="862"/>
      <c r="AE124" s="863"/>
      <c r="AF124" s="864" t="s">
        <v>139</v>
      </c>
      <c r="AG124" s="862"/>
      <c r="AH124" s="862"/>
      <c r="AI124" s="862"/>
      <c r="AJ124" s="863"/>
      <c r="AK124" s="864" t="s">
        <v>472</v>
      </c>
      <c r="AL124" s="862"/>
      <c r="AM124" s="862"/>
      <c r="AN124" s="862"/>
      <c r="AO124" s="863"/>
      <c r="AP124" s="909" t="s">
        <v>472</v>
      </c>
      <c r="AQ124" s="910"/>
      <c r="AR124" s="910"/>
      <c r="AS124" s="910"/>
      <c r="AT124" s="911"/>
      <c r="AU124" s="912" t="s">
        <v>486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459</v>
      </c>
      <c r="BR124" s="916"/>
      <c r="BS124" s="916"/>
      <c r="BT124" s="916"/>
      <c r="BU124" s="916"/>
      <c r="BV124" s="916" t="s">
        <v>139</v>
      </c>
      <c r="BW124" s="916"/>
      <c r="BX124" s="916"/>
      <c r="BY124" s="916"/>
      <c r="BZ124" s="916"/>
      <c r="CA124" s="916" t="s">
        <v>460</v>
      </c>
      <c r="CB124" s="916"/>
      <c r="CC124" s="916"/>
      <c r="CD124" s="916"/>
      <c r="CE124" s="916"/>
      <c r="CF124" s="806"/>
      <c r="CG124" s="807"/>
      <c r="CH124" s="807"/>
      <c r="CI124" s="807"/>
      <c r="CJ124" s="947"/>
      <c r="CK124" s="955"/>
      <c r="CL124" s="955"/>
      <c r="CM124" s="955"/>
      <c r="CN124" s="955"/>
      <c r="CO124" s="956"/>
      <c r="CP124" s="920" t="s">
        <v>487</v>
      </c>
      <c r="CQ124" s="921"/>
      <c r="CR124" s="921"/>
      <c r="CS124" s="921"/>
      <c r="CT124" s="921"/>
      <c r="CU124" s="921"/>
      <c r="CV124" s="921"/>
      <c r="CW124" s="921"/>
      <c r="CX124" s="921"/>
      <c r="CY124" s="921"/>
      <c r="CZ124" s="921"/>
      <c r="DA124" s="921"/>
      <c r="DB124" s="921"/>
      <c r="DC124" s="921"/>
      <c r="DD124" s="921"/>
      <c r="DE124" s="921"/>
      <c r="DF124" s="922"/>
      <c r="DG124" s="844" t="s">
        <v>444</v>
      </c>
      <c r="DH124" s="845"/>
      <c r="DI124" s="845"/>
      <c r="DJ124" s="845"/>
      <c r="DK124" s="846"/>
      <c r="DL124" s="847" t="s">
        <v>139</v>
      </c>
      <c r="DM124" s="845"/>
      <c r="DN124" s="845"/>
      <c r="DO124" s="845"/>
      <c r="DP124" s="846"/>
      <c r="DQ124" s="847" t="s">
        <v>459</v>
      </c>
      <c r="DR124" s="845"/>
      <c r="DS124" s="845"/>
      <c r="DT124" s="845"/>
      <c r="DU124" s="846"/>
      <c r="DV124" s="933" t="s">
        <v>139</v>
      </c>
      <c r="DW124" s="934"/>
      <c r="DX124" s="934"/>
      <c r="DY124" s="934"/>
      <c r="DZ124" s="935"/>
    </row>
    <row r="125" spans="1:130" s="247" customFormat="1" ht="26.25" customHeight="1" x14ac:dyDescent="0.15">
      <c r="A125" s="902"/>
      <c r="B125" s="903"/>
      <c r="C125" s="906" t="s">
        <v>473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139</v>
      </c>
      <c r="AB125" s="862"/>
      <c r="AC125" s="862"/>
      <c r="AD125" s="862"/>
      <c r="AE125" s="863"/>
      <c r="AF125" s="864" t="s">
        <v>442</v>
      </c>
      <c r="AG125" s="862"/>
      <c r="AH125" s="862"/>
      <c r="AI125" s="862"/>
      <c r="AJ125" s="863"/>
      <c r="AK125" s="864" t="s">
        <v>442</v>
      </c>
      <c r="AL125" s="862"/>
      <c r="AM125" s="862"/>
      <c r="AN125" s="862"/>
      <c r="AO125" s="863"/>
      <c r="AP125" s="909" t="s">
        <v>444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488</v>
      </c>
      <c r="CL125" s="937"/>
      <c r="CM125" s="937"/>
      <c r="CN125" s="937"/>
      <c r="CO125" s="938"/>
      <c r="CP125" s="945" t="s">
        <v>489</v>
      </c>
      <c r="CQ125" s="890"/>
      <c r="CR125" s="890"/>
      <c r="CS125" s="890"/>
      <c r="CT125" s="890"/>
      <c r="CU125" s="890"/>
      <c r="CV125" s="890"/>
      <c r="CW125" s="890"/>
      <c r="CX125" s="890"/>
      <c r="CY125" s="890"/>
      <c r="CZ125" s="890"/>
      <c r="DA125" s="890"/>
      <c r="DB125" s="890"/>
      <c r="DC125" s="890"/>
      <c r="DD125" s="890"/>
      <c r="DE125" s="890"/>
      <c r="DF125" s="891"/>
      <c r="DG125" s="946" t="s">
        <v>455</v>
      </c>
      <c r="DH125" s="927"/>
      <c r="DI125" s="927"/>
      <c r="DJ125" s="927"/>
      <c r="DK125" s="927"/>
      <c r="DL125" s="927" t="s">
        <v>139</v>
      </c>
      <c r="DM125" s="927"/>
      <c r="DN125" s="927"/>
      <c r="DO125" s="927"/>
      <c r="DP125" s="927"/>
      <c r="DQ125" s="927" t="s">
        <v>464</v>
      </c>
      <c r="DR125" s="927"/>
      <c r="DS125" s="927"/>
      <c r="DT125" s="927"/>
      <c r="DU125" s="927"/>
      <c r="DV125" s="928" t="s">
        <v>139</v>
      </c>
      <c r="DW125" s="928"/>
      <c r="DX125" s="928"/>
      <c r="DY125" s="928"/>
      <c r="DZ125" s="929"/>
    </row>
    <row r="126" spans="1:130" s="247" customFormat="1" ht="26.25" customHeight="1" thickBot="1" x14ac:dyDescent="0.2">
      <c r="A126" s="902"/>
      <c r="B126" s="903"/>
      <c r="C126" s="906" t="s">
        <v>475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139</v>
      </c>
      <c r="AB126" s="862"/>
      <c r="AC126" s="862"/>
      <c r="AD126" s="862"/>
      <c r="AE126" s="863"/>
      <c r="AF126" s="864" t="s">
        <v>459</v>
      </c>
      <c r="AG126" s="862"/>
      <c r="AH126" s="862"/>
      <c r="AI126" s="862"/>
      <c r="AJ126" s="863"/>
      <c r="AK126" s="864" t="s">
        <v>444</v>
      </c>
      <c r="AL126" s="862"/>
      <c r="AM126" s="862"/>
      <c r="AN126" s="862"/>
      <c r="AO126" s="863"/>
      <c r="AP126" s="909" t="s">
        <v>139</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490</v>
      </c>
      <c r="CQ126" s="832"/>
      <c r="CR126" s="832"/>
      <c r="CS126" s="832"/>
      <c r="CT126" s="832"/>
      <c r="CU126" s="832"/>
      <c r="CV126" s="832"/>
      <c r="CW126" s="832"/>
      <c r="CX126" s="832"/>
      <c r="CY126" s="832"/>
      <c r="CZ126" s="832"/>
      <c r="DA126" s="832"/>
      <c r="DB126" s="832"/>
      <c r="DC126" s="832"/>
      <c r="DD126" s="832"/>
      <c r="DE126" s="832"/>
      <c r="DF126" s="833"/>
      <c r="DG126" s="898" t="s">
        <v>139</v>
      </c>
      <c r="DH126" s="899"/>
      <c r="DI126" s="899"/>
      <c r="DJ126" s="899"/>
      <c r="DK126" s="899"/>
      <c r="DL126" s="899" t="s">
        <v>139</v>
      </c>
      <c r="DM126" s="899"/>
      <c r="DN126" s="899"/>
      <c r="DO126" s="899"/>
      <c r="DP126" s="899"/>
      <c r="DQ126" s="899" t="s">
        <v>444</v>
      </c>
      <c r="DR126" s="899"/>
      <c r="DS126" s="899"/>
      <c r="DT126" s="899"/>
      <c r="DU126" s="899"/>
      <c r="DV126" s="876" t="s">
        <v>464</v>
      </c>
      <c r="DW126" s="876"/>
      <c r="DX126" s="876"/>
      <c r="DY126" s="876"/>
      <c r="DZ126" s="877"/>
    </row>
    <row r="127" spans="1:130" s="247" customFormat="1" ht="26.25" customHeight="1" x14ac:dyDescent="0.15">
      <c r="A127" s="904"/>
      <c r="B127" s="905"/>
      <c r="C127" s="923" t="s">
        <v>491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459</v>
      </c>
      <c r="AB127" s="862"/>
      <c r="AC127" s="862"/>
      <c r="AD127" s="862"/>
      <c r="AE127" s="863"/>
      <c r="AF127" s="864" t="s">
        <v>139</v>
      </c>
      <c r="AG127" s="862"/>
      <c r="AH127" s="862"/>
      <c r="AI127" s="862"/>
      <c r="AJ127" s="863"/>
      <c r="AK127" s="864" t="s">
        <v>139</v>
      </c>
      <c r="AL127" s="862"/>
      <c r="AM127" s="862"/>
      <c r="AN127" s="862"/>
      <c r="AO127" s="863"/>
      <c r="AP127" s="909" t="s">
        <v>444</v>
      </c>
      <c r="AQ127" s="910"/>
      <c r="AR127" s="910"/>
      <c r="AS127" s="910"/>
      <c r="AT127" s="911"/>
      <c r="AU127" s="283"/>
      <c r="AV127" s="283"/>
      <c r="AW127" s="283"/>
      <c r="AX127" s="926" t="s">
        <v>492</v>
      </c>
      <c r="AY127" s="894"/>
      <c r="AZ127" s="894"/>
      <c r="BA127" s="894"/>
      <c r="BB127" s="894"/>
      <c r="BC127" s="894"/>
      <c r="BD127" s="894"/>
      <c r="BE127" s="895"/>
      <c r="BF127" s="893" t="s">
        <v>493</v>
      </c>
      <c r="BG127" s="894"/>
      <c r="BH127" s="894"/>
      <c r="BI127" s="894"/>
      <c r="BJ127" s="894"/>
      <c r="BK127" s="894"/>
      <c r="BL127" s="895"/>
      <c r="BM127" s="893" t="s">
        <v>494</v>
      </c>
      <c r="BN127" s="894"/>
      <c r="BO127" s="894"/>
      <c r="BP127" s="894"/>
      <c r="BQ127" s="894"/>
      <c r="BR127" s="894"/>
      <c r="BS127" s="895"/>
      <c r="BT127" s="893" t="s">
        <v>495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496</v>
      </c>
      <c r="CQ127" s="832"/>
      <c r="CR127" s="832"/>
      <c r="CS127" s="832"/>
      <c r="CT127" s="832"/>
      <c r="CU127" s="832"/>
      <c r="CV127" s="832"/>
      <c r="CW127" s="832"/>
      <c r="CX127" s="832"/>
      <c r="CY127" s="832"/>
      <c r="CZ127" s="832"/>
      <c r="DA127" s="832"/>
      <c r="DB127" s="832"/>
      <c r="DC127" s="832"/>
      <c r="DD127" s="832"/>
      <c r="DE127" s="832"/>
      <c r="DF127" s="833"/>
      <c r="DG127" s="898" t="s">
        <v>444</v>
      </c>
      <c r="DH127" s="899"/>
      <c r="DI127" s="899"/>
      <c r="DJ127" s="899"/>
      <c r="DK127" s="899"/>
      <c r="DL127" s="899" t="s">
        <v>464</v>
      </c>
      <c r="DM127" s="899"/>
      <c r="DN127" s="899"/>
      <c r="DO127" s="899"/>
      <c r="DP127" s="899"/>
      <c r="DQ127" s="899" t="s">
        <v>139</v>
      </c>
      <c r="DR127" s="899"/>
      <c r="DS127" s="899"/>
      <c r="DT127" s="899"/>
      <c r="DU127" s="899"/>
      <c r="DV127" s="876" t="s">
        <v>464</v>
      </c>
      <c r="DW127" s="876"/>
      <c r="DX127" s="876"/>
      <c r="DY127" s="876"/>
      <c r="DZ127" s="877"/>
    </row>
    <row r="128" spans="1:130" s="247" customFormat="1" ht="26.25" customHeight="1" thickBot="1" x14ac:dyDescent="0.2">
      <c r="A128" s="878" t="s">
        <v>497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498</v>
      </c>
      <c r="X128" s="880"/>
      <c r="Y128" s="880"/>
      <c r="Z128" s="881"/>
      <c r="AA128" s="882" t="s">
        <v>459</v>
      </c>
      <c r="AB128" s="883"/>
      <c r="AC128" s="883"/>
      <c r="AD128" s="883"/>
      <c r="AE128" s="884"/>
      <c r="AF128" s="885" t="s">
        <v>459</v>
      </c>
      <c r="AG128" s="883"/>
      <c r="AH128" s="883"/>
      <c r="AI128" s="883"/>
      <c r="AJ128" s="884"/>
      <c r="AK128" s="885" t="s">
        <v>459</v>
      </c>
      <c r="AL128" s="883"/>
      <c r="AM128" s="883"/>
      <c r="AN128" s="883"/>
      <c r="AO128" s="884"/>
      <c r="AP128" s="886"/>
      <c r="AQ128" s="887"/>
      <c r="AR128" s="887"/>
      <c r="AS128" s="887"/>
      <c r="AT128" s="888"/>
      <c r="AU128" s="283"/>
      <c r="AV128" s="283"/>
      <c r="AW128" s="283"/>
      <c r="AX128" s="889" t="s">
        <v>499</v>
      </c>
      <c r="AY128" s="890"/>
      <c r="AZ128" s="890"/>
      <c r="BA128" s="890"/>
      <c r="BB128" s="890"/>
      <c r="BC128" s="890"/>
      <c r="BD128" s="890"/>
      <c r="BE128" s="891"/>
      <c r="BF128" s="868" t="s">
        <v>442</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500</v>
      </c>
      <c r="CQ128" s="810"/>
      <c r="CR128" s="810"/>
      <c r="CS128" s="810"/>
      <c r="CT128" s="810"/>
      <c r="CU128" s="810"/>
      <c r="CV128" s="810"/>
      <c r="CW128" s="810"/>
      <c r="CX128" s="810"/>
      <c r="CY128" s="810"/>
      <c r="CZ128" s="810"/>
      <c r="DA128" s="810"/>
      <c r="DB128" s="810"/>
      <c r="DC128" s="810"/>
      <c r="DD128" s="810"/>
      <c r="DE128" s="810"/>
      <c r="DF128" s="811"/>
      <c r="DG128" s="872" t="s">
        <v>139</v>
      </c>
      <c r="DH128" s="873"/>
      <c r="DI128" s="873"/>
      <c r="DJ128" s="873"/>
      <c r="DK128" s="873"/>
      <c r="DL128" s="873" t="s">
        <v>459</v>
      </c>
      <c r="DM128" s="873"/>
      <c r="DN128" s="873"/>
      <c r="DO128" s="873"/>
      <c r="DP128" s="873"/>
      <c r="DQ128" s="873" t="s">
        <v>442</v>
      </c>
      <c r="DR128" s="873"/>
      <c r="DS128" s="873"/>
      <c r="DT128" s="873"/>
      <c r="DU128" s="873"/>
      <c r="DV128" s="874" t="s">
        <v>442</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501</v>
      </c>
      <c r="X129" s="859"/>
      <c r="Y129" s="859"/>
      <c r="Z129" s="860"/>
      <c r="AA129" s="861">
        <v>2379460</v>
      </c>
      <c r="AB129" s="862"/>
      <c r="AC129" s="862"/>
      <c r="AD129" s="862"/>
      <c r="AE129" s="863"/>
      <c r="AF129" s="864">
        <v>2358381</v>
      </c>
      <c r="AG129" s="862"/>
      <c r="AH129" s="862"/>
      <c r="AI129" s="862"/>
      <c r="AJ129" s="863"/>
      <c r="AK129" s="864">
        <v>2339507</v>
      </c>
      <c r="AL129" s="862"/>
      <c r="AM129" s="862"/>
      <c r="AN129" s="862"/>
      <c r="AO129" s="863"/>
      <c r="AP129" s="865"/>
      <c r="AQ129" s="866"/>
      <c r="AR129" s="866"/>
      <c r="AS129" s="866"/>
      <c r="AT129" s="867"/>
      <c r="AU129" s="285"/>
      <c r="AV129" s="285"/>
      <c r="AW129" s="285"/>
      <c r="AX129" s="831" t="s">
        <v>502</v>
      </c>
      <c r="AY129" s="832"/>
      <c r="AZ129" s="832"/>
      <c r="BA129" s="832"/>
      <c r="BB129" s="832"/>
      <c r="BC129" s="832"/>
      <c r="BD129" s="832"/>
      <c r="BE129" s="833"/>
      <c r="BF129" s="851" t="s">
        <v>503</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505</v>
      </c>
      <c r="X130" s="859"/>
      <c r="Y130" s="859"/>
      <c r="Z130" s="860"/>
      <c r="AA130" s="861">
        <v>306632</v>
      </c>
      <c r="AB130" s="862"/>
      <c r="AC130" s="862"/>
      <c r="AD130" s="862"/>
      <c r="AE130" s="863"/>
      <c r="AF130" s="864">
        <v>302331</v>
      </c>
      <c r="AG130" s="862"/>
      <c r="AH130" s="862"/>
      <c r="AI130" s="862"/>
      <c r="AJ130" s="863"/>
      <c r="AK130" s="864">
        <v>279438</v>
      </c>
      <c r="AL130" s="862"/>
      <c r="AM130" s="862"/>
      <c r="AN130" s="862"/>
      <c r="AO130" s="863"/>
      <c r="AP130" s="865"/>
      <c r="AQ130" s="866"/>
      <c r="AR130" s="866"/>
      <c r="AS130" s="866"/>
      <c r="AT130" s="867"/>
      <c r="AU130" s="285"/>
      <c r="AV130" s="285"/>
      <c r="AW130" s="285"/>
      <c r="AX130" s="831" t="s">
        <v>506</v>
      </c>
      <c r="AY130" s="832"/>
      <c r="AZ130" s="832"/>
      <c r="BA130" s="832"/>
      <c r="BB130" s="832"/>
      <c r="BC130" s="832"/>
      <c r="BD130" s="832"/>
      <c r="BE130" s="833"/>
      <c r="BF130" s="834">
        <v>3.7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507</v>
      </c>
      <c r="X131" s="842"/>
      <c r="Y131" s="842"/>
      <c r="Z131" s="843"/>
      <c r="AA131" s="844">
        <v>2072828</v>
      </c>
      <c r="AB131" s="845"/>
      <c r="AC131" s="845"/>
      <c r="AD131" s="845"/>
      <c r="AE131" s="846"/>
      <c r="AF131" s="847">
        <v>2056050</v>
      </c>
      <c r="AG131" s="845"/>
      <c r="AH131" s="845"/>
      <c r="AI131" s="845"/>
      <c r="AJ131" s="846"/>
      <c r="AK131" s="847">
        <v>2060069</v>
      </c>
      <c r="AL131" s="845"/>
      <c r="AM131" s="845"/>
      <c r="AN131" s="845"/>
      <c r="AO131" s="846"/>
      <c r="AP131" s="848"/>
      <c r="AQ131" s="849"/>
      <c r="AR131" s="849"/>
      <c r="AS131" s="849"/>
      <c r="AT131" s="850"/>
      <c r="AU131" s="285"/>
      <c r="AV131" s="285"/>
      <c r="AW131" s="285"/>
      <c r="AX131" s="809" t="s">
        <v>508</v>
      </c>
      <c r="AY131" s="810"/>
      <c r="AZ131" s="810"/>
      <c r="BA131" s="810"/>
      <c r="BB131" s="810"/>
      <c r="BC131" s="810"/>
      <c r="BD131" s="810"/>
      <c r="BE131" s="811"/>
      <c r="BF131" s="812" t="s">
        <v>442</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510</v>
      </c>
      <c r="W132" s="822"/>
      <c r="X132" s="822"/>
      <c r="Y132" s="822"/>
      <c r="Z132" s="823"/>
      <c r="AA132" s="824">
        <v>3.3191851899999998</v>
      </c>
      <c r="AB132" s="825"/>
      <c r="AC132" s="825"/>
      <c r="AD132" s="825"/>
      <c r="AE132" s="826"/>
      <c r="AF132" s="827">
        <v>3.6813307069999999</v>
      </c>
      <c r="AG132" s="825"/>
      <c r="AH132" s="825"/>
      <c r="AI132" s="825"/>
      <c r="AJ132" s="826"/>
      <c r="AK132" s="827">
        <v>4.2839341790000001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511</v>
      </c>
      <c r="W133" s="801"/>
      <c r="X133" s="801"/>
      <c r="Y133" s="801"/>
      <c r="Z133" s="802"/>
      <c r="AA133" s="803">
        <v>2.7</v>
      </c>
      <c r="AB133" s="804"/>
      <c r="AC133" s="804"/>
      <c r="AD133" s="804"/>
      <c r="AE133" s="805"/>
      <c r="AF133" s="803">
        <v>3.2</v>
      </c>
      <c r="AG133" s="804"/>
      <c r="AH133" s="804"/>
      <c r="AI133" s="804"/>
      <c r="AJ133" s="805"/>
      <c r="AK133" s="803">
        <v>3.7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5RcobvtofJY3WNMg4JjxyKCYoUce9amlkransblWo6UAAkkrISWGf4oJhlYHQUBSGS+CpHPhW7zO2vyuz9/Iyw==" saltValue="dC78qExt0ExLEwX8zY1Xj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G1"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fhx8HmW1vW29TjablnxVUPBI2AtpRi+VaKNCAEev589lz0QZrO+5xQJ0TYkk6RFzhz/GxKNUsrDagdgSIqMCw==" saltValue="rHu1pmvT0Srmj9q1So8J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ryENz/HkQDuemifacGvKv+I2HUr3Vk2LHuBBExEn/0v3aBh9zIL/hrBAey92iZ9SO8IZg3/qMjiUX+0tpzFrQ==" saltValue="McdZhNbbzhQ8WUx3MUr1m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515</v>
      </c>
      <c r="AP7" s="304"/>
      <c r="AQ7" s="305" t="s">
        <v>516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517</v>
      </c>
      <c r="AQ8" s="311" t="s">
        <v>518</v>
      </c>
      <c r="AR8" s="312" t="s">
        <v>519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9" t="s">
        <v>520</v>
      </c>
      <c r="AL9" s="1230"/>
      <c r="AM9" s="1230"/>
      <c r="AN9" s="1231"/>
      <c r="AO9" s="313">
        <v>588601</v>
      </c>
      <c r="AP9" s="313">
        <v>90457</v>
      </c>
      <c r="AQ9" s="314">
        <v>120360</v>
      </c>
      <c r="AR9" s="315">
        <v>-24.8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9" t="s">
        <v>521</v>
      </c>
      <c r="AL10" s="1230"/>
      <c r="AM10" s="1230"/>
      <c r="AN10" s="1231"/>
      <c r="AO10" s="316">
        <v>67503</v>
      </c>
      <c r="AP10" s="316">
        <v>10374</v>
      </c>
      <c r="AQ10" s="317">
        <v>12817</v>
      </c>
      <c r="AR10" s="318">
        <v>-19.100000000000001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9" t="s">
        <v>522</v>
      </c>
      <c r="AL11" s="1230"/>
      <c r="AM11" s="1230"/>
      <c r="AN11" s="1231"/>
      <c r="AO11" s="316">
        <v>115099</v>
      </c>
      <c r="AP11" s="316">
        <v>17688</v>
      </c>
      <c r="AQ11" s="317">
        <v>19677</v>
      </c>
      <c r="AR11" s="318">
        <v>-10.1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9" t="s">
        <v>523</v>
      </c>
      <c r="AL12" s="1230"/>
      <c r="AM12" s="1230"/>
      <c r="AN12" s="1231"/>
      <c r="AO12" s="316" t="s">
        <v>524</v>
      </c>
      <c r="AP12" s="316" t="s">
        <v>524</v>
      </c>
      <c r="AQ12" s="317">
        <v>1195</v>
      </c>
      <c r="AR12" s="318" t="s">
        <v>524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9" t="s">
        <v>525</v>
      </c>
      <c r="AL13" s="1230"/>
      <c r="AM13" s="1230"/>
      <c r="AN13" s="1231"/>
      <c r="AO13" s="316" t="s">
        <v>524</v>
      </c>
      <c r="AP13" s="316" t="s">
        <v>524</v>
      </c>
      <c r="AQ13" s="317" t="s">
        <v>524</v>
      </c>
      <c r="AR13" s="318" t="s">
        <v>524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9" t="s">
        <v>526</v>
      </c>
      <c r="AL14" s="1230"/>
      <c r="AM14" s="1230"/>
      <c r="AN14" s="1231"/>
      <c r="AO14" s="316">
        <v>29918</v>
      </c>
      <c r="AP14" s="316">
        <v>4598</v>
      </c>
      <c r="AQ14" s="317">
        <v>5328</v>
      </c>
      <c r="AR14" s="318">
        <v>-13.7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9" t="s">
        <v>527</v>
      </c>
      <c r="AL15" s="1230"/>
      <c r="AM15" s="1230"/>
      <c r="AN15" s="1231"/>
      <c r="AO15" s="316" t="s">
        <v>524</v>
      </c>
      <c r="AP15" s="316" t="s">
        <v>524</v>
      </c>
      <c r="AQ15" s="317">
        <v>3216</v>
      </c>
      <c r="AR15" s="318" t="s">
        <v>524</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2" t="s">
        <v>528</v>
      </c>
      <c r="AL16" s="1233"/>
      <c r="AM16" s="1233"/>
      <c r="AN16" s="1234"/>
      <c r="AO16" s="316">
        <v>-47133</v>
      </c>
      <c r="AP16" s="316">
        <v>-7243</v>
      </c>
      <c r="AQ16" s="317">
        <v>-12293</v>
      </c>
      <c r="AR16" s="318">
        <v>-41.1</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2" t="s">
        <v>189</v>
      </c>
      <c r="AL17" s="1233"/>
      <c r="AM17" s="1233"/>
      <c r="AN17" s="1234"/>
      <c r="AO17" s="316">
        <v>753988</v>
      </c>
      <c r="AP17" s="316">
        <v>115873</v>
      </c>
      <c r="AQ17" s="317">
        <v>150300</v>
      </c>
      <c r="AR17" s="318">
        <v>-22.9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530</v>
      </c>
      <c r="AP20" s="324" t="s">
        <v>531</v>
      </c>
      <c r="AQ20" s="325" t="s">
        <v>532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6" t="s">
        <v>533</v>
      </c>
      <c r="AL21" s="1227"/>
      <c r="AM21" s="1227"/>
      <c r="AN21" s="1228"/>
      <c r="AO21" s="328">
        <v>11.37</v>
      </c>
      <c r="AP21" s="329">
        <v>13.79</v>
      </c>
      <c r="AQ21" s="330">
        <v>-2.42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6" t="s">
        <v>534</v>
      </c>
      <c r="AL22" s="1227"/>
      <c r="AM22" s="1227"/>
      <c r="AN22" s="1228"/>
      <c r="AO22" s="333">
        <v>96.6</v>
      </c>
      <c r="AP22" s="334">
        <v>95.2</v>
      </c>
      <c r="AQ22" s="335">
        <v>1.4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515</v>
      </c>
      <c r="AP30" s="304"/>
      <c r="AQ30" s="305" t="s">
        <v>516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517</v>
      </c>
      <c r="AQ31" s="311" t="s">
        <v>518</v>
      </c>
      <c r="AR31" s="312" t="s">
        <v>519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7" t="s">
        <v>538</v>
      </c>
      <c r="AL32" s="1218"/>
      <c r="AM32" s="1218"/>
      <c r="AN32" s="1219"/>
      <c r="AO32" s="343">
        <v>301056</v>
      </c>
      <c r="AP32" s="343">
        <v>46266</v>
      </c>
      <c r="AQ32" s="344">
        <v>71832</v>
      </c>
      <c r="AR32" s="345">
        <v>-35.6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7" t="s">
        <v>539</v>
      </c>
      <c r="AL33" s="1218"/>
      <c r="AM33" s="1218"/>
      <c r="AN33" s="1219"/>
      <c r="AO33" s="343" t="s">
        <v>524</v>
      </c>
      <c r="AP33" s="343" t="s">
        <v>524</v>
      </c>
      <c r="AQ33" s="344" t="s">
        <v>524</v>
      </c>
      <c r="AR33" s="345" t="s">
        <v>524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7" t="s">
        <v>540</v>
      </c>
      <c r="AL34" s="1218"/>
      <c r="AM34" s="1218"/>
      <c r="AN34" s="1219"/>
      <c r="AO34" s="343" t="s">
        <v>524</v>
      </c>
      <c r="AP34" s="343" t="s">
        <v>524</v>
      </c>
      <c r="AQ34" s="344">
        <v>1</v>
      </c>
      <c r="AR34" s="345" t="s">
        <v>524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7" t="s">
        <v>541</v>
      </c>
      <c r="AL35" s="1218"/>
      <c r="AM35" s="1218"/>
      <c r="AN35" s="1219"/>
      <c r="AO35" s="343">
        <v>7355</v>
      </c>
      <c r="AP35" s="343">
        <v>1130</v>
      </c>
      <c r="AQ35" s="344">
        <v>20841</v>
      </c>
      <c r="AR35" s="345">
        <v>-94.6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7" t="s">
        <v>542</v>
      </c>
      <c r="AL36" s="1218"/>
      <c r="AM36" s="1218"/>
      <c r="AN36" s="1219"/>
      <c r="AO36" s="343">
        <v>52725</v>
      </c>
      <c r="AP36" s="343">
        <v>8103</v>
      </c>
      <c r="AQ36" s="344">
        <v>5244</v>
      </c>
      <c r="AR36" s="345">
        <v>54.5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7" t="s">
        <v>543</v>
      </c>
      <c r="AL37" s="1218"/>
      <c r="AM37" s="1218"/>
      <c r="AN37" s="1219"/>
      <c r="AO37" s="343">
        <v>6554</v>
      </c>
      <c r="AP37" s="343">
        <v>1007</v>
      </c>
      <c r="AQ37" s="344">
        <v>943</v>
      </c>
      <c r="AR37" s="345">
        <v>6.8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0" t="s">
        <v>544</v>
      </c>
      <c r="AL38" s="1221"/>
      <c r="AM38" s="1221"/>
      <c r="AN38" s="1222"/>
      <c r="AO38" s="346" t="s">
        <v>524</v>
      </c>
      <c r="AP38" s="346" t="s">
        <v>524</v>
      </c>
      <c r="AQ38" s="347">
        <v>9</v>
      </c>
      <c r="AR38" s="335" t="s">
        <v>524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0" t="s">
        <v>545</v>
      </c>
      <c r="AL39" s="1221"/>
      <c r="AM39" s="1221"/>
      <c r="AN39" s="1222"/>
      <c r="AO39" s="343" t="s">
        <v>524</v>
      </c>
      <c r="AP39" s="343" t="s">
        <v>524</v>
      </c>
      <c r="AQ39" s="344">
        <v>-2885</v>
      </c>
      <c r="AR39" s="345" t="s">
        <v>524</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7" t="s">
        <v>546</v>
      </c>
      <c r="AL40" s="1218"/>
      <c r="AM40" s="1218"/>
      <c r="AN40" s="1219"/>
      <c r="AO40" s="343">
        <v>-279438</v>
      </c>
      <c r="AP40" s="343">
        <v>-42944</v>
      </c>
      <c r="AQ40" s="344">
        <v>-64554</v>
      </c>
      <c r="AR40" s="345">
        <v>-33.5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3" t="s">
        <v>299</v>
      </c>
      <c r="AL41" s="1224"/>
      <c r="AM41" s="1224"/>
      <c r="AN41" s="1225"/>
      <c r="AO41" s="343">
        <v>88252</v>
      </c>
      <c r="AP41" s="343">
        <v>13563</v>
      </c>
      <c r="AQ41" s="344">
        <v>31431</v>
      </c>
      <c r="AR41" s="345">
        <v>-56.8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0" t="s">
        <v>515</v>
      </c>
      <c r="AN49" s="1212" t="s">
        <v>550</v>
      </c>
      <c r="AO49" s="1213"/>
      <c r="AP49" s="1213"/>
      <c r="AQ49" s="1213"/>
      <c r="AR49" s="1214"/>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1"/>
      <c r="AN50" s="359" t="s">
        <v>551</v>
      </c>
      <c r="AO50" s="360" t="s">
        <v>552</v>
      </c>
      <c r="AP50" s="361" t="s">
        <v>553</v>
      </c>
      <c r="AQ50" s="362" t="s">
        <v>554</v>
      </c>
      <c r="AR50" s="363" t="s">
        <v>555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402999</v>
      </c>
      <c r="AN51" s="365">
        <v>56198</v>
      </c>
      <c r="AO51" s="366">
        <v>1.2</v>
      </c>
      <c r="AP51" s="367">
        <v>109920</v>
      </c>
      <c r="AQ51" s="368">
        <v>-8.1999999999999993</v>
      </c>
      <c r="AR51" s="369">
        <v>9.4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356607</v>
      </c>
      <c r="AN52" s="373">
        <v>49729</v>
      </c>
      <c r="AO52" s="374">
        <v>12.5</v>
      </c>
      <c r="AP52" s="375">
        <v>62739</v>
      </c>
      <c r="AQ52" s="376">
        <v>-8.4</v>
      </c>
      <c r="AR52" s="377">
        <v>20.9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649002</v>
      </c>
      <c r="AN53" s="365">
        <v>92622</v>
      </c>
      <c r="AO53" s="366">
        <v>64.8</v>
      </c>
      <c r="AP53" s="367">
        <v>119882</v>
      </c>
      <c r="AQ53" s="368">
        <v>9.1</v>
      </c>
      <c r="AR53" s="369">
        <v>55.7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540920</v>
      </c>
      <c r="AN54" s="373">
        <v>77197</v>
      </c>
      <c r="AO54" s="374">
        <v>55.2</v>
      </c>
      <c r="AP54" s="375">
        <v>66481</v>
      </c>
      <c r="AQ54" s="376">
        <v>6</v>
      </c>
      <c r="AR54" s="377">
        <v>49.2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244188</v>
      </c>
      <c r="AN55" s="365">
        <v>35721</v>
      </c>
      <c r="AO55" s="366">
        <v>-61.4</v>
      </c>
      <c r="AP55" s="367">
        <v>116162</v>
      </c>
      <c r="AQ55" s="368">
        <v>-3.1</v>
      </c>
      <c r="AR55" s="369">
        <v>-58.3</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165970</v>
      </c>
      <c r="AN56" s="373">
        <v>24279</v>
      </c>
      <c r="AO56" s="374">
        <v>-68.5</v>
      </c>
      <c r="AP56" s="375">
        <v>61562</v>
      </c>
      <c r="AQ56" s="376">
        <v>-7.4</v>
      </c>
      <c r="AR56" s="377">
        <v>-61.1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431370</v>
      </c>
      <c r="AN57" s="365">
        <v>64403</v>
      </c>
      <c r="AO57" s="366">
        <v>80.3</v>
      </c>
      <c r="AP57" s="367">
        <v>121449</v>
      </c>
      <c r="AQ57" s="368">
        <v>4.5999999999999996</v>
      </c>
      <c r="AR57" s="369">
        <v>75.7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381046</v>
      </c>
      <c r="AN58" s="373">
        <v>56890</v>
      </c>
      <c r="AO58" s="374">
        <v>134.30000000000001</v>
      </c>
      <c r="AP58" s="375">
        <v>62922</v>
      </c>
      <c r="AQ58" s="376">
        <v>2.2000000000000002</v>
      </c>
      <c r="AR58" s="377">
        <v>132.1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414218</v>
      </c>
      <c r="AN59" s="365">
        <v>63657</v>
      </c>
      <c r="AO59" s="366">
        <v>-1.2</v>
      </c>
      <c r="AP59" s="367">
        <v>145139</v>
      </c>
      <c r="AQ59" s="368">
        <v>19.5</v>
      </c>
      <c r="AR59" s="369">
        <v>-20.7</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300037</v>
      </c>
      <c r="AN60" s="373">
        <v>46110</v>
      </c>
      <c r="AO60" s="374">
        <v>-18.899999999999999</v>
      </c>
      <c r="AP60" s="375">
        <v>83762</v>
      </c>
      <c r="AQ60" s="376">
        <v>33.1</v>
      </c>
      <c r="AR60" s="377">
        <v>-52</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428355</v>
      </c>
      <c r="AN61" s="380">
        <v>62520</v>
      </c>
      <c r="AO61" s="381">
        <v>16.7</v>
      </c>
      <c r="AP61" s="382">
        <v>122510</v>
      </c>
      <c r="AQ61" s="383">
        <v>4.4000000000000004</v>
      </c>
      <c r="AR61" s="369">
        <v>12.3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348916</v>
      </c>
      <c r="AN62" s="373">
        <v>50841</v>
      </c>
      <c r="AO62" s="374">
        <v>22.9</v>
      </c>
      <c r="AP62" s="375">
        <v>67493</v>
      </c>
      <c r="AQ62" s="376">
        <v>5.0999999999999996</v>
      </c>
      <c r="AR62" s="377">
        <v>17.8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TjPsl9vO477OMQjV0KkxNvB4NU7NZC+cL5mRzUXzqjPxTQ9B1jZN2yW3/WPPnjJILnVYj9kQHhPQVXwynO49Dw==" saltValue="7k6kY6BT7IGbGZ4HK6814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20" spans="125:125" ht="13.5" hidden="1" customHeight="1" x14ac:dyDescent="0.15"/>
    <row r="121" spans="125:125" ht="13.5" hidden="1" customHeight="1" x14ac:dyDescent="0.15">
      <c r="DU121" s="291"/>
    </row>
  </sheetData>
  <sheetProtection algorithmName="SHA-512" hashValue="ZVd5HWrEyQ4f8b/2zk3TLLmBrysmuFzpLTar6Csq/3qANIBxQzHM9ZR6fxYHfjyzKkIkAT107PnE0JPBki94YA==" saltValue="Hw+GhhQakvUmMjv4Ruwx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sheetData>
  <sheetProtection algorithmName="SHA-512" hashValue="ahHnfPUg/55Zxu3U5urn1TrDqEU7MrUSF5Kfmiq3hGMULUEvoSCNxv6/uDFzM5xbM4q14rYdF66pdoJTnDupbg==" saltValue="3FcpCRSUTPZ8T0pbKx30h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5" t="s">
        <v>3</v>
      </c>
      <c r="D47" s="1235"/>
      <c r="E47" s="1236"/>
      <c r="F47" s="11">
        <v>41.52</v>
      </c>
      <c r="G47" s="12">
        <v>44.76</v>
      </c>
      <c r="H47" s="12">
        <v>46.58</v>
      </c>
      <c r="I47" s="12">
        <v>51.22</v>
      </c>
      <c r="J47" s="13">
        <v>48.83</v>
      </c>
    </row>
    <row r="48" spans="2:10" ht="57.75" customHeight="1" x14ac:dyDescent="0.15">
      <c r="B48" s="14"/>
      <c r="C48" s="1237" t="s">
        <v>4</v>
      </c>
      <c r="D48" s="1237"/>
      <c r="E48" s="1238"/>
      <c r="F48" s="15">
        <v>7.15</v>
      </c>
      <c r="G48" s="16">
        <v>6.01</v>
      </c>
      <c r="H48" s="16">
        <v>7.29</v>
      </c>
      <c r="I48" s="16">
        <v>6.61</v>
      </c>
      <c r="J48" s="17">
        <v>5.95</v>
      </c>
    </row>
    <row r="49" spans="2:10" ht="57.75" customHeight="1" thickBot="1" x14ac:dyDescent="0.2">
      <c r="B49" s="18"/>
      <c r="C49" s="1239" t="s">
        <v>5</v>
      </c>
      <c r="D49" s="1239"/>
      <c r="E49" s="1240"/>
      <c r="F49" s="19">
        <v>9.14</v>
      </c>
      <c r="G49" s="20">
        <v>1.24</v>
      </c>
      <c r="H49" s="20">
        <v>2.35</v>
      </c>
      <c r="I49" s="20">
        <v>3.49</v>
      </c>
      <c r="J49" s="21" t="s">
        <v>571</v>
      </c>
    </row>
    <row r="50" spans="2:10" ht="13.5" customHeight="1" x14ac:dyDescent="0.15"/>
  </sheetData>
  <sheetProtection algorithmName="SHA-512" hashValue="wKHWvN07Nmb5kB/SX0ibIrWdgfgNMpriNkMLFcmvPprvQHs09KzeIBhqCdhkqGNakyliScL0CfS9lqe8r6nIgQ==" saltValue="A3T0Fer9BiqDjD1+8hrj9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2021-10-11T07:12:04Z</cp:lastPrinted>
  <dcterms:created xsi:type="dcterms:W3CDTF">2021-02-05T02:54:08Z</dcterms:created>
  <dcterms:modified xsi:type="dcterms:W3CDTF">2021-10-28T10:38:39Z</dcterms:modified>
  <cp:category/>
</cp:coreProperties>
</file>