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HxQUkmUO7d/8WtRiFnMFN0vGTMh8gG/xWcDgm4EnlZL6E26/XRHCrfTvma+ZYU/HbPmeZknaEi/l4tSqBlcRw==" workbookSaltValue="oiiZA5H7PNAUnr4dewV37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10" i="4"/>
  <c r="AT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<sst xmlns="http://schemas.openxmlformats.org/spreadsheetml/2006/main" count="236" uniqueCount="118">
  <si>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</si>
  <si>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</si>
  <si>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</si>
  <si>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</si>
  <si>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</si>
  <si>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</si>
  <si>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</si>
  <si>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</si>
  <si>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</si>
  <si>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</si>
  <si>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</si>
  <si>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</si>
  <si>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</si>
  <si>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</si>
  <si>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</si>
  <si>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</si>
  <si>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</si>
  <si>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</si>
  <si>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</si>
  <si>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</si>
  <si>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</si>
  <si>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</si>
  <si>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</si>
  <si>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</si>
  <si>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</si>
  <si>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</si>
  <si>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</si>
  <si>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</si>
  <si>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</si>
  <si>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</si>
  <si>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</si>
  <si>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</si>
  <si>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</si>
  <si>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</si>
  <si>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</si>
  <si>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</si>
  <si>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</si>
  <si>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</si>
  <si>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</si>
  <si>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</si>
  <si>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</si>
  <si>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</si>
  <si>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</si>
  <si>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</si>
  <si>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</si>
  <si>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</si>
  <si>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</si>
  <si>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</si>
  <si>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</si>
  <si>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</si>
  <si>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</si>
  <si>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</si>
  <si>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</si>
  <si>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</si>
  <si>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</si>
  <si>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</si>
  <si>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</si>
  <si>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</si>
  <si>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</si>
  <si>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</si>
  <si>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</si>
  <si>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</si>
  <si>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</si>
  <si>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</si>
  <si>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</si>
  <si>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</si>
  <si>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</si>
  <si>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</si>
  <si>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</si>
  <si>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</si>
  <si>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</si>
  <si>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</si>
  <si>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</si>
  <si>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</si>
  <si>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</si>
  <si>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</si>
  <si>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</si>
  <si>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</si>
  <si>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</si>
  <si>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</si>
  <si>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</si>
  <si>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</si>
  <si>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</si>
  <si>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</si>
  <si>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</si>
  <si>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</si>
  <si>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</si>
  <si>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</si>
  <si>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</si>
  <si>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</si>
  <si>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</si>
  <si>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</si>
  <si>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</si>
  <si>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</si>
  <si>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</si>
  <si>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</si>
  <si>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</si>
  <si>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松崎町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</si>
  <si>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</si>
  <si>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</si>
  <si>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</si>
  <si>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</si>
  <si>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</si>
  <si>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</si>
  <si>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</si>
  <si>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</si>
  <si>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</si>
  <si>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</si>
  <si>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</si>
  <si>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</si>
  <si>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</si>
  <si>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</si>
  <si>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</si>
  <si>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</si>
  <si>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</si>
  <si>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処理区域のほぼ全戸が加入しているが、過疎化や高齢化により処理区域の人口は減少していくことが予想されるため、使用料の増収は望めないと思われる。
　現在のところ施設の運営は安定しており、基金の積み立ても行っているが、老朽化が進んだ施設全体を一度に改修することは困難であるため、長期使用を想定した計画的な改修及び使用料金額の検討を行う必要がある。</t>
    <rPh sb="73" eb="75">
      <t>ゲンザイ</t>
    </rPh>
    <rPh sb="79" eb="81">
      <t>シセツ</t>
    </rPh>
    <rPh sb="82" eb="84">
      <t>ウンエイ</t>
    </rPh>
    <rPh sb="85" eb="87">
      <t>アンテイ</t>
    </rPh>
    <rPh sb="92" eb="94">
      <t>キキン</t>
    </rPh>
    <rPh sb="95" eb="96">
      <t>ツ</t>
    </rPh>
    <rPh sb="97" eb="98">
      <t>タ</t>
    </rPh>
    <rPh sb="100" eb="101">
      <t>オコナ</t>
    </rPh>
    <rPh sb="107" eb="110">
      <t>ロウキュウカ</t>
    </rPh>
    <rPh sb="111" eb="112">
      <t>スス</t>
    </rPh>
    <rPh sb="114" eb="116">
      <t>シセツ</t>
    </rPh>
    <rPh sb="116" eb="118">
      <t>ゼンタイ</t>
    </rPh>
    <rPh sb="119" eb="121">
      <t>イチド</t>
    </rPh>
    <rPh sb="122" eb="124">
      <t>カイシュウ</t>
    </rPh>
    <rPh sb="129" eb="131">
      <t>コンナン</t>
    </rPh>
    <rPh sb="137" eb="139">
      <t>チョウキ</t>
    </rPh>
    <rPh sb="139" eb="141">
      <t>シヨウ</t>
    </rPh>
    <rPh sb="142" eb="144">
      <t>ソウテイ</t>
    </rPh>
    <rPh sb="146" eb="149">
      <t>ケイカクテキ</t>
    </rPh>
    <rPh sb="150" eb="152">
      <t>カイシュウ</t>
    </rPh>
    <rPh sb="152" eb="153">
      <t>オヨ</t>
    </rPh>
    <rPh sb="154" eb="157">
      <t>シヨウリョウ</t>
    </rPh>
    <rPh sb="157" eb="159">
      <t>キンガク</t>
    </rPh>
    <rPh sb="160" eb="162">
      <t>ケントウ</t>
    </rPh>
    <rPh sb="163" eb="164">
      <t>オコナ</t>
    </rPh>
    <rPh sb="165" eb="167">
      <t>ヒツヨウ</t>
    </rPh>
    <phoneticPr fontId="4"/>
  </si>
  <si>
    <t>　経費回収率は高い水準を保っているが、過疎化、高齢化により地域住民は今後も減少していくことが予想されるため、使用料金額の検討、施設運転経費の削減、施設運転の効率化が必要となっている。</t>
    <rPh sb="1" eb="3">
      <t>ケイヒ</t>
    </rPh>
    <rPh sb="3" eb="5">
      <t>カイシュウ</t>
    </rPh>
    <rPh sb="5" eb="6">
      <t>リツ</t>
    </rPh>
    <rPh sb="7" eb="8">
      <t>タカ</t>
    </rPh>
    <rPh sb="9" eb="11">
      <t>スイジュン</t>
    </rPh>
    <rPh sb="12" eb="13">
      <t>タモ</t>
    </rPh>
    <rPh sb="19" eb="22">
      <t>カソカ</t>
    </rPh>
    <rPh sb="23" eb="26">
      <t>コウレイカ</t>
    </rPh>
    <rPh sb="29" eb="31">
      <t>チイキ</t>
    </rPh>
    <rPh sb="31" eb="33">
      <t>ジュウミン</t>
    </rPh>
    <rPh sb="34" eb="36">
      <t>コンゴ</t>
    </rPh>
    <rPh sb="37" eb="39">
      <t>ゲンショウ</t>
    </rPh>
    <rPh sb="46" eb="48">
      <t>ヨソウ</t>
    </rPh>
    <rPh sb="54" eb="57">
      <t>シヨウリョウ</t>
    </rPh>
    <rPh sb="57" eb="59">
      <t>キンガク</t>
    </rPh>
    <rPh sb="60" eb="62">
      <t>ケントウ</t>
    </rPh>
    <rPh sb="63" eb="65">
      <t>シセツ</t>
    </rPh>
    <rPh sb="65" eb="67">
      <t>ウンテン</t>
    </rPh>
    <rPh sb="67" eb="69">
      <t>ケイヒ</t>
    </rPh>
    <rPh sb="70" eb="72">
      <t>サクゲン</t>
    </rPh>
    <rPh sb="73" eb="75">
      <t>シセツ</t>
    </rPh>
    <rPh sb="75" eb="77">
      <t>ウンテン</t>
    </rPh>
    <rPh sb="78" eb="81">
      <t>コウリツカ</t>
    </rPh>
    <rPh sb="82" eb="84">
      <t>ヒツヨウ</t>
    </rPh>
    <phoneticPr fontId="4"/>
  </si>
  <si>
    <t>　施設稼働から現在に至るまで20年以上排水管等の施設更新を実施していないため、全体的に老朽化が進んでいる。日々のメンテナンスや設備の交換、修繕により対応しており、施設停止等の重篤なトラブルもなく施設は稼働している。
　今後も施設利用を継続する必要があるため、計画的な設備更新を検討する必要がある。</t>
    <rPh sb="16" eb="17">
      <t>ネン</t>
    </rPh>
    <rPh sb="17" eb="19">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</si>
</sst>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2E8-4004-9251-1800D17B7F18}"/>
            </c:ext>
          </c:extLst>
        </c:ser>
        <c:dLbls>
          <c:showLegendKey val="0"/>
          <c:showVal val="0"/>
          <c:showCatName val="0"/>
          <c:showSerName val="0"/>
          <c:showPercent val="0"/>
          <c:showBubbleSize val="0"/>
        </c:dLbls>
        <c:gapWidth val="150"/>
        <c:axId val="103305984"/>
        <c:axId val="10330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12E8-4004-9251-1800D17B7F18}"/>
            </c:ext>
          </c:extLst>
        </c:ser>
        <c:dLbls>
          <c:showLegendKey val="0"/>
          <c:showVal val="0"/>
          <c:showCatName val="0"/>
          <c:showSerName val="0"/>
          <c:showPercent val="0"/>
          <c:showBubbleSize val="0"/>
        </c:dLbls>
        <c:marker val="1"/>
        <c:smooth val="0"/>
        <c:axId val="103305984"/>
        <c:axId val="103308672"/>
      </c:lineChart>
      <c:dateAx>
        <c:axId val="103305984"/>
        <c:scaling>
          <c:orientation val="minMax"/>
        </c:scaling>
        <c:delete val="1"/>
        <c:axPos val="b"/>
        <c:numFmt formatCode="&quot;H&quot;yy" sourceLinked="1"/>
        <c:majorTickMark val="none"/>
        <c:minorTickMark val="none"/>
        <c:tickLblPos val="none"/>
        <c:crossAx val="103308672"/>
        <c:crosses val="autoZero"/>
        <c:auto val="1"/>
        <c:lblOffset val="100"/>
        <c:baseTimeUnit val="years"/>
      </c:dateAx>
      <c:valAx>
        <c:axId val="1033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67.95</c:v>
                </c:pt>
                <c:pt idx="1">
                  <c:v>62.82</c:v>
                </c:pt>
                <c:pt idx="2">
                  <c:v>60.26</c:v>
                </c:pt>
                <c:pt idx="3">
                  <c:v>58.97</c:v>
                </c:pt>
                <c:pt idx="4">
                  <c:v>61.54</c:v>
                </c:pt>
              </c:numCache>
            </c:numRef>
          </c:val>
          <c:extLst xmlns:c16r2="http://schemas.microsoft.com/office/drawing/2015/06/chart">
            <c:ext xmlns:c16="http://schemas.microsoft.com/office/drawing/2014/chart" uri="{C3380CC4-5D6E-409C-BE32-E72D297353CC}">
              <c16:uniqueId val="{00000000-88E4-4935-BD1A-A4E58631FEA5}"/>
            </c:ext>
          </c:extLst>
        </c:ser>
        <c:dLbls>
          <c:showLegendKey val="0"/>
          <c:showVal val="0"/>
          <c:showCatName val="0"/>
          <c:showSerName val="0"/>
          <c:showPercent val="0"/>
          <c:showBubbleSize val="0"/>
        </c:dLbls>
        <c:gapWidth val="150"/>
        <c:axId val="164700544"/>
        <c:axId val="16470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88E4-4935-BD1A-A4E58631FEA5}"/>
            </c:ext>
          </c:extLst>
        </c:ser>
        <c:dLbls>
          <c:showLegendKey val="0"/>
          <c:showVal val="0"/>
          <c:showCatName val="0"/>
          <c:showSerName val="0"/>
          <c:showPercent val="0"/>
          <c:showBubbleSize val="0"/>
        </c:dLbls>
        <c:marker val="1"/>
        <c:smooth val="0"/>
        <c:axId val="164700544"/>
        <c:axId val="164702464"/>
      </c:lineChart>
      <c:dateAx>
        <c:axId val="164700544"/>
        <c:scaling>
          <c:orientation val="minMax"/>
        </c:scaling>
        <c:delete val="1"/>
        <c:axPos val="b"/>
        <c:numFmt formatCode="&quot;H&quot;yy" sourceLinked="1"/>
        <c:majorTickMark val="none"/>
        <c:minorTickMark val="none"/>
        <c:tickLblPos val="none"/>
        <c:crossAx val="164702464"/>
        <c:crosses val="autoZero"/>
        <c:auto val="1"/>
        <c:lblOffset val="100"/>
        <c:baseTimeUnit val="years"/>
      </c:dateAx>
      <c:valAx>
        <c:axId val="16470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0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99.12</c:v>
                </c:pt>
                <c:pt idx="1">
                  <c:v>98.17</c:v>
                </c:pt>
                <c:pt idx="2">
                  <c:v>100</c:v>
                </c:pt>
                <c:pt idx="3">
                  <c:v>100</c:v>
                </c:pt>
                <c:pt idx="4">
                  <c:v>100</c:v>
                </c:pt>
              </c:numCache>
            </c:numRef>
          </c:val>
          <c:extLst xmlns:c16r2="http://schemas.microsoft.com/office/drawing/2015/06/chart">
            <c:ext xmlns:c16="http://schemas.microsoft.com/office/drawing/2014/chart" uri="{C3380CC4-5D6E-409C-BE32-E72D297353CC}">
              <c16:uniqueId val="{00000000-5511-4513-BC19-7773D2E39930}"/>
            </c:ext>
          </c:extLst>
        </c:ser>
        <c:dLbls>
          <c:showLegendKey val="0"/>
          <c:showVal val="0"/>
          <c:showCatName val="0"/>
          <c:showSerName val="0"/>
          <c:showPercent val="0"/>
          <c:showBubbleSize val="0"/>
        </c:dLbls>
        <c:gapWidth val="150"/>
        <c:axId val="164733696"/>
        <c:axId val="16473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5511-4513-BC19-7773D2E39930}"/>
            </c:ext>
          </c:extLst>
        </c:ser>
        <c:dLbls>
          <c:showLegendKey val="0"/>
          <c:showVal val="0"/>
          <c:showCatName val="0"/>
          <c:showSerName val="0"/>
          <c:showPercent val="0"/>
          <c:showBubbleSize val="0"/>
        </c:dLbls>
        <c:marker val="1"/>
        <c:smooth val="0"/>
        <c:axId val="164733696"/>
        <c:axId val="164735616"/>
      </c:lineChart>
      <c:dateAx>
        <c:axId val="164733696"/>
        <c:scaling>
          <c:orientation val="minMax"/>
        </c:scaling>
        <c:delete val="1"/>
        <c:axPos val="b"/>
        <c:numFmt formatCode="&quot;H&quot;yy" sourceLinked="1"/>
        <c:majorTickMark val="none"/>
        <c:minorTickMark val="none"/>
        <c:tickLblPos val="none"/>
        <c:crossAx val="164735616"/>
        <c:crosses val="autoZero"/>
        <c:auto val="1"/>
        <c:lblOffset val="100"/>
        <c:baseTimeUnit val="years"/>
      </c:dateAx>
      <c:valAx>
        <c:axId val="16473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3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113.54</c:v>
                </c:pt>
                <c:pt idx="1">
                  <c:v>99.57</c:v>
                </c:pt>
                <c:pt idx="2">
                  <c:v>91.81</c:v>
                </c:pt>
                <c:pt idx="3">
                  <c:v>97.78</c:v>
                </c:pt>
                <c:pt idx="4">
                  <c:v>106.57</c:v>
                </c:pt>
              </c:numCache>
            </c:numRef>
          </c:val>
          <c:extLst xmlns:c16r2="http://schemas.microsoft.com/office/drawing/2015/06/chart">
            <c:ext xmlns:c16="http://schemas.microsoft.com/office/drawing/2014/chart" uri="{C3380CC4-5D6E-409C-BE32-E72D297353CC}">
              <c16:uniqueId val="{00000000-05B9-4E8D-8339-95F6F8B283FA}"/>
            </c:ext>
          </c:extLst>
        </c:ser>
        <c:dLbls>
          <c:showLegendKey val="0"/>
          <c:showVal val="0"/>
          <c:showCatName val="0"/>
          <c:showSerName val="0"/>
          <c:showPercent val="0"/>
          <c:showBubbleSize val="0"/>
        </c:dLbls>
        <c:gapWidth val="150"/>
        <c:axId val="172732416"/>
        <c:axId val="17273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B9-4E8D-8339-95F6F8B283FA}"/>
            </c:ext>
          </c:extLst>
        </c:ser>
        <c:dLbls>
          <c:showLegendKey val="0"/>
          <c:showVal val="0"/>
          <c:showCatName val="0"/>
          <c:showSerName val="0"/>
          <c:showPercent val="0"/>
          <c:showBubbleSize val="0"/>
        </c:dLbls>
        <c:marker val="1"/>
        <c:smooth val="0"/>
        <c:axId val="172732416"/>
        <c:axId val="172734720"/>
      </c:lineChart>
      <c:dateAx>
        <c:axId val="172732416"/>
        <c:scaling>
          <c:orientation val="minMax"/>
        </c:scaling>
        <c:delete val="1"/>
        <c:axPos val="b"/>
        <c:numFmt formatCode="&quot;H&quot;yy" sourceLinked="1"/>
        <c:majorTickMark val="none"/>
        <c:minorTickMark val="none"/>
        <c:tickLblPos val="none"/>
        <c:crossAx val="172734720"/>
        <c:crosses val="autoZero"/>
        <c:auto val="1"/>
        <c:lblOffset val="100"/>
        <c:baseTimeUnit val="years"/>
      </c:dateAx>
      <c:valAx>
        <c:axId val="17273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7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35-49D3-9E94-94EC6F6C20DD}"/>
            </c:ext>
          </c:extLst>
        </c:ser>
        <c:dLbls>
          <c:showLegendKey val="0"/>
          <c:showVal val="0"/>
          <c:showCatName val="0"/>
          <c:showSerName val="0"/>
          <c:showPercent val="0"/>
          <c:showBubbleSize val="0"/>
        </c:dLbls>
        <c:gapWidth val="150"/>
        <c:axId val="212214528"/>
        <c:axId val="2122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35-49D3-9E94-94EC6F6C20DD}"/>
            </c:ext>
          </c:extLst>
        </c:ser>
        <c:dLbls>
          <c:showLegendKey val="0"/>
          <c:showVal val="0"/>
          <c:showCatName val="0"/>
          <c:showSerName val="0"/>
          <c:showPercent val="0"/>
          <c:showBubbleSize val="0"/>
        </c:dLbls>
        <c:marker val="1"/>
        <c:smooth val="0"/>
        <c:axId val="212214528"/>
        <c:axId val="212216832"/>
      </c:lineChart>
      <c:dateAx>
        <c:axId val="212214528"/>
        <c:scaling>
          <c:orientation val="minMax"/>
        </c:scaling>
        <c:delete val="1"/>
        <c:axPos val="b"/>
        <c:numFmt formatCode="&quot;H&quot;yy" sourceLinked="1"/>
        <c:majorTickMark val="none"/>
        <c:minorTickMark val="none"/>
        <c:tickLblPos val="none"/>
        <c:crossAx val="212216832"/>
        <c:crosses val="autoZero"/>
        <c:auto val="1"/>
        <c:lblOffset val="100"/>
        <c:baseTimeUnit val="years"/>
      </c:dateAx>
      <c:valAx>
        <c:axId val="2122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21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F90-433D-9831-EC6386993FF9}"/>
            </c:ext>
          </c:extLst>
        </c:ser>
        <c:dLbls>
          <c:showLegendKey val="0"/>
          <c:showVal val="0"/>
          <c:showCatName val="0"/>
          <c:showSerName val="0"/>
          <c:showPercent val="0"/>
          <c:showBubbleSize val="0"/>
        </c:dLbls>
        <c:gapWidth val="150"/>
        <c:axId val="250942208"/>
        <c:axId val="25096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90-433D-9831-EC6386993FF9}"/>
            </c:ext>
          </c:extLst>
        </c:ser>
        <c:dLbls>
          <c:showLegendKey val="0"/>
          <c:showVal val="0"/>
          <c:showCatName val="0"/>
          <c:showSerName val="0"/>
          <c:showPercent val="0"/>
          <c:showBubbleSize val="0"/>
        </c:dLbls>
        <c:marker val="1"/>
        <c:smooth val="0"/>
        <c:axId val="250942208"/>
        <c:axId val="250962688"/>
      </c:lineChart>
      <c:dateAx>
        <c:axId val="250942208"/>
        <c:scaling>
          <c:orientation val="minMax"/>
        </c:scaling>
        <c:delete val="1"/>
        <c:axPos val="b"/>
        <c:numFmt formatCode="&quot;H&quot;yy" sourceLinked="1"/>
        <c:majorTickMark val="none"/>
        <c:minorTickMark val="none"/>
        <c:tickLblPos val="none"/>
        <c:crossAx val="250962688"/>
        <c:crosses val="autoZero"/>
        <c:auto val="1"/>
        <c:lblOffset val="100"/>
        <c:baseTimeUnit val="years"/>
      </c:dateAx>
      <c:valAx>
        <c:axId val="25096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4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953-476E-B7AF-CDB6DC115716}"/>
            </c:ext>
          </c:extLst>
        </c:ser>
        <c:dLbls>
          <c:showLegendKey val="0"/>
          <c:showVal val="0"/>
          <c:showCatName val="0"/>
          <c:showSerName val="0"/>
          <c:showPercent val="0"/>
          <c:showBubbleSize val="0"/>
        </c:dLbls>
        <c:gapWidth val="150"/>
        <c:axId val="262886912"/>
        <c:axId val="2629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953-476E-B7AF-CDB6DC115716}"/>
            </c:ext>
          </c:extLst>
        </c:ser>
        <c:dLbls>
          <c:showLegendKey val="0"/>
          <c:showVal val="0"/>
          <c:showCatName val="0"/>
          <c:showSerName val="0"/>
          <c:showPercent val="0"/>
          <c:showBubbleSize val="0"/>
        </c:dLbls>
        <c:marker val="1"/>
        <c:smooth val="0"/>
        <c:axId val="262886912"/>
        <c:axId val="262901760"/>
      </c:lineChart>
      <c:dateAx>
        <c:axId val="262886912"/>
        <c:scaling>
          <c:orientation val="minMax"/>
        </c:scaling>
        <c:delete val="1"/>
        <c:axPos val="b"/>
        <c:numFmt formatCode="&quot;H&quot;yy" sourceLinked="1"/>
        <c:majorTickMark val="none"/>
        <c:minorTickMark val="none"/>
        <c:tickLblPos val="none"/>
        <c:crossAx val="262901760"/>
        <c:crosses val="autoZero"/>
        <c:auto val="1"/>
        <c:lblOffset val="100"/>
        <c:baseTimeUnit val="years"/>
      </c:dateAx>
      <c:valAx>
        <c:axId val="2629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88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7C-4C93-8EA9-74312C09698D}"/>
            </c:ext>
          </c:extLst>
        </c:ser>
        <c:dLbls>
          <c:showLegendKey val="0"/>
          <c:showVal val="0"/>
          <c:showCatName val="0"/>
          <c:showSerName val="0"/>
          <c:showPercent val="0"/>
          <c:showBubbleSize val="0"/>
        </c:dLbls>
        <c:gapWidth val="150"/>
        <c:axId val="288160768"/>
        <c:axId val="3447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7C-4C93-8EA9-74312C09698D}"/>
            </c:ext>
          </c:extLst>
        </c:ser>
        <c:dLbls>
          <c:showLegendKey val="0"/>
          <c:showVal val="0"/>
          <c:showCatName val="0"/>
          <c:showSerName val="0"/>
          <c:showPercent val="0"/>
          <c:showBubbleSize val="0"/>
        </c:dLbls>
        <c:marker val="1"/>
        <c:smooth val="0"/>
        <c:axId val="288160768"/>
        <c:axId val="344732800"/>
      </c:lineChart>
      <c:dateAx>
        <c:axId val="288160768"/>
        <c:scaling>
          <c:orientation val="minMax"/>
        </c:scaling>
        <c:delete val="1"/>
        <c:axPos val="b"/>
        <c:numFmt formatCode="&quot;H&quot;yy" sourceLinked="1"/>
        <c:majorTickMark val="none"/>
        <c:minorTickMark val="none"/>
        <c:tickLblPos val="none"/>
        <c:crossAx val="344732800"/>
        <c:crosses val="autoZero"/>
        <c:auto val="1"/>
        <c:lblOffset val="100"/>
        <c:baseTimeUnit val="years"/>
      </c:dateAx>
      <c:valAx>
        <c:axId val="3447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16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45C-415E-9A72-FA18E970DF50}"/>
            </c:ext>
          </c:extLst>
        </c:ser>
        <c:dLbls>
          <c:showLegendKey val="0"/>
          <c:showVal val="0"/>
          <c:showCatName val="0"/>
          <c:showSerName val="0"/>
          <c:showPercent val="0"/>
          <c:showBubbleSize val="0"/>
        </c:dLbls>
        <c:gapWidth val="150"/>
        <c:axId val="160378240"/>
        <c:axId val="1603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545C-415E-9A72-FA18E970DF50}"/>
            </c:ext>
          </c:extLst>
        </c:ser>
        <c:dLbls>
          <c:showLegendKey val="0"/>
          <c:showVal val="0"/>
          <c:showCatName val="0"/>
          <c:showSerName val="0"/>
          <c:showPercent val="0"/>
          <c:showBubbleSize val="0"/>
        </c:dLbls>
        <c:marker val="1"/>
        <c:smooth val="0"/>
        <c:axId val="160378240"/>
        <c:axId val="160384512"/>
      </c:lineChart>
      <c:dateAx>
        <c:axId val="160378240"/>
        <c:scaling>
          <c:orientation val="minMax"/>
        </c:scaling>
        <c:delete val="1"/>
        <c:axPos val="b"/>
        <c:numFmt formatCode="&quot;H&quot;yy" sourceLinked="1"/>
        <c:majorTickMark val="none"/>
        <c:minorTickMark val="none"/>
        <c:tickLblPos val="none"/>
        <c:crossAx val="160384512"/>
        <c:crosses val="autoZero"/>
        <c:auto val="1"/>
        <c:lblOffset val="100"/>
        <c:baseTimeUnit val="years"/>
      </c:dateAx>
      <c:valAx>
        <c:axId val="1603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7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85.76</c:v>
                </c:pt>
                <c:pt idx="1">
                  <c:v>107.86</c:v>
                </c:pt>
                <c:pt idx="2">
                  <c:v>96.43</c:v>
                </c:pt>
                <c:pt idx="3">
                  <c:v>103.62</c:v>
                </c:pt>
                <c:pt idx="4">
                  <c:v>117.01</c:v>
                </c:pt>
              </c:numCache>
            </c:numRef>
          </c:val>
          <c:extLst xmlns:c16r2="http://schemas.microsoft.com/office/drawing/2015/06/chart">
            <c:ext xmlns:c16="http://schemas.microsoft.com/office/drawing/2014/chart" uri="{C3380CC4-5D6E-409C-BE32-E72D297353CC}">
              <c16:uniqueId val="{00000000-A085-4113-AF17-29DCBD5D2985}"/>
            </c:ext>
          </c:extLst>
        </c:ser>
        <c:dLbls>
          <c:showLegendKey val="0"/>
          <c:showVal val="0"/>
          <c:showCatName val="0"/>
          <c:showSerName val="0"/>
          <c:showPercent val="0"/>
          <c:showBubbleSize val="0"/>
        </c:dLbls>
        <c:gapWidth val="150"/>
        <c:axId val="160398720"/>
        <c:axId val="16041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A085-4113-AF17-29DCBD5D2985}"/>
            </c:ext>
          </c:extLst>
        </c:ser>
        <c:dLbls>
          <c:showLegendKey val="0"/>
          <c:showVal val="0"/>
          <c:showCatName val="0"/>
          <c:showSerName val="0"/>
          <c:showPercent val="0"/>
          <c:showBubbleSize val="0"/>
        </c:dLbls>
        <c:marker val="1"/>
        <c:smooth val="0"/>
        <c:axId val="160398720"/>
        <c:axId val="160413184"/>
      </c:lineChart>
      <c:dateAx>
        <c:axId val="160398720"/>
        <c:scaling>
          <c:orientation val="minMax"/>
        </c:scaling>
        <c:delete val="1"/>
        <c:axPos val="b"/>
        <c:numFmt formatCode="&quot;H&quot;yy" sourceLinked="1"/>
        <c:majorTickMark val="none"/>
        <c:minorTickMark val="none"/>
        <c:tickLblPos val="none"/>
        <c:crossAx val="160413184"/>
        <c:crosses val="autoZero"/>
        <c:auto val="1"/>
        <c:lblOffset val="100"/>
        <c:baseTimeUnit val="years"/>
      </c:dateAx>
      <c:valAx>
        <c:axId val="16041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9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206.55</c:v>
                </c:pt>
                <c:pt idx="1">
                  <c:v>165.4</c:v>
                </c:pt>
                <c:pt idx="2">
                  <c:v>184.18</c:v>
                </c:pt>
                <c:pt idx="3">
                  <c:v>162.19</c:v>
                </c:pt>
                <c:pt idx="4">
                  <c:v>156.49</c:v>
                </c:pt>
              </c:numCache>
            </c:numRef>
          </c:val>
          <c:extLst xmlns:c16r2="http://schemas.microsoft.com/office/drawing/2015/06/chart">
            <c:ext xmlns:c16="http://schemas.microsoft.com/office/drawing/2014/chart" uri="{C3380CC4-5D6E-409C-BE32-E72D297353CC}">
              <c16:uniqueId val="{00000000-913B-4005-B765-B633D8403335}"/>
            </c:ext>
          </c:extLst>
        </c:ser>
        <c:dLbls>
          <c:showLegendKey val="0"/>
          <c:showVal val="0"/>
          <c:showCatName val="0"/>
          <c:showSerName val="0"/>
          <c:showPercent val="0"/>
          <c:showBubbleSize val="0"/>
        </c:dLbls>
        <c:gapWidth val="150"/>
        <c:axId val="160428032"/>
        <c:axId val="16042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913B-4005-B765-B633D8403335}"/>
            </c:ext>
          </c:extLst>
        </c:ser>
        <c:dLbls>
          <c:showLegendKey val="0"/>
          <c:showVal val="0"/>
          <c:showCatName val="0"/>
          <c:showSerName val="0"/>
          <c:showPercent val="0"/>
          <c:showBubbleSize val="0"/>
        </c:dLbls>
        <c:marker val="1"/>
        <c:smooth val="0"/>
        <c:axId val="160428032"/>
        <c:axId val="160429952"/>
      </c:lineChart>
      <c:dateAx>
        <c:axId val="160428032"/>
        <c:scaling>
          <c:orientation val="minMax"/>
        </c:scaling>
        <c:delete val="1"/>
        <c:axPos val="b"/>
        <c:numFmt formatCode="&quot;H&quot;yy" sourceLinked="1"/>
        <c:majorTickMark val="none"/>
        <c:minorTickMark val="none"/>
        <c:tickLblPos val="none"/>
        <c:crossAx val="160429952"/>
        <c:crosses val="autoZero"/>
        <c:auto val="1"/>
        <c:lblOffset val="100"/>
        <c:baseTimeUnit val="years"/>
      </c:dateAx>
      <c:valAx>
        <c:axId val="1604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2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松崎町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6507</v>
      </c>
      <c r="AM8" s="51"/>
      <c r="AN8" s="51"/>
      <c r="AO8" s="51"/>
      <c r="AP8" s="51"/>
      <c r="AQ8" s="51"/>
      <c r="AR8" s="51"/>
      <c r="AS8" s="51"/>
      <c r="AT8" s="46">
        <f>データ!T6</f>
        <v>85.19</v>
      </c>
      <c r="AU8" s="46"/>
      <c r="AV8" s="46"/>
      <c r="AW8" s="46"/>
      <c r="AX8" s="46"/>
      <c r="AY8" s="46"/>
      <c r="AZ8" s="46"/>
      <c r="BA8" s="46"/>
      <c r="BB8" s="46">
        <f>データ!U6</f>
        <v>76.38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2.99</v>
      </c>
      <c r="Q10" s="46"/>
      <c r="R10" s="46"/>
      <c r="S10" s="46"/>
      <c r="T10" s="46"/>
      <c r="U10" s="46"/>
      <c r="V10" s="46"/>
      <c r="W10" s="46">
        <f>データ!Q6</f>
        <v>123.95</v>
      </c>
      <c r="X10" s="46"/>
      <c r="Y10" s="46"/>
      <c r="Z10" s="46"/>
      <c r="AA10" s="46"/>
      <c r="AB10" s="46"/>
      <c r="AC10" s="46"/>
      <c r="AD10" s="51">
        <f>データ!R6</f>
        <v>3200</v>
      </c>
      <c r="AE10" s="51"/>
      <c r="AF10" s="51"/>
      <c r="AG10" s="51"/>
      <c r="AH10" s="51"/>
      <c r="AI10" s="51"/>
      <c r="AJ10" s="51"/>
      <c r="AK10" s="2"/>
      <c r="AL10" s="51">
        <f>データ!V6</f>
        <v>192</v>
      </c>
      <c r="AM10" s="51"/>
      <c r="AN10" s="51"/>
      <c r="AO10" s="51"/>
      <c r="AP10" s="51"/>
      <c r="AQ10" s="51"/>
      <c r="AR10" s="51"/>
      <c r="AS10" s="51"/>
      <c r="AT10" s="46">
        <f>データ!W6</f>
        <v>1.93</v>
      </c>
      <c r="AU10" s="46"/>
      <c r="AV10" s="46"/>
      <c r="AW10" s="46"/>
      <c r="AX10" s="46"/>
      <c r="AY10" s="46"/>
      <c r="AZ10" s="46"/>
      <c r="BA10" s="46"/>
      <c r="BB10" s="46">
        <f>データ!X6</f>
        <v>99.48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iuBhRQWNpeqFvnsY1ygt1hWfnrtzvFvXmSSL/kmCt7W3nPCBvswJCGp3xdAkf+/GMv4GS8lyCHy4FwQK+JNkqA==" saltValue="W25rLs3yZn/lFAICIpBia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223051</v>
      </c>
      <c r="D6" s="33">
        <f t="shared" si="3"/>
        <v>47</v>
      </c>
      <c r="E6" s="33">
        <f t="shared" si="3"/>
        <v>17</v>
      </c>
      <c r="F6" s="33">
        <f t="shared" si="3"/>
        <v>5</v>
      </c>
      <c r="G6" s="33">
        <f t="shared" si="3"/>
        <v>0</v>
      </c>
      <c r="H6" s="33" t="str">
        <f t="shared" si="3"/>
        <v>静岡県　松崎町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2.99</v>
      </c>
      <c r="Q6" s="34">
        <f t="shared" si="3"/>
        <v>123.95</v>
      </c>
      <c r="R6" s="34">
        <f t="shared" si="3"/>
        <v>3200</v>
      </c>
      <c r="S6" s="34">
        <f t="shared" si="3"/>
        <v>6507</v>
      </c>
      <c r="T6" s="34">
        <f t="shared" si="3"/>
        <v>85.19</v>
      </c>
      <c r="U6" s="34">
        <f t="shared" si="3"/>
        <v>76.38</v>
      </c>
      <c r="V6" s="34">
        <f t="shared" si="3"/>
        <v>192</v>
      </c>
      <c r="W6" s="34">
        <f t="shared" si="3"/>
        <v>1.93</v>
      </c>
      <c r="X6" s="34">
        <f t="shared" si="3"/>
        <v>99.48</v>
      </c>
      <c r="Y6" s="35">
        <f>IF(Y7="",NA(),Y7)</f>
        <v>113.54</v>
      </c>
      <c r="Z6" s="35">
        <f t="shared" ref="Z6:AH6" si="4">IF(Z7="",NA(),Z7)</f>
        <v>99.57</v>
      </c>
      <c r="AA6" s="35">
        <f t="shared" si="4"/>
        <v>91.81</v>
      </c>
      <c r="AB6" s="35">
        <f t="shared" si="4"/>
        <v>97.78</v>
      </c>
      <c r="AC6" s="35">
        <f t="shared" si="4"/>
        <v>106.57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85.76</v>
      </c>
      <c r="BR6" s="35">
        <f t="shared" ref="BR6:BZ6" si="8">IF(BR7="",NA(),BR7)</f>
        <v>107.86</v>
      </c>
      <c r="BS6" s="35">
        <f t="shared" si="8"/>
        <v>96.43</v>
      </c>
      <c r="BT6" s="35">
        <f t="shared" si="8"/>
        <v>103.62</v>
      </c>
      <c r="BU6" s="35">
        <f t="shared" si="8"/>
        <v>117.01</v>
      </c>
      <c r="BV6" s="35">
        <f t="shared" si="8"/>
        <v>52.19</v>
      </c>
      <c r="BW6" s="35">
        <f t="shared" si="8"/>
        <v>55.32</v>
      </c>
      <c r="BX6" s="35">
        <f t="shared" si="8"/>
        <v>59.8</v>
      </c>
      <c r="BY6" s="35">
        <f t="shared" si="8"/>
        <v>57.77</v>
      </c>
      <c r="BZ6" s="35">
        <f t="shared" si="8"/>
        <v>57.31</v>
      </c>
      <c r="CA6" s="34" t="str">
        <f>IF(CA7="","",IF(CA7="-","【-】","【"&amp;SUBSTITUTE(TEXT(CA7,"#,##0.00"),"-","△")&amp;"】"))</f>
        <v>【59.59】</v>
      </c>
      <c r="CB6" s="35">
        <f>IF(CB7="",NA(),CB7)</f>
        <v>206.55</v>
      </c>
      <c r="CC6" s="35">
        <f t="shared" ref="CC6:CK6" si="9">IF(CC7="",NA(),CC7)</f>
        <v>165.4</v>
      </c>
      <c r="CD6" s="35">
        <f t="shared" si="9"/>
        <v>184.18</v>
      </c>
      <c r="CE6" s="35">
        <f t="shared" si="9"/>
        <v>162.19</v>
      </c>
      <c r="CF6" s="35">
        <f t="shared" si="9"/>
        <v>156.49</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67.95</v>
      </c>
      <c r="CN6" s="35">
        <f t="shared" ref="CN6:CV6" si="10">IF(CN7="",NA(),CN7)</f>
        <v>62.82</v>
      </c>
      <c r="CO6" s="35">
        <f t="shared" si="10"/>
        <v>60.26</v>
      </c>
      <c r="CP6" s="35">
        <f t="shared" si="10"/>
        <v>58.97</v>
      </c>
      <c r="CQ6" s="35">
        <f t="shared" si="10"/>
        <v>61.54</v>
      </c>
      <c r="CR6" s="35">
        <f t="shared" si="10"/>
        <v>52.31</v>
      </c>
      <c r="CS6" s="35">
        <f t="shared" si="10"/>
        <v>60.65</v>
      </c>
      <c r="CT6" s="35">
        <f t="shared" si="10"/>
        <v>51.75</v>
      </c>
      <c r="CU6" s="35">
        <f t="shared" si="10"/>
        <v>50.68</v>
      </c>
      <c r="CV6" s="35">
        <f t="shared" si="10"/>
        <v>50.14</v>
      </c>
      <c r="CW6" s="34" t="str">
        <f>IF(CW7="","",IF(CW7="-","【-】","【"&amp;SUBSTITUTE(TEXT(CW7,"#,##0.00"),"-","△")&amp;"】"))</f>
        <v>【51.30】</v>
      </c>
      <c r="CX6" s="35">
        <f>IF(CX7="",NA(),CX7)</f>
        <v>99.12</v>
      </c>
      <c r="CY6" s="35">
        <f t="shared" ref="CY6:DG6" si="11">IF(CY7="",NA(),CY7)</f>
        <v>98.17</v>
      </c>
      <c r="CZ6" s="35">
        <f t="shared" si="11"/>
        <v>100</v>
      </c>
      <c r="DA6" s="35">
        <f t="shared" si="11"/>
        <v>100</v>
      </c>
      <c r="DB6" s="35">
        <f t="shared" si="11"/>
        <v>100</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223051</v>
      </c>
      <c r="D7" s="37">
        <v>47</v>
      </c>
      <c r="E7" s="37">
        <v>17</v>
      </c>
      <c r="F7" s="37">
        <v>5</v>
      </c>
      <c r="G7" s="37">
        <v>0</v>
      </c>
      <c r="H7" s="37" t="s">
        <v>97</v>
      </c>
      <c r="I7" s="37" t="s">
        <v>98</v>
      </c>
      <c r="J7" s="37" t="s">
        <v>99</v>
      </c>
      <c r="K7" s="37" t="s">
        <v>100</v>
      </c>
      <c r="L7" s="37" t="s">
        <v>101</v>
      </c>
      <c r="M7" s="37" t="s">
        <v>102</v>
      </c>
      <c r="N7" s="38" t="s">
        <v>103</v>
      </c>
      <c r="O7" s="38" t="s">
        <v>104</v>
      </c>
      <c r="P7" s="38">
        <v>2.99</v>
      </c>
      <c r="Q7" s="38">
        <v>123.95</v>
      </c>
      <c r="R7" s="38">
        <v>3200</v>
      </c>
      <c r="S7" s="38">
        <v>6507</v>
      </c>
      <c r="T7" s="38">
        <v>85.19</v>
      </c>
      <c r="U7" s="38">
        <v>76.38</v>
      </c>
      <c r="V7" s="38">
        <v>192</v>
      </c>
      <c r="W7" s="38">
        <v>1.93</v>
      </c>
      <c r="X7" s="38">
        <v>99.48</v>
      </c>
      <c r="Y7" s="38">
        <v>113.54</v>
      </c>
      <c r="Z7" s="38">
        <v>99.57</v>
      </c>
      <c r="AA7" s="38">
        <v>91.81</v>
      </c>
      <c r="AB7" s="38">
        <v>97.78</v>
      </c>
      <c r="AC7" s="38">
        <v>106.57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85.76</v>
      </c>
      <c r="BR7" s="38">
        <v>107.86</v>
      </c>
      <c r="BS7" s="38">
        <v>96.43</v>
      </c>
      <c r="BT7" s="38">
        <v>103.62</v>
      </c>
      <c r="BU7" s="38">
        <v>117.01</v>
      </c>
      <c r="BV7" s="38">
        <v>52.19</v>
      </c>
      <c r="BW7" s="38">
        <v>55.32</v>
      </c>
      <c r="BX7" s="38">
        <v>59.8</v>
      </c>
      <c r="BY7" s="38">
        <v>57.77</v>
      </c>
      <c r="BZ7" s="38">
        <v>57.31</v>
      </c>
      <c r="CA7" s="38">
        <v>59.59</v>
      </c>
      <c r="CB7" s="38">
        <v>206.55</v>
      </c>
      <c r="CC7" s="38">
        <v>165.4</v>
      </c>
      <c r="CD7" s="38">
        <v>184.18</v>
      </c>
      <c r="CE7" s="38">
        <v>162.19</v>
      </c>
      <c r="CF7" s="38">
        <v>156.49</v>
      </c>
      <c r="CG7" s="38">
        <v>296.14</v>
      </c>
      <c r="CH7" s="38">
        <v>283.17</v>
      </c>
      <c r="CI7" s="38">
        <v>263.76</v>
      </c>
      <c r="CJ7" s="38">
        <v>274.35000000000002</v>
      </c>
      <c r="CK7" s="38">
        <v>273.52</v>
      </c>
      <c r="CL7" s="38">
        <v>257.86</v>
      </c>
      <c r="CM7" s="38">
        <v>67.95</v>
      </c>
      <c r="CN7" s="38">
        <v>62.82</v>
      </c>
      <c r="CO7" s="38">
        <v>60.26</v>
      </c>
      <c r="CP7" s="38">
        <v>58.97</v>
      </c>
      <c r="CQ7" s="38">
        <v>61.54</v>
      </c>
      <c r="CR7" s="38">
        <v>52.31</v>
      </c>
      <c r="CS7" s="38">
        <v>60.65</v>
      </c>
      <c r="CT7" s="38">
        <v>51.75</v>
      </c>
      <c r="CU7" s="38">
        <v>50.68</v>
      </c>
      <c r="CV7" s="38">
        <v>50.14</v>
      </c>
      <c r="CW7" s="38">
        <v>51.3</v>
      </c>
      <c r="CX7" s="38">
        <v>99.12</v>
      </c>
      <c r="CY7" s="38">
        <v>98.17</v>
      </c>
      <c r="CZ7" s="38">
        <v>100</v>
      </c>
      <c r="DA7" s="38">
        <v>100</v>
      </c>
      <c r="DB7" s="38">
        <v>100</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金子 知樹</cp:lastModifiedBy>
  <cp:lastPrinted>2021-01-26T00:44:18Z</cp:lastPrinted>
  <dcterms:created xsi:type="dcterms:W3CDTF">2020-12-04T03:05:13Z</dcterms:created>
  <dcterms:modified xsi:type="dcterms:W3CDTF">2021-03-05T06:03:24Z</dcterms:modified>
  <cp:category/>
</cp:coreProperties>
</file>