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27aUsahdjEJmIVcK3caG4jILLWolw5FKyYGlKn6UzSNsRD/yW2vwsm3UpznI0YoCL+1I1XmlwxuYSBZwRQHhg==" workbookSaltValue="XXVBGBEQs2QeDm8Rnn3OUg==" workbookSpinCount="100000" lockStructure="1"/>
  <bookViews>
    <workbookView xWindow="0" yWindow="0" windowWidth="15360" windowHeight="7635"/>
  </bookViews>
  <sheets>
    <sheet name="法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FJ52" i="4"/>
  <c r="IX30" i="4"/>
  <c r="ML76" i="4"/>
  <c r="BV52" i="4"/>
  <c r="FJ30" i="4"/>
  <c r="IX76" i="4"/>
  <c r="ML52" i="4"/>
  <c r="BV30" i="4"/>
  <c r="IX52" i="4"/>
  <c r="C11" i="5"/>
  <c r="D11" i="5"/>
  <c r="E11" i="5"/>
  <c r="B11" i="5"/>
  <c r="AT30" i="4" l="1"/>
  <c r="HV52" i="4"/>
  <c r="AT76" i="4"/>
  <c r="EH52" i="4"/>
  <c r="HV30" i="4"/>
  <c r="LJ76" i="4"/>
  <c r="AT52" i="4"/>
  <c r="EH30" i="4"/>
  <c r="HV76" i="4"/>
  <c r="LJ52" i="4"/>
  <c r="KH76" i="4"/>
  <c r="R52" i="4"/>
  <c r="DF30" i="4"/>
  <c r="GT76" i="4"/>
  <c r="KH52" i="4"/>
  <c r="R30" i="4"/>
  <c r="DF52" i="4"/>
  <c r="GT52" i="4"/>
  <c r="R76" i="4"/>
  <c r="GT30" i="4"/>
  <c r="HH76" i="4"/>
  <c r="KV52" i="4"/>
  <c r="AF30" i="4"/>
  <c r="HH52" i="4"/>
  <c r="HH30" i="4"/>
  <c r="KV76" i="4"/>
  <c r="DT30" i="4"/>
  <c r="AF76" i="4"/>
  <c r="DT52" i="4"/>
  <c r="AF52" i="4"/>
  <c r="BH76" i="4"/>
  <c r="EV52" i="4"/>
  <c r="IJ30" i="4"/>
  <c r="LX76" i="4"/>
  <c r="BH52" i="4"/>
  <c r="EV30" i="4"/>
  <c r="IJ76" i="4"/>
  <c r="LX52" i="4"/>
  <c r="BH30" i="4"/>
  <c r="IJ52" i="4"/>
</calcChain>
</file>

<file path=xl/sharedStrings.xml><?xml version="1.0" encoding="utf-8"?>
<sst xmlns="http://schemas.openxmlformats.org/spreadsheetml/2006/main" count="255" uniqueCount="131">
  <si>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</si>
  <si>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</si>
  <si>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</si>
  <si>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</si>
  <si>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</si>
  <si>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</si>
  <si>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</si>
  <si>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</si>
  <si>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</si>
  <si>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</si>
  <si>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</si>
  <si>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</si>
  <si>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</si>
  <si>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</si>
  <si>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</si>
  <si>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</si>
  <si>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</si>
  <si>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</si>
  <si>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</si>
  <si>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</si>
  <si>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</si>
  <si>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</si>
  <si>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</si>
  <si>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</si>
  <si>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</si>
  <si>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</si>
  <si>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</si>
  <si>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</si>
  <si>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</si>
  <si>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</si>
  <si>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</si>
  <si>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</si>
  <si>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</si>
  <si>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</si>
  <si>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</si>
  <si>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</si>
  <si>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</si>
  <si>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</si>
  <si>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</si>
  <si>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</si>
  <si>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</si>
  <si>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</si>
  <si>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</si>
  <si>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</si>
  <si>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</si>
  <si>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</si>
  <si>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</si>
  <si>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</si>
  <si>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</si>
  <si>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</si>
  <si>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</si>
  <si>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</si>
  <si>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</si>
  <si>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</si>
  <si>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</si>
  <si>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</si>
  <si>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</si>
  <si>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</si>
  <si>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</si>
  <si>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</si>
  <si>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</si>
  <si>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</si>
  <si>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</si>
  <si>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</si>
  <si>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</si>
  <si>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</si>
  <si>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</si>
  <si>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</si>
  <si>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</si>
  <si>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</si>
  <si>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</si>
  <si>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</si>
  <si>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</si>
  <si>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</si>
  <si>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</si>
  <si>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</si>
  <si>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</si>
  <si>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</si>
  <si>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</si>
  <si>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</si>
  <si>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</si>
  <si>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</si>
  <si>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</si>
  <si>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</si>
  <si>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</si>
  <si>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</si>
  <si>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</si>
  <si>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</si>
  <si>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</si>
  <si>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</si>
  <si>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</si>
  <si>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</si>
  <si>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</si>
  <si>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</si>
  <si>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</si>
  <si>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</si>
  <si>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</si>
  <si>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</si>
  <si>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</si>
  <si>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</si>
  <si>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</si>
  <si>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</si>
  <si>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</si>
  <si>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</si>
  <si>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</si>
  <si>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</si>
  <si>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</si>
  <si>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</si>
  <si>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</si>
  <si>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</si>
  <si>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</si>
  <si>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</si>
  <si>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</si>
  <si>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静岡県　松崎町</t>
  </si>
  <si>
    <t>伊豆まつざき荘</t>
  </si>
  <si>
    <t>法適用</t>
  </si>
  <si>
    <t>観光施設事業</t>
  </si>
  <si>
    <t>休養宿泊施設</t>
  </si>
  <si>
    <t>Ａ２Ｂ１</t>
  </si>
  <si>
    <t>非設置</t>
  </si>
  <si>
    <t>代行制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</si>
  <si>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</si>
  <si>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</si>
  <si>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</si>
  <si>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</si>
  <si>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</si>
  <si>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</si>
  <si>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は、相次いだ台風の影響や新型コロナウイルス感染症の世界的流行による外出自粛の影響により施設利用者が減少したことから、収益が大きく減となりました。費用についても、施設利用者の減少に伴う飲食材料費等の減少により、前年比3,263千円減となりましたが、施設利用者の減少による収益の減と光熱水費の増加もあり、経常収支比率は96.1%となり、2年連続の赤字となりました。
　施設の経営は(一財)松崎町振興公社に管理運営を委託しており、事業会計上、町職員人件費は発生しておらず、人件費率は0となります。
　新型コロナウイルス感染症の収束が見込めず大変厳しい状況が続いておりますが、積極的なPR活動や宣伝強化を行うとともに、来館されたお客様に心を込めた接客を行っていくことでお客様満足度の向上を図り、収益増となるよう努力してまいります。</t>
    <rPh sb="1" eb="3">
      <t>レイワ</t>
    </rPh>
    <rPh sb="3" eb="6">
      <t>ガンネンド</t>
    </rPh>
    <rPh sb="8" eb="10">
      <t>アイツ</t>
    </rPh>
    <rPh sb="12" eb="14">
      <t>タイフウ</t>
    </rPh>
    <rPh sb="15" eb="17">
      <t>エイキョウ</t>
    </rPh>
    <rPh sb="18" eb="20">
      <t>シンガタ</t>
    </rPh>
    <rPh sb="27" eb="30">
      <t>カンセンショウ</t>
    </rPh>
    <rPh sb="31" eb="34">
      <t>セカイテキ</t>
    </rPh>
    <rPh sb="34" eb="36">
      <t>リュウコウ</t>
    </rPh>
    <rPh sb="39" eb="41">
      <t>ガイシュツ</t>
    </rPh>
    <rPh sb="41" eb="43">
      <t>ジシュク</t>
    </rPh>
    <rPh sb="44" eb="46">
      <t>エイキョウ</t>
    </rPh>
    <rPh sb="49" eb="51">
      <t>シセツ</t>
    </rPh>
    <rPh sb="51" eb="54">
      <t>リヨウシャ</t>
    </rPh>
    <rPh sb="55" eb="57">
      <t>ゲンショウ</t>
    </rPh>
    <rPh sb="64" eb="66">
      <t>シュウエキ</t>
    </rPh>
    <rPh sb="67" eb="68">
      <t>オオ</t>
    </rPh>
    <rPh sb="70" eb="71">
      <t>ゲン</t>
    </rPh>
    <rPh sb="78" eb="80">
      <t>ヒヨウ</t>
    </rPh>
    <rPh sb="86" eb="88">
      <t>シセツ</t>
    </rPh>
    <rPh sb="88" eb="91">
      <t>リヨウシャ</t>
    </rPh>
    <rPh sb="92" eb="94">
      <t>ゲンショウ</t>
    </rPh>
    <rPh sb="95" eb="96">
      <t>トモナ</t>
    </rPh>
    <rPh sb="97" eb="99">
      <t>インショク</t>
    </rPh>
    <rPh sb="99" eb="102">
      <t>ザイリョウヒ</t>
    </rPh>
    <rPh sb="102" eb="103">
      <t>トウ</t>
    </rPh>
    <rPh sb="104" eb="106">
      <t>ゲンショウ</t>
    </rPh>
    <rPh sb="110" eb="113">
      <t>ゼンネンヒ</t>
    </rPh>
    <rPh sb="118" eb="120">
      <t>センエン</t>
    </rPh>
    <rPh sb="120" eb="121">
      <t>ゲン</t>
    </rPh>
    <rPh sb="129" eb="131">
      <t>シセツ</t>
    </rPh>
    <rPh sb="131" eb="134">
      <t>リヨウシャ</t>
    </rPh>
    <rPh sb="135" eb="137">
      <t>ゲンショウ</t>
    </rPh>
    <rPh sb="140" eb="142">
      <t>シュウエキ</t>
    </rPh>
    <rPh sb="143" eb="144">
      <t>ゲン</t>
    </rPh>
    <rPh sb="145" eb="149">
      <t>コウネツスイヒ</t>
    </rPh>
    <rPh sb="150" eb="152">
      <t>ゾウカ</t>
    </rPh>
    <rPh sb="156" eb="158">
      <t>ケイジョウ</t>
    </rPh>
    <rPh sb="158" eb="160">
      <t>シュウシ</t>
    </rPh>
    <rPh sb="160" eb="162">
      <t>ヒリツ</t>
    </rPh>
    <rPh sb="173" eb="174">
      <t>ネン</t>
    </rPh>
    <rPh sb="174" eb="176">
      <t>レンゾク</t>
    </rPh>
    <rPh sb="177" eb="179">
      <t>アカジ</t>
    </rPh>
    <rPh sb="188" eb="190">
      <t>シセツ</t>
    </rPh>
    <rPh sb="191" eb="193">
      <t>ケイエイ</t>
    </rPh>
    <rPh sb="195" eb="196">
      <t>イチ</t>
    </rPh>
    <rPh sb="196" eb="197">
      <t>ザイ</t>
    </rPh>
    <rPh sb="198" eb="201">
      <t>マツザキチョウ</t>
    </rPh>
    <rPh sb="201" eb="203">
      <t>シンコウ</t>
    </rPh>
    <rPh sb="203" eb="205">
      <t>コウシャ</t>
    </rPh>
    <rPh sb="206" eb="208">
      <t>カンリ</t>
    </rPh>
    <rPh sb="208" eb="210">
      <t>ウンエイ</t>
    </rPh>
    <rPh sb="211" eb="213">
      <t>イタク</t>
    </rPh>
    <rPh sb="218" eb="220">
      <t>ジギョウ</t>
    </rPh>
    <rPh sb="220" eb="223">
      <t>カイケイジョウ</t>
    </rPh>
    <rPh sb="224" eb="225">
      <t>マチ</t>
    </rPh>
    <rPh sb="225" eb="227">
      <t>ショクイン</t>
    </rPh>
    <rPh sb="227" eb="230">
      <t>ジンケンヒ</t>
    </rPh>
    <rPh sb="231" eb="233">
      <t>ハッセイ</t>
    </rPh>
    <rPh sb="239" eb="242">
      <t>ジンケンヒ</t>
    </rPh>
    <rPh sb="242" eb="243">
      <t>リツ</t>
    </rPh>
    <rPh sb="253" eb="255">
      <t>シンガタ</t>
    </rPh>
    <rPh sb="262" eb="265">
      <t>カンセンショウ</t>
    </rPh>
    <rPh sb="266" eb="268">
      <t>シュウソク</t>
    </rPh>
    <rPh sb="269" eb="271">
      <t>ミコ</t>
    </rPh>
    <rPh sb="273" eb="275">
      <t>タイヘン</t>
    </rPh>
    <rPh sb="275" eb="276">
      <t>キビ</t>
    </rPh>
    <rPh sb="278" eb="280">
      <t>ジョウキョウ</t>
    </rPh>
    <rPh sb="281" eb="282">
      <t>ツヅ</t>
    </rPh>
    <rPh sb="290" eb="293">
      <t>セッキョクテキ</t>
    </rPh>
    <rPh sb="296" eb="298">
      <t>カツドウ</t>
    </rPh>
    <rPh sb="299" eb="301">
      <t>センデン</t>
    </rPh>
    <rPh sb="301" eb="303">
      <t>キョウカ</t>
    </rPh>
    <rPh sb="304" eb="305">
      <t>オコナ</t>
    </rPh>
    <rPh sb="311" eb="313">
      <t>ライカン</t>
    </rPh>
    <rPh sb="317" eb="319">
      <t>キャクサマ</t>
    </rPh>
    <rPh sb="320" eb="321">
      <t>ココロ</t>
    </rPh>
    <rPh sb="322" eb="323">
      <t>コ</t>
    </rPh>
    <rPh sb="325" eb="327">
      <t>セッキャク</t>
    </rPh>
    <rPh sb="328" eb="329">
      <t>オコナ</t>
    </rPh>
    <rPh sb="337" eb="339">
      <t>キャクサマ</t>
    </rPh>
    <rPh sb="339" eb="342">
      <t>マンゾクド</t>
    </rPh>
    <rPh sb="343" eb="345">
      <t>コウジョウ</t>
    </rPh>
    <rPh sb="346" eb="347">
      <t>ハカ</t>
    </rPh>
    <rPh sb="349" eb="352">
      <t>シュウエキゾウ</t>
    </rPh>
    <rPh sb="357" eb="359">
      <t>ドリョク</t>
    </rPh>
    <phoneticPr fontId="5"/>
  </si>
  <si>
    <t>　有形固定資産減価償却率については、施設建設から10年以上が経過し、老朽化が進行していることから、設備の修繕等も増加傾向にあります。
　定期的な点検等を行い、不具合が発覚した際には早急に対応することにより、施設の維持管理に努めています。
　設備投資見込額は毎年5,000千円を建設改良費として予算計上しており、必要な工事をその都度実施している状況です。
　必要に応じた設備投資と細かな備品管理を行い、施設の健全な維持管理に努めていきます。</t>
    <rPh sb="1" eb="3">
      <t>ユウケイ</t>
    </rPh>
    <rPh sb="3" eb="7">
      <t>コテイシサン</t>
    </rPh>
    <rPh sb="7" eb="9">
      <t>ゲンカ</t>
    </rPh>
    <rPh sb="9" eb="12">
      <t>ショウキャクリツ</t>
    </rPh>
    <rPh sb="18" eb="20">
      <t>シセツ</t>
    </rPh>
    <rPh sb="20" eb="22">
      <t>ケンセツ</t>
    </rPh>
    <rPh sb="26" eb="29">
      <t>ネンイジョウ</t>
    </rPh>
    <rPh sb="30" eb="32">
      <t>ケイカ</t>
    </rPh>
    <rPh sb="34" eb="37">
      <t>ロウキュウカ</t>
    </rPh>
    <rPh sb="38" eb="40">
      <t>シンコウ</t>
    </rPh>
    <rPh sb="49" eb="51">
      <t>セツビ</t>
    </rPh>
    <rPh sb="52" eb="54">
      <t>シュウゼン</t>
    </rPh>
    <rPh sb="54" eb="55">
      <t>トウ</t>
    </rPh>
    <rPh sb="56" eb="58">
      <t>ゾウカ</t>
    </rPh>
    <rPh sb="58" eb="60">
      <t>ケイコウ</t>
    </rPh>
    <rPh sb="68" eb="71">
      <t>テイキテキ</t>
    </rPh>
    <rPh sb="72" eb="74">
      <t>テンケン</t>
    </rPh>
    <rPh sb="74" eb="75">
      <t>トウ</t>
    </rPh>
    <rPh sb="76" eb="77">
      <t>オコナ</t>
    </rPh>
    <rPh sb="79" eb="82">
      <t>フグアイ</t>
    </rPh>
    <rPh sb="83" eb="85">
      <t>ハッカク</t>
    </rPh>
    <rPh sb="87" eb="88">
      <t>サイ</t>
    </rPh>
    <rPh sb="90" eb="92">
      <t>ソウキュウ</t>
    </rPh>
    <rPh sb="93" eb="95">
      <t>タイオウ</t>
    </rPh>
    <rPh sb="103" eb="105">
      <t>シセツ</t>
    </rPh>
    <rPh sb="106" eb="108">
      <t>イジ</t>
    </rPh>
    <rPh sb="108" eb="110">
      <t>カンリ</t>
    </rPh>
    <rPh sb="111" eb="112">
      <t>ツト</t>
    </rPh>
    <rPh sb="120" eb="122">
      <t>セツビ</t>
    </rPh>
    <rPh sb="122" eb="124">
      <t>トウシ</t>
    </rPh>
    <rPh sb="124" eb="127">
      <t>ミコミガク</t>
    </rPh>
    <rPh sb="128" eb="130">
      <t>マイトシ</t>
    </rPh>
    <rPh sb="135" eb="137">
      <t>センエン</t>
    </rPh>
    <rPh sb="138" eb="140">
      <t>ケンセツ</t>
    </rPh>
    <rPh sb="140" eb="143">
      <t>カイリョウヒ</t>
    </rPh>
    <rPh sb="146" eb="148">
      <t>ヨサン</t>
    </rPh>
    <rPh sb="148" eb="150">
      <t>ケイジョウ</t>
    </rPh>
    <rPh sb="155" eb="157">
      <t>ヒツヨウ</t>
    </rPh>
    <rPh sb="158" eb="160">
      <t>コウジ</t>
    </rPh>
    <rPh sb="163" eb="165">
      <t>ツド</t>
    </rPh>
    <rPh sb="165" eb="167">
      <t>ジッシ</t>
    </rPh>
    <rPh sb="171" eb="173">
      <t>ジョウキョウ</t>
    </rPh>
    <rPh sb="178" eb="180">
      <t>ヒツヨウ</t>
    </rPh>
    <rPh sb="181" eb="182">
      <t>オウ</t>
    </rPh>
    <rPh sb="184" eb="186">
      <t>セツビ</t>
    </rPh>
    <rPh sb="186" eb="188">
      <t>トウシ</t>
    </rPh>
    <rPh sb="189" eb="190">
      <t>コマ</t>
    </rPh>
    <rPh sb="192" eb="194">
      <t>ビヒン</t>
    </rPh>
    <rPh sb="194" eb="196">
      <t>カンリ</t>
    </rPh>
    <rPh sb="197" eb="198">
      <t>オコナ</t>
    </rPh>
    <rPh sb="200" eb="202">
      <t>シセツ</t>
    </rPh>
    <rPh sb="203" eb="205">
      <t>ケンゼン</t>
    </rPh>
    <rPh sb="206" eb="208">
      <t>イジ</t>
    </rPh>
    <rPh sb="208" eb="210">
      <t>カンリ</t>
    </rPh>
    <rPh sb="211" eb="212">
      <t>ツト</t>
    </rPh>
    <phoneticPr fontId="5"/>
  </si>
  <si>
    <t>　宿泊利用者は、前年度比762人の減となりました。相次いだ大型台風の影響や、新型コロナウイルス感染症拡大防止のための外出自粛の影響が大きな要因と考えられます。
　また、空調機器の修繕や無線ＬＡＮの機器更新を行うことにより、施設利用者の利便性の向上を図ってまいりました。
　新型コロナウイルス感染症拡大防止のため、営業活動等の行動が限られてしまう面もありますが、積極的にPR活動を展開してまいります。
　今後も、指定管理委託による管理運営を行ってまいります。</t>
    <rPh sb="1" eb="3">
      <t>シュクハク</t>
    </rPh>
    <rPh sb="3" eb="6">
      <t>リヨウシャ</t>
    </rPh>
    <rPh sb="8" eb="12">
      <t>ゼンネンドヒ</t>
    </rPh>
    <rPh sb="15" eb="16">
      <t>ニン</t>
    </rPh>
    <rPh sb="17" eb="18">
      <t>ゲン</t>
    </rPh>
    <rPh sb="25" eb="27">
      <t>アイツ</t>
    </rPh>
    <rPh sb="29" eb="31">
      <t>オオガタ</t>
    </rPh>
    <rPh sb="31" eb="33">
      <t>タイフウ</t>
    </rPh>
    <rPh sb="34" eb="36">
      <t>エイキョウ</t>
    </rPh>
    <rPh sb="38" eb="40">
      <t>シンガタ</t>
    </rPh>
    <rPh sb="47" eb="50">
      <t>カンセンショウ</t>
    </rPh>
    <rPh sb="50" eb="52">
      <t>カクダイ</t>
    </rPh>
    <rPh sb="52" eb="54">
      <t>ボウシ</t>
    </rPh>
    <rPh sb="58" eb="60">
      <t>ガイシュツ</t>
    </rPh>
    <rPh sb="60" eb="62">
      <t>ジシュク</t>
    </rPh>
    <rPh sb="63" eb="65">
      <t>エイキョウ</t>
    </rPh>
    <rPh sb="66" eb="67">
      <t>オオ</t>
    </rPh>
    <rPh sb="69" eb="71">
      <t>ヨウイン</t>
    </rPh>
    <rPh sb="72" eb="73">
      <t>カンガ</t>
    </rPh>
    <rPh sb="84" eb="86">
      <t>クウチョウ</t>
    </rPh>
    <rPh sb="86" eb="88">
      <t>キキ</t>
    </rPh>
    <rPh sb="89" eb="91">
      <t>シュウゼン</t>
    </rPh>
    <rPh sb="92" eb="94">
      <t>ムセン</t>
    </rPh>
    <rPh sb="98" eb="100">
      <t>キキ</t>
    </rPh>
    <rPh sb="100" eb="102">
      <t>コウシン</t>
    </rPh>
    <rPh sb="103" eb="104">
      <t>オコナ</t>
    </rPh>
    <rPh sb="111" eb="113">
      <t>シセツ</t>
    </rPh>
    <rPh sb="113" eb="116">
      <t>リヨウシャ</t>
    </rPh>
    <rPh sb="117" eb="120">
      <t>リベンセイ</t>
    </rPh>
    <rPh sb="121" eb="123">
      <t>コウジョウ</t>
    </rPh>
    <rPh sb="124" eb="125">
      <t>ハカ</t>
    </rPh>
    <rPh sb="136" eb="138">
      <t>シンガタ</t>
    </rPh>
    <rPh sb="145" eb="148">
      <t>カンセンショウ</t>
    </rPh>
    <rPh sb="148" eb="150">
      <t>カクダイ</t>
    </rPh>
    <rPh sb="150" eb="152">
      <t>ボウシ</t>
    </rPh>
    <rPh sb="156" eb="158">
      <t>エイギョウ</t>
    </rPh>
    <rPh sb="158" eb="160">
      <t>カツドウ</t>
    </rPh>
    <rPh sb="160" eb="161">
      <t>トウ</t>
    </rPh>
    <rPh sb="162" eb="164">
      <t>コウドウ</t>
    </rPh>
    <rPh sb="165" eb="166">
      <t>カギ</t>
    </rPh>
    <rPh sb="172" eb="173">
      <t>メン</t>
    </rPh>
    <rPh sb="180" eb="183">
      <t>セッキョクテキ</t>
    </rPh>
    <rPh sb="186" eb="188">
      <t>カツドウ</t>
    </rPh>
    <rPh sb="189" eb="191">
      <t>テンカイ</t>
    </rPh>
    <rPh sb="201" eb="203">
      <t>コンゴ</t>
    </rPh>
    <rPh sb="205" eb="207">
      <t>シテイ</t>
    </rPh>
    <rPh sb="207" eb="209">
      <t>カンリ</t>
    </rPh>
    <rPh sb="209" eb="211">
      <t>イタク</t>
    </rPh>
    <rPh sb="214" eb="216">
      <t>カンリ</t>
    </rPh>
    <rPh sb="216" eb="218">
      <t>ウンエイ</t>
    </rPh>
    <rPh sb="219" eb="220">
      <t>オコナ</t>
    </rPh>
    <phoneticPr fontId="5"/>
  </si>
  <si>
    <t>　予約サイトの「じゃらん」「るるぶ」「楽天」「ゆこゆこ」等では、高い評価や好意的な口コミもいただいております。
　また、施設の有効的な活用として、今後屋内型無線ＡＰの設置も実施します。
　お客様アンケートにより指摘をいただいている点もありますが、早期に対応できるところについては改善を行い、今後も多くの皆様にご利用いただけるよう、積極的なPR活動や利用者のニーズに合ったプランの実施、宣伝強化を行い、業績の安定に努めます。また、食事メニューやサービス内容の改善を進め、お客様満足度の向上に努めてまいります。</t>
    <rPh sb="1" eb="3">
      <t>ヨヤク</t>
    </rPh>
    <rPh sb="19" eb="21">
      <t>ラクテン</t>
    </rPh>
    <rPh sb="28" eb="29">
      <t>トウ</t>
    </rPh>
    <rPh sb="32" eb="33">
      <t>タカ</t>
    </rPh>
    <rPh sb="34" eb="36">
      <t>ヒョウカ</t>
    </rPh>
    <rPh sb="37" eb="40">
      <t>コウイテキ</t>
    </rPh>
    <rPh sb="41" eb="42">
      <t>クチ</t>
    </rPh>
    <rPh sb="60" eb="62">
      <t>シセツ</t>
    </rPh>
    <rPh sb="63" eb="66">
      <t>ユウコウテキ</t>
    </rPh>
    <rPh sb="67" eb="69">
      <t>カツヨウ</t>
    </rPh>
    <rPh sb="73" eb="75">
      <t>コンゴ</t>
    </rPh>
    <rPh sb="75" eb="78">
      <t>オクナイガタ</t>
    </rPh>
    <rPh sb="78" eb="80">
      <t>ムセン</t>
    </rPh>
    <rPh sb="83" eb="85">
      <t>セッチ</t>
    </rPh>
    <rPh sb="86" eb="88">
      <t>ジッシ</t>
    </rPh>
    <rPh sb="95" eb="97">
      <t>キャクサマ</t>
    </rPh>
    <rPh sb="105" eb="107">
      <t>シテキ</t>
    </rPh>
    <rPh sb="115" eb="116">
      <t>テン</t>
    </rPh>
    <rPh sb="123" eb="125">
      <t>ソウキ</t>
    </rPh>
    <rPh sb="126" eb="128">
      <t>タイオウ</t>
    </rPh>
    <rPh sb="139" eb="141">
      <t>カイゼン</t>
    </rPh>
    <rPh sb="142" eb="143">
      <t>オコナ</t>
    </rPh>
    <rPh sb="145" eb="147">
      <t>コンゴ</t>
    </rPh>
    <rPh sb="148" eb="149">
      <t>オオ</t>
    </rPh>
    <rPh sb="151" eb="153">
      <t>ミナサマ</t>
    </rPh>
    <rPh sb="155" eb="157">
      <t>リヨウ</t>
    </rPh>
    <rPh sb="165" eb="168">
      <t>セッキョクテキ</t>
    </rPh>
    <rPh sb="171" eb="173">
      <t>カツドウ</t>
    </rPh>
    <rPh sb="174" eb="177">
      <t>リヨウシャ</t>
    </rPh>
    <rPh sb="182" eb="183">
      <t>ア</t>
    </rPh>
    <rPh sb="189" eb="191">
      <t>ジッシ</t>
    </rPh>
    <rPh sb="192" eb="194">
      <t>センデン</t>
    </rPh>
    <rPh sb="194" eb="196">
      <t>キョウカ</t>
    </rPh>
    <rPh sb="197" eb="198">
      <t>オコナ</t>
    </rPh>
    <rPh sb="200" eb="202">
      <t>ギョウセキ</t>
    </rPh>
    <rPh sb="203" eb="205">
      <t>アンテイ</t>
    </rPh>
    <rPh sb="206" eb="207">
      <t>ツト</t>
    </rPh>
    <rPh sb="214" eb="216">
      <t>ショクジ</t>
    </rPh>
    <rPh sb="225" eb="227">
      <t>ナイヨウ</t>
    </rPh>
    <rPh sb="228" eb="230">
      <t>カイゼン</t>
    </rPh>
    <rPh sb="231" eb="232">
      <t>スス</t>
    </rPh>
    <rPh sb="235" eb="237">
      <t>キャクサマ</t>
    </rPh>
    <rPh sb="237" eb="240">
      <t>マンゾクド</t>
    </rPh>
    <rPh sb="241" eb="243">
      <t>コウジョウ</t>
    </rPh>
    <rPh sb="244" eb="24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</si>
</sst>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5B-4587-B56A-D890AF33D268}"/>
            </c:ext>
          </c:extLst>
        </c:ser>
        <c:dLbls>
          <c:showLegendKey val="0"/>
          <c:showVal val="0"/>
          <c:showCatName val="0"/>
          <c:showSerName val="0"/>
          <c:showPercent val="0"/>
          <c:showBubbleSize val="0"/>
        </c:dLbls>
        <c:gapWidth val="150"/>
        <c:axId val="103292928"/>
        <c:axId val="1032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830</c:v>
                </c:pt>
                <c:pt idx="1">
                  <c:v>900</c:v>
                </c:pt>
                <c:pt idx="2">
                  <c:v>787</c:v>
                </c:pt>
                <c:pt idx="3">
                  <c:v>1012</c:v>
                </c:pt>
                <c:pt idx="4">
                  <c:v>2507</c:v>
                </c:pt>
              </c:numCache>
            </c:numRef>
          </c:val>
          <c:smooth val="0"/>
          <c:extLst xmlns:c16r2="http://schemas.microsoft.com/office/drawing/2015/06/chart">
            <c:ext xmlns:c16="http://schemas.microsoft.com/office/drawing/2014/chart" uri="{C3380CC4-5D6E-409C-BE32-E72D297353CC}">
              <c16:uniqueId val="{00000001-245B-4587-B56A-D890AF33D268}"/>
            </c:ext>
          </c:extLst>
        </c:ser>
        <c:dLbls>
          <c:showLegendKey val="0"/>
          <c:showVal val="0"/>
          <c:showCatName val="0"/>
          <c:showSerName val="0"/>
          <c:showPercent val="0"/>
          <c:showBubbleSize val="0"/>
        </c:dLbls>
        <c:marker val="1"/>
        <c:smooth val="0"/>
        <c:axId val="103292928"/>
        <c:axId val="103296000"/>
      </c:lineChart>
      <c:catAx>
        <c:axId val="103292928"/>
        <c:scaling>
          <c:orientation val="minMax"/>
        </c:scaling>
        <c:delete val="1"/>
        <c:axPos val="b"/>
        <c:numFmt formatCode="General" sourceLinked="1"/>
        <c:majorTickMark val="none"/>
        <c:minorTickMark val="none"/>
        <c:tickLblPos val="none"/>
        <c:crossAx val="103296000"/>
        <c:crosses val="autoZero"/>
        <c:auto val="1"/>
        <c:lblAlgn val="ctr"/>
        <c:lblOffset val="100"/>
        <c:noMultiLvlLbl val="1"/>
      </c:catAx>
      <c:valAx>
        <c:axId val="10329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29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pt idx="0">
                  <c:v>36.4</c:v>
                </c:pt>
                <c:pt idx="1">
                  <c:v>39.6</c:v>
                </c:pt>
                <c:pt idx="2">
                  <c:v>42.8</c:v>
                </c:pt>
                <c:pt idx="3">
                  <c:v>45.7</c:v>
                </c:pt>
                <c:pt idx="4">
                  <c:v>48.9</c:v>
                </c:pt>
              </c:numCache>
            </c:numRef>
          </c:val>
          <c:extLst xmlns:c16r2="http://schemas.microsoft.com/office/drawing/2015/06/chart">
            <c:ext xmlns:c16="http://schemas.microsoft.com/office/drawing/2014/chart" uri="{C3380CC4-5D6E-409C-BE32-E72D297353CC}">
              <c16:uniqueId val="{00000000-3DE3-4AD5-B5E8-5800B411EBE2}"/>
            </c:ext>
          </c:extLst>
        </c:ser>
        <c:dLbls>
          <c:showLegendKey val="0"/>
          <c:showVal val="0"/>
          <c:showCatName val="0"/>
          <c:showSerName val="0"/>
          <c:showPercent val="0"/>
          <c:showBubbleSize val="0"/>
        </c:dLbls>
        <c:gapWidth val="150"/>
        <c:axId val="164693888"/>
        <c:axId val="1646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53.8</c:v>
                </c:pt>
                <c:pt idx="1">
                  <c:v>54.8</c:v>
                </c:pt>
                <c:pt idx="2">
                  <c:v>54.6</c:v>
                </c:pt>
                <c:pt idx="3">
                  <c:v>56</c:v>
                </c:pt>
                <c:pt idx="4">
                  <c:v>59.1</c:v>
                </c:pt>
              </c:numCache>
            </c:numRef>
          </c:val>
          <c:smooth val="0"/>
          <c:extLst xmlns:c16r2="http://schemas.microsoft.com/office/drawing/2015/06/chart">
            <c:ext xmlns:c16="http://schemas.microsoft.com/office/drawing/2014/chart" uri="{C3380CC4-5D6E-409C-BE32-E72D297353CC}">
              <c16:uniqueId val="{00000001-3DE3-4AD5-B5E8-5800B411EBE2}"/>
            </c:ext>
          </c:extLst>
        </c:ser>
        <c:dLbls>
          <c:showLegendKey val="0"/>
          <c:showVal val="0"/>
          <c:showCatName val="0"/>
          <c:showSerName val="0"/>
          <c:showPercent val="0"/>
          <c:showBubbleSize val="0"/>
        </c:dLbls>
        <c:marker val="1"/>
        <c:smooth val="0"/>
        <c:axId val="164693888"/>
        <c:axId val="164696064"/>
      </c:lineChart>
      <c:catAx>
        <c:axId val="164693888"/>
        <c:scaling>
          <c:orientation val="minMax"/>
        </c:scaling>
        <c:delete val="1"/>
        <c:axPos val="b"/>
        <c:numFmt formatCode="General" sourceLinked="1"/>
        <c:majorTickMark val="none"/>
        <c:minorTickMark val="none"/>
        <c:tickLblPos val="none"/>
        <c:crossAx val="164696064"/>
        <c:crosses val="autoZero"/>
        <c:auto val="1"/>
        <c:lblAlgn val="ctr"/>
        <c:lblOffset val="100"/>
        <c:noMultiLvlLbl val="1"/>
      </c:catAx>
      <c:valAx>
        <c:axId val="16469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6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8.2000000000000007E-3</c:v>
                </c:pt>
                <c:pt idx="1">
                  <c:v>7.4999999999999997E-3</c:v>
                </c:pt>
                <c:pt idx="2">
                  <c:v>7.1000000000000004E-3</c:v>
                </c:pt>
                <c:pt idx="3">
                  <c:v>8.0999999999999996E-3</c:v>
                </c:pt>
                <c:pt idx="4">
                  <c:v>7.4000000000000003E-3</c:v>
                </c:pt>
              </c:numCache>
            </c:numRef>
          </c:val>
          <c:smooth val="0"/>
          <c:extLst xmlns:c16r2="http://schemas.microsoft.com/office/drawing/2015/06/chart">
            <c:ext xmlns:c16="http://schemas.microsoft.com/office/drawing/2014/chart" uri="{C3380CC4-5D6E-409C-BE32-E72D297353CC}">
              <c16:uniqueId val="{00000000-C128-4140-A55D-1090F5B8AEE4}"/>
            </c:ext>
          </c:extLst>
        </c:ser>
        <c:dLbls>
          <c:showLegendKey val="0"/>
          <c:showVal val="0"/>
          <c:showCatName val="0"/>
          <c:showSerName val="0"/>
          <c:showPercent val="0"/>
          <c:showBubbleSize val="0"/>
        </c:dLbls>
        <c:marker val="1"/>
        <c:smooth val="0"/>
        <c:axId val="164711040"/>
        <c:axId val="164721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1E-3</c:v>
                </c:pt>
                <c:pt idx="1">
                  <c:v>1.1000000000000001E-3</c:v>
                </c:pt>
                <c:pt idx="2">
                  <c:v>1.1000000000000001E-3</c:v>
                </c:pt>
                <c:pt idx="3">
                  <c:v>8.9999999999999998E-4</c:v>
                </c:pt>
                <c:pt idx="4">
                  <c:v>8.0000000000000004E-4</c:v>
                </c:pt>
              </c:numCache>
            </c:numRef>
          </c:val>
          <c:smooth val="0"/>
          <c:extLst xmlns:c16r2="http://schemas.microsoft.com/office/drawing/2015/06/chart">
            <c:ext xmlns:c16="http://schemas.microsoft.com/office/drawing/2014/chart" uri="{C3380CC4-5D6E-409C-BE32-E72D297353CC}">
              <c16:uniqueId val="{00000001-C128-4140-A55D-1090F5B8AEE4}"/>
            </c:ext>
          </c:extLst>
        </c:ser>
        <c:dLbls>
          <c:showLegendKey val="0"/>
          <c:showVal val="0"/>
          <c:showCatName val="0"/>
          <c:showSerName val="0"/>
          <c:showPercent val="0"/>
          <c:showBubbleSize val="0"/>
        </c:dLbls>
        <c:marker val="1"/>
        <c:smooth val="0"/>
        <c:axId val="164724096"/>
        <c:axId val="164722560"/>
      </c:lineChart>
      <c:catAx>
        <c:axId val="164711040"/>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4721024"/>
        <c:crosses val="autoZero"/>
        <c:auto val="1"/>
        <c:lblAlgn val="ctr"/>
        <c:lblOffset val="100"/>
        <c:noMultiLvlLbl val="1"/>
      </c:catAx>
      <c:valAx>
        <c:axId val="164721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4711040"/>
        <c:crosses val="autoZero"/>
        <c:crossBetween val="between"/>
      </c:valAx>
      <c:valAx>
        <c:axId val="164722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64724096"/>
        <c:crosses val="max"/>
        <c:crossBetween val="between"/>
      </c:valAx>
      <c:catAx>
        <c:axId val="164724096"/>
        <c:scaling>
          <c:orientation val="minMax"/>
        </c:scaling>
        <c:delete val="1"/>
        <c:axPos val="b"/>
        <c:numFmt formatCode="General" sourceLinked="1"/>
        <c:majorTickMark val="out"/>
        <c:minorTickMark val="none"/>
        <c:tickLblPos val="nextTo"/>
        <c:crossAx val="164722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DC-4135-A831-2DB987FD076D}"/>
            </c:ext>
          </c:extLst>
        </c:ser>
        <c:dLbls>
          <c:showLegendKey val="0"/>
          <c:showVal val="0"/>
          <c:showCatName val="0"/>
          <c:showSerName val="0"/>
          <c:showPercent val="0"/>
          <c:showBubbleSize val="0"/>
        </c:dLbls>
        <c:gapWidth val="150"/>
        <c:axId val="172137472"/>
        <c:axId val="1727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4.4000000000000004</c:v>
                </c:pt>
                <c:pt idx="1">
                  <c:v>5</c:v>
                </c:pt>
                <c:pt idx="2">
                  <c:v>4.5</c:v>
                </c:pt>
                <c:pt idx="3">
                  <c:v>5.8</c:v>
                </c:pt>
                <c:pt idx="4">
                  <c:v>40.200000000000003</c:v>
                </c:pt>
              </c:numCache>
            </c:numRef>
          </c:val>
          <c:smooth val="0"/>
          <c:extLst xmlns:c16r2="http://schemas.microsoft.com/office/drawing/2015/06/chart">
            <c:ext xmlns:c16="http://schemas.microsoft.com/office/drawing/2014/chart" uri="{C3380CC4-5D6E-409C-BE32-E72D297353CC}">
              <c16:uniqueId val="{00000001-21DC-4135-A831-2DB987FD076D}"/>
            </c:ext>
          </c:extLst>
        </c:ser>
        <c:dLbls>
          <c:showLegendKey val="0"/>
          <c:showVal val="0"/>
          <c:showCatName val="0"/>
          <c:showSerName val="0"/>
          <c:showPercent val="0"/>
          <c:showBubbleSize val="0"/>
        </c:dLbls>
        <c:marker val="1"/>
        <c:smooth val="0"/>
        <c:axId val="172137472"/>
        <c:axId val="172730240"/>
      </c:lineChart>
      <c:catAx>
        <c:axId val="172137472"/>
        <c:scaling>
          <c:orientation val="minMax"/>
        </c:scaling>
        <c:delete val="1"/>
        <c:axPos val="b"/>
        <c:numFmt formatCode="General" sourceLinked="1"/>
        <c:majorTickMark val="none"/>
        <c:minorTickMark val="none"/>
        <c:tickLblPos val="none"/>
        <c:crossAx val="172730240"/>
        <c:crosses val="autoZero"/>
        <c:auto val="1"/>
        <c:lblAlgn val="ctr"/>
        <c:lblOffset val="100"/>
        <c:noMultiLvlLbl val="1"/>
      </c:catAx>
      <c:valAx>
        <c:axId val="17273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97.3</c:v>
                </c:pt>
                <c:pt idx="1">
                  <c:v>100.3</c:v>
                </c:pt>
                <c:pt idx="2">
                  <c:v>100.2</c:v>
                </c:pt>
                <c:pt idx="3">
                  <c:v>98.6</c:v>
                </c:pt>
                <c:pt idx="4">
                  <c:v>96.1</c:v>
                </c:pt>
              </c:numCache>
            </c:numRef>
          </c:val>
          <c:extLst xmlns:c16r2="http://schemas.microsoft.com/office/drawing/2015/06/chart">
            <c:ext xmlns:c16="http://schemas.microsoft.com/office/drawing/2014/chart" uri="{C3380CC4-5D6E-409C-BE32-E72D297353CC}">
              <c16:uniqueId val="{00000000-1E86-407B-901B-9EFC74F449D0}"/>
            </c:ext>
          </c:extLst>
        </c:ser>
        <c:dLbls>
          <c:showLegendKey val="0"/>
          <c:showVal val="0"/>
          <c:showCatName val="0"/>
          <c:showSerName val="0"/>
          <c:showPercent val="0"/>
          <c:showBubbleSize val="0"/>
        </c:dLbls>
        <c:gapWidth val="150"/>
        <c:axId val="211070336"/>
        <c:axId val="2111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90.5</c:v>
                </c:pt>
                <c:pt idx="1">
                  <c:v>107.8</c:v>
                </c:pt>
                <c:pt idx="2">
                  <c:v>104.6</c:v>
                </c:pt>
                <c:pt idx="3">
                  <c:v>107.1</c:v>
                </c:pt>
                <c:pt idx="4">
                  <c:v>124.4</c:v>
                </c:pt>
              </c:numCache>
            </c:numRef>
          </c:val>
          <c:smooth val="0"/>
          <c:extLst xmlns:c16r2="http://schemas.microsoft.com/office/drawing/2015/06/chart">
            <c:ext xmlns:c16="http://schemas.microsoft.com/office/drawing/2014/chart" uri="{C3380CC4-5D6E-409C-BE32-E72D297353CC}">
              <c16:uniqueId val="{00000001-1E86-407B-901B-9EFC74F449D0}"/>
            </c:ext>
          </c:extLst>
        </c:ser>
        <c:dLbls>
          <c:showLegendKey val="0"/>
          <c:showVal val="0"/>
          <c:showCatName val="0"/>
          <c:showSerName val="0"/>
          <c:showPercent val="0"/>
          <c:showBubbleSize val="0"/>
        </c:dLbls>
        <c:marker val="1"/>
        <c:smooth val="0"/>
        <c:axId val="211070336"/>
        <c:axId val="211134336"/>
      </c:lineChart>
      <c:catAx>
        <c:axId val="211070336"/>
        <c:scaling>
          <c:orientation val="minMax"/>
        </c:scaling>
        <c:delete val="1"/>
        <c:axPos val="b"/>
        <c:numFmt formatCode="General" sourceLinked="1"/>
        <c:majorTickMark val="none"/>
        <c:minorTickMark val="none"/>
        <c:tickLblPos val="none"/>
        <c:crossAx val="211134336"/>
        <c:crosses val="autoZero"/>
        <c:auto val="1"/>
        <c:lblAlgn val="ctr"/>
        <c:lblOffset val="100"/>
        <c:noMultiLvlLbl val="1"/>
      </c:catAx>
      <c:valAx>
        <c:axId val="21113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07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37062</c:v>
                </c:pt>
                <c:pt idx="1">
                  <c:v>44998</c:v>
                </c:pt>
                <c:pt idx="2">
                  <c:v>44248</c:v>
                </c:pt>
                <c:pt idx="3">
                  <c:v>47992</c:v>
                </c:pt>
                <c:pt idx="4">
                  <c:v>54449</c:v>
                </c:pt>
              </c:numCache>
            </c:numRef>
          </c:val>
          <c:extLst xmlns:c16r2="http://schemas.microsoft.com/office/drawing/2015/06/chart">
            <c:ext xmlns:c16="http://schemas.microsoft.com/office/drawing/2014/chart" uri="{C3380CC4-5D6E-409C-BE32-E72D297353CC}">
              <c16:uniqueId val="{00000000-543A-4F81-8DDF-F0A13D11E351}"/>
            </c:ext>
          </c:extLst>
        </c:ser>
        <c:dLbls>
          <c:showLegendKey val="0"/>
          <c:showVal val="0"/>
          <c:showCatName val="0"/>
          <c:showSerName val="0"/>
          <c:showPercent val="0"/>
          <c:showBubbleSize val="0"/>
        </c:dLbls>
        <c:gapWidth val="150"/>
        <c:axId val="245838208"/>
        <c:axId val="2458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26933</c:v>
                </c:pt>
                <c:pt idx="1">
                  <c:v>38041</c:v>
                </c:pt>
                <c:pt idx="2">
                  <c:v>23315</c:v>
                </c:pt>
                <c:pt idx="3">
                  <c:v>22240</c:v>
                </c:pt>
                <c:pt idx="4">
                  <c:v>25465</c:v>
                </c:pt>
              </c:numCache>
            </c:numRef>
          </c:val>
          <c:smooth val="0"/>
          <c:extLst xmlns:c16r2="http://schemas.microsoft.com/office/drawing/2015/06/chart">
            <c:ext xmlns:c16="http://schemas.microsoft.com/office/drawing/2014/chart" uri="{C3380CC4-5D6E-409C-BE32-E72D297353CC}">
              <c16:uniqueId val="{00000001-543A-4F81-8DDF-F0A13D11E351}"/>
            </c:ext>
          </c:extLst>
        </c:ser>
        <c:dLbls>
          <c:showLegendKey val="0"/>
          <c:showVal val="0"/>
          <c:showCatName val="0"/>
          <c:showSerName val="0"/>
          <c:showPercent val="0"/>
          <c:showBubbleSize val="0"/>
        </c:dLbls>
        <c:marker val="1"/>
        <c:smooth val="0"/>
        <c:axId val="245838208"/>
        <c:axId val="245840128"/>
      </c:lineChart>
      <c:catAx>
        <c:axId val="245838208"/>
        <c:scaling>
          <c:orientation val="minMax"/>
        </c:scaling>
        <c:delete val="1"/>
        <c:axPos val="b"/>
        <c:numFmt formatCode="General" sourceLinked="1"/>
        <c:majorTickMark val="none"/>
        <c:minorTickMark val="none"/>
        <c:tickLblPos val="none"/>
        <c:crossAx val="245840128"/>
        <c:crosses val="autoZero"/>
        <c:auto val="1"/>
        <c:lblAlgn val="ctr"/>
        <c:lblOffset val="100"/>
        <c:noMultiLvlLbl val="1"/>
      </c:catAx>
      <c:valAx>
        <c:axId val="24584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8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13.2</c:v>
                </c:pt>
                <c:pt idx="1">
                  <c:v>15.8</c:v>
                </c:pt>
                <c:pt idx="2">
                  <c:v>83.8</c:v>
                </c:pt>
                <c:pt idx="3">
                  <c:v>15.4</c:v>
                </c:pt>
                <c:pt idx="4">
                  <c:v>12</c:v>
                </c:pt>
              </c:numCache>
            </c:numRef>
          </c:val>
          <c:extLst xmlns:c16r2="http://schemas.microsoft.com/office/drawing/2015/06/chart">
            <c:ext xmlns:c16="http://schemas.microsoft.com/office/drawing/2014/chart" uri="{C3380CC4-5D6E-409C-BE32-E72D297353CC}">
              <c16:uniqueId val="{00000000-FA5D-4FFA-A799-B00B83E22995}"/>
            </c:ext>
          </c:extLst>
        </c:ser>
        <c:dLbls>
          <c:showLegendKey val="0"/>
          <c:showVal val="0"/>
          <c:showCatName val="0"/>
          <c:showSerName val="0"/>
          <c:showPercent val="0"/>
          <c:showBubbleSize val="0"/>
        </c:dLbls>
        <c:gapWidth val="150"/>
        <c:axId val="250994048"/>
        <c:axId val="2530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-253.7</c:v>
                </c:pt>
                <c:pt idx="1">
                  <c:v>11.5</c:v>
                </c:pt>
                <c:pt idx="2">
                  <c:v>8</c:v>
                </c:pt>
                <c:pt idx="3">
                  <c:v>17</c:v>
                </c:pt>
                <c:pt idx="4">
                  <c:v>16.899999999999999</c:v>
                </c:pt>
              </c:numCache>
            </c:numRef>
          </c:val>
          <c:smooth val="0"/>
          <c:extLst xmlns:c16r2="http://schemas.microsoft.com/office/drawing/2015/06/chart">
            <c:ext xmlns:c16="http://schemas.microsoft.com/office/drawing/2014/chart" uri="{C3380CC4-5D6E-409C-BE32-E72D297353CC}">
              <c16:uniqueId val="{00000001-FA5D-4FFA-A799-B00B83E22995}"/>
            </c:ext>
          </c:extLst>
        </c:ser>
        <c:dLbls>
          <c:showLegendKey val="0"/>
          <c:showVal val="0"/>
          <c:showCatName val="0"/>
          <c:showSerName val="0"/>
          <c:showPercent val="0"/>
          <c:showBubbleSize val="0"/>
        </c:dLbls>
        <c:marker val="1"/>
        <c:smooth val="0"/>
        <c:axId val="250994048"/>
        <c:axId val="253041664"/>
      </c:lineChart>
      <c:catAx>
        <c:axId val="250994048"/>
        <c:scaling>
          <c:orientation val="minMax"/>
        </c:scaling>
        <c:delete val="1"/>
        <c:axPos val="b"/>
        <c:numFmt formatCode="General" sourceLinked="1"/>
        <c:majorTickMark val="none"/>
        <c:minorTickMark val="none"/>
        <c:tickLblPos val="none"/>
        <c:crossAx val="253041664"/>
        <c:crosses val="autoZero"/>
        <c:auto val="1"/>
        <c:lblAlgn val="ctr"/>
        <c:lblOffset val="100"/>
        <c:noMultiLvlLbl val="1"/>
      </c:catAx>
      <c:valAx>
        <c:axId val="25304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99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35</c:v>
                </c:pt>
                <c:pt idx="1">
                  <c:v>35</c:v>
                </c:pt>
                <c:pt idx="2">
                  <c:v>0</c:v>
                </c:pt>
                <c:pt idx="3">
                  <c:v>0</c:v>
                </c:pt>
                <c:pt idx="4">
                  <c:v>0</c:v>
                </c:pt>
              </c:numCache>
            </c:numRef>
          </c:val>
          <c:extLst xmlns:c16r2="http://schemas.microsoft.com/office/drawing/2015/06/chart">
            <c:ext xmlns:c16="http://schemas.microsoft.com/office/drawing/2014/chart" uri="{C3380CC4-5D6E-409C-BE32-E72D297353CC}">
              <c16:uniqueId val="{00000000-F3C2-4D4C-AEBA-79BD38E28E9E}"/>
            </c:ext>
          </c:extLst>
        </c:ser>
        <c:dLbls>
          <c:showLegendKey val="0"/>
          <c:showVal val="0"/>
          <c:showCatName val="0"/>
          <c:showSerName val="0"/>
          <c:showPercent val="0"/>
          <c:showBubbleSize val="0"/>
        </c:dLbls>
        <c:gapWidth val="150"/>
        <c:axId val="262905216"/>
        <c:axId val="2696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20.8</c:v>
                </c:pt>
                <c:pt idx="2">
                  <c:v>18.100000000000001</c:v>
                </c:pt>
                <c:pt idx="3">
                  <c:v>17.100000000000001</c:v>
                </c:pt>
                <c:pt idx="4">
                  <c:v>24.9</c:v>
                </c:pt>
              </c:numCache>
            </c:numRef>
          </c:val>
          <c:smooth val="0"/>
          <c:extLst xmlns:c16r2="http://schemas.microsoft.com/office/drawing/2015/06/chart">
            <c:ext xmlns:c16="http://schemas.microsoft.com/office/drawing/2014/chart" uri="{C3380CC4-5D6E-409C-BE32-E72D297353CC}">
              <c16:uniqueId val="{00000001-F3C2-4D4C-AEBA-79BD38E28E9E}"/>
            </c:ext>
          </c:extLst>
        </c:ser>
        <c:dLbls>
          <c:showLegendKey val="0"/>
          <c:showVal val="0"/>
          <c:showCatName val="0"/>
          <c:showSerName val="0"/>
          <c:showPercent val="0"/>
          <c:showBubbleSize val="0"/>
        </c:dLbls>
        <c:marker val="1"/>
        <c:smooth val="0"/>
        <c:axId val="262905216"/>
        <c:axId val="269680000"/>
      </c:lineChart>
      <c:catAx>
        <c:axId val="262905216"/>
        <c:scaling>
          <c:orientation val="minMax"/>
        </c:scaling>
        <c:delete val="1"/>
        <c:axPos val="b"/>
        <c:numFmt formatCode="General" sourceLinked="1"/>
        <c:majorTickMark val="none"/>
        <c:minorTickMark val="none"/>
        <c:tickLblPos val="none"/>
        <c:crossAx val="269680000"/>
        <c:crosses val="autoZero"/>
        <c:auto val="1"/>
        <c:lblAlgn val="ctr"/>
        <c:lblOffset val="100"/>
        <c:noMultiLvlLbl val="1"/>
      </c:catAx>
      <c:valAx>
        <c:axId val="26968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90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43.6</c:v>
                </c:pt>
                <c:pt idx="1">
                  <c:v>45.9</c:v>
                </c:pt>
                <c:pt idx="2">
                  <c:v>45.2</c:v>
                </c:pt>
                <c:pt idx="3">
                  <c:v>40.4</c:v>
                </c:pt>
                <c:pt idx="4">
                  <c:v>38.799999999999997</c:v>
                </c:pt>
              </c:numCache>
            </c:numRef>
          </c:val>
          <c:extLst xmlns:c16r2="http://schemas.microsoft.com/office/drawing/2015/06/chart">
            <c:ext xmlns:c16="http://schemas.microsoft.com/office/drawing/2014/chart" uri="{C3380CC4-5D6E-409C-BE32-E72D297353CC}">
              <c16:uniqueId val="{00000000-7223-43C7-AFA0-CE0B44B631FD}"/>
            </c:ext>
          </c:extLst>
        </c:ser>
        <c:dLbls>
          <c:showLegendKey val="0"/>
          <c:showVal val="0"/>
          <c:showCatName val="0"/>
          <c:showSerName val="0"/>
          <c:showPercent val="0"/>
          <c:showBubbleSize val="0"/>
        </c:dLbls>
        <c:gapWidth val="150"/>
        <c:axId val="160371072"/>
        <c:axId val="1603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23.9</c:v>
                </c:pt>
                <c:pt idx="1">
                  <c:v>25.3</c:v>
                </c:pt>
                <c:pt idx="2">
                  <c:v>23.4</c:v>
                </c:pt>
                <c:pt idx="3">
                  <c:v>23.8</c:v>
                </c:pt>
                <c:pt idx="4">
                  <c:v>22.4</c:v>
                </c:pt>
              </c:numCache>
            </c:numRef>
          </c:val>
          <c:smooth val="0"/>
          <c:extLst xmlns:c16r2="http://schemas.microsoft.com/office/drawing/2015/06/chart">
            <c:ext xmlns:c16="http://schemas.microsoft.com/office/drawing/2014/chart" uri="{C3380CC4-5D6E-409C-BE32-E72D297353CC}">
              <c16:uniqueId val="{00000001-7223-43C7-AFA0-CE0B44B631FD}"/>
            </c:ext>
          </c:extLst>
        </c:ser>
        <c:dLbls>
          <c:showLegendKey val="0"/>
          <c:showVal val="0"/>
          <c:showCatName val="0"/>
          <c:showSerName val="0"/>
          <c:showPercent val="0"/>
          <c:showBubbleSize val="0"/>
        </c:dLbls>
        <c:marker val="1"/>
        <c:smooth val="0"/>
        <c:axId val="160371072"/>
        <c:axId val="160372608"/>
      </c:lineChart>
      <c:catAx>
        <c:axId val="160371072"/>
        <c:scaling>
          <c:orientation val="minMax"/>
        </c:scaling>
        <c:delete val="1"/>
        <c:axPos val="b"/>
        <c:numFmt formatCode="General" sourceLinked="1"/>
        <c:majorTickMark val="none"/>
        <c:minorTickMark val="none"/>
        <c:tickLblPos val="none"/>
        <c:crossAx val="160372608"/>
        <c:crosses val="autoZero"/>
        <c:auto val="1"/>
        <c:lblAlgn val="ctr"/>
        <c:lblOffset val="100"/>
        <c:noMultiLvlLbl val="1"/>
      </c:catAx>
      <c:valAx>
        <c:axId val="16037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4-43E4-8BAC-63BD249E21CA}"/>
            </c:ext>
          </c:extLst>
        </c:ser>
        <c:dLbls>
          <c:showLegendKey val="0"/>
          <c:showVal val="0"/>
          <c:showCatName val="0"/>
          <c:showSerName val="0"/>
          <c:showPercent val="0"/>
          <c:showBubbleSize val="0"/>
        </c:dLbls>
        <c:gapWidth val="150"/>
        <c:axId val="160385664"/>
        <c:axId val="1603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62.8</c:v>
                </c:pt>
                <c:pt idx="1">
                  <c:v>67.099999999999994</c:v>
                </c:pt>
                <c:pt idx="2">
                  <c:v>69.5</c:v>
                </c:pt>
                <c:pt idx="3">
                  <c:v>68.599999999999994</c:v>
                </c:pt>
                <c:pt idx="4">
                  <c:v>45.5</c:v>
                </c:pt>
              </c:numCache>
            </c:numRef>
          </c:val>
          <c:smooth val="0"/>
          <c:extLst xmlns:c16r2="http://schemas.microsoft.com/office/drawing/2015/06/chart">
            <c:ext xmlns:c16="http://schemas.microsoft.com/office/drawing/2014/chart" uri="{C3380CC4-5D6E-409C-BE32-E72D297353CC}">
              <c16:uniqueId val="{00000001-BB54-43E4-8BAC-63BD249E21CA}"/>
            </c:ext>
          </c:extLst>
        </c:ser>
        <c:dLbls>
          <c:showLegendKey val="0"/>
          <c:showVal val="0"/>
          <c:showCatName val="0"/>
          <c:showSerName val="0"/>
          <c:showPercent val="0"/>
          <c:showBubbleSize val="0"/>
        </c:dLbls>
        <c:marker val="1"/>
        <c:smooth val="0"/>
        <c:axId val="160385664"/>
        <c:axId val="160387840"/>
      </c:lineChart>
      <c:catAx>
        <c:axId val="160385664"/>
        <c:scaling>
          <c:orientation val="minMax"/>
        </c:scaling>
        <c:delete val="1"/>
        <c:axPos val="b"/>
        <c:numFmt formatCode="General" sourceLinked="1"/>
        <c:majorTickMark val="none"/>
        <c:minorTickMark val="none"/>
        <c:tickLblPos val="none"/>
        <c:crossAx val="160387840"/>
        <c:crosses val="autoZero"/>
        <c:auto val="1"/>
        <c:lblAlgn val="ctr"/>
        <c:lblOffset val="100"/>
        <c:noMultiLvlLbl val="1"/>
      </c:catAx>
      <c:valAx>
        <c:axId val="1603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8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73.400000000000006</c:v>
                </c:pt>
                <c:pt idx="1">
                  <c:v>70.900000000000006</c:v>
                </c:pt>
                <c:pt idx="2">
                  <c:v>68.2</c:v>
                </c:pt>
                <c:pt idx="3">
                  <c:v>74.099999999999994</c:v>
                </c:pt>
                <c:pt idx="4">
                  <c:v>81.3</c:v>
                </c:pt>
              </c:numCache>
            </c:numRef>
          </c:val>
          <c:extLst xmlns:c16r2="http://schemas.microsoft.com/office/drawing/2015/06/chart">
            <c:ext xmlns:c16="http://schemas.microsoft.com/office/drawing/2014/chart" uri="{C3380CC4-5D6E-409C-BE32-E72D297353CC}">
              <c16:uniqueId val="{00000000-BE28-4AD2-B928-18B8E0C84C62}"/>
            </c:ext>
          </c:extLst>
        </c:ser>
        <c:dLbls>
          <c:showLegendKey val="0"/>
          <c:showVal val="0"/>
          <c:showCatName val="0"/>
          <c:showSerName val="0"/>
          <c:showPercent val="0"/>
          <c:showBubbleSize val="0"/>
        </c:dLbls>
        <c:gapWidth val="150"/>
        <c:axId val="160409856"/>
        <c:axId val="1604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91.6</c:v>
                </c:pt>
                <c:pt idx="1">
                  <c:v>88.1</c:v>
                </c:pt>
                <c:pt idx="2">
                  <c:v>73.8</c:v>
                </c:pt>
                <c:pt idx="3">
                  <c:v>106.9</c:v>
                </c:pt>
                <c:pt idx="4">
                  <c:v>129.19999999999999</c:v>
                </c:pt>
              </c:numCache>
            </c:numRef>
          </c:val>
          <c:smooth val="0"/>
          <c:extLst xmlns:c16r2="http://schemas.microsoft.com/office/drawing/2015/06/chart">
            <c:ext xmlns:c16="http://schemas.microsoft.com/office/drawing/2014/chart" uri="{C3380CC4-5D6E-409C-BE32-E72D297353CC}">
              <c16:uniqueId val="{00000001-BE28-4AD2-B928-18B8E0C84C62}"/>
            </c:ext>
          </c:extLst>
        </c:ser>
        <c:dLbls>
          <c:showLegendKey val="0"/>
          <c:showVal val="0"/>
          <c:showCatName val="0"/>
          <c:showSerName val="0"/>
          <c:showPercent val="0"/>
          <c:showBubbleSize val="0"/>
        </c:dLbls>
        <c:marker val="1"/>
        <c:smooth val="0"/>
        <c:axId val="160409856"/>
        <c:axId val="160412032"/>
      </c:lineChart>
      <c:catAx>
        <c:axId val="160409856"/>
        <c:scaling>
          <c:orientation val="minMax"/>
        </c:scaling>
        <c:delete val="1"/>
        <c:axPos val="b"/>
        <c:numFmt formatCode="General" sourceLinked="1"/>
        <c:majorTickMark val="none"/>
        <c:minorTickMark val="none"/>
        <c:tickLblPos val="none"/>
        <c:crossAx val="160412032"/>
        <c:crosses val="autoZero"/>
        <c:auto val="1"/>
        <c:lblAlgn val="ctr"/>
        <c:lblOffset val="100"/>
        <c:noMultiLvlLbl val="1"/>
      </c:catAx>
      <c:valAx>
        <c:axId val="16041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0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【19,676】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80" zoomScaleNormal="80"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静岡県松崎町　伊豆まつざき荘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12925</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代行制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33.799999999999997</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42.5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4592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138</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127</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6" t="s">
        <v>27</v>
      </c>
      <c r="J31" s="126"/>
      <c r="K31" s="126"/>
      <c r="L31" s="126"/>
      <c r="M31" s="126"/>
      <c r="N31" s="126"/>
      <c r="O31" s="126"/>
      <c r="P31" s="126"/>
      <c r="Q31" s="126"/>
      <c r="R31" s="125">
        <f>データ!Y7</f>
        <v>97.3</v>
      </c>
      <c r="S31" s="125"/>
      <c r="T31" s="125"/>
      <c r="U31" s="125"/>
      <c r="V31" s="125"/>
      <c r="W31" s="125"/>
      <c r="X31" s="125"/>
      <c r="Y31" s="125"/>
      <c r="Z31" s="125"/>
      <c r="AA31" s="125"/>
      <c r="AB31" s="125"/>
      <c r="AC31" s="125"/>
      <c r="AD31" s="125"/>
      <c r="AE31" s="125"/>
      <c r="AF31" s="125">
        <f>データ!Z7</f>
        <v>100.3</v>
      </c>
      <c r="AG31" s="125"/>
      <c r="AH31" s="125"/>
      <c r="AI31" s="125"/>
      <c r="AJ31" s="125"/>
      <c r="AK31" s="125"/>
      <c r="AL31" s="125"/>
      <c r="AM31" s="125"/>
      <c r="AN31" s="125"/>
      <c r="AO31" s="125"/>
      <c r="AP31" s="125"/>
      <c r="AQ31" s="125"/>
      <c r="AR31" s="125"/>
      <c r="AS31" s="125"/>
      <c r="AT31" s="125">
        <f>データ!AA7</f>
        <v>100.2</v>
      </c>
      <c r="AU31" s="125"/>
      <c r="AV31" s="125"/>
      <c r="AW31" s="125"/>
      <c r="AX31" s="125"/>
      <c r="AY31" s="125"/>
      <c r="AZ31" s="125"/>
      <c r="BA31" s="125"/>
      <c r="BB31" s="125"/>
      <c r="BC31" s="125"/>
      <c r="BD31" s="125"/>
      <c r="BE31" s="125"/>
      <c r="BF31" s="125"/>
      <c r="BG31" s="125"/>
      <c r="BH31" s="125">
        <f>データ!AB7</f>
        <v>98.6</v>
      </c>
      <c r="BI31" s="125"/>
      <c r="BJ31" s="125"/>
      <c r="BK31" s="125"/>
      <c r="BL31" s="125"/>
      <c r="BM31" s="125"/>
      <c r="BN31" s="125"/>
      <c r="BO31" s="125"/>
      <c r="BP31" s="125"/>
      <c r="BQ31" s="125"/>
      <c r="BR31" s="125"/>
      <c r="BS31" s="125"/>
      <c r="BT31" s="125"/>
      <c r="BU31" s="125"/>
      <c r="BV31" s="125">
        <f>データ!AC7</f>
        <v>96.1</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6" t="s">
        <v>29</v>
      </c>
      <c r="J32" s="126"/>
      <c r="K32" s="126"/>
      <c r="L32" s="126"/>
      <c r="M32" s="126"/>
      <c r="N32" s="126"/>
      <c r="O32" s="126"/>
      <c r="P32" s="126"/>
      <c r="Q32" s="126"/>
      <c r="R32" s="125">
        <f>データ!AD7</f>
        <v>90.5</v>
      </c>
      <c r="S32" s="125"/>
      <c r="T32" s="125"/>
      <c r="U32" s="125"/>
      <c r="V32" s="125"/>
      <c r="W32" s="125"/>
      <c r="X32" s="125"/>
      <c r="Y32" s="125"/>
      <c r="Z32" s="125"/>
      <c r="AA32" s="125"/>
      <c r="AB32" s="125"/>
      <c r="AC32" s="125"/>
      <c r="AD32" s="125"/>
      <c r="AE32" s="125"/>
      <c r="AF32" s="125">
        <f>データ!AE7</f>
        <v>107.8</v>
      </c>
      <c r="AG32" s="125"/>
      <c r="AH32" s="125"/>
      <c r="AI32" s="125"/>
      <c r="AJ32" s="125"/>
      <c r="AK32" s="125"/>
      <c r="AL32" s="125"/>
      <c r="AM32" s="125"/>
      <c r="AN32" s="125"/>
      <c r="AO32" s="125"/>
      <c r="AP32" s="125"/>
      <c r="AQ32" s="125"/>
      <c r="AR32" s="125"/>
      <c r="AS32" s="125"/>
      <c r="AT32" s="125">
        <f>データ!AF7</f>
        <v>104.6</v>
      </c>
      <c r="AU32" s="125"/>
      <c r="AV32" s="125"/>
      <c r="AW32" s="125"/>
      <c r="AX32" s="125"/>
      <c r="AY32" s="125"/>
      <c r="AZ32" s="125"/>
      <c r="BA32" s="125"/>
      <c r="BB32" s="125"/>
      <c r="BC32" s="125"/>
      <c r="BD32" s="125"/>
      <c r="BE32" s="125"/>
      <c r="BF32" s="125"/>
      <c r="BG32" s="125"/>
      <c r="BH32" s="125">
        <f>データ!AG7</f>
        <v>107.1</v>
      </c>
      <c r="BI32" s="125"/>
      <c r="BJ32" s="125"/>
      <c r="BK32" s="125"/>
      <c r="BL32" s="125"/>
      <c r="BM32" s="125"/>
      <c r="BN32" s="125"/>
      <c r="BO32" s="125"/>
      <c r="BP32" s="125"/>
      <c r="BQ32" s="125"/>
      <c r="BR32" s="125"/>
      <c r="BS32" s="125"/>
      <c r="BT32" s="125"/>
      <c r="BU32" s="125"/>
      <c r="BV32" s="125">
        <f>データ!AH7</f>
        <v>124.4</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4.4000000000000004</v>
      </c>
      <c r="DG32" s="125"/>
      <c r="DH32" s="125"/>
      <c r="DI32" s="125"/>
      <c r="DJ32" s="125"/>
      <c r="DK32" s="125"/>
      <c r="DL32" s="125"/>
      <c r="DM32" s="125"/>
      <c r="DN32" s="125"/>
      <c r="DO32" s="125"/>
      <c r="DP32" s="125"/>
      <c r="DQ32" s="125"/>
      <c r="DR32" s="125"/>
      <c r="DS32" s="125"/>
      <c r="DT32" s="125">
        <f>データ!AP7</f>
        <v>5</v>
      </c>
      <c r="DU32" s="125"/>
      <c r="DV32" s="125"/>
      <c r="DW32" s="125"/>
      <c r="DX32" s="125"/>
      <c r="DY32" s="125"/>
      <c r="DZ32" s="125"/>
      <c r="EA32" s="125"/>
      <c r="EB32" s="125"/>
      <c r="EC32" s="125"/>
      <c r="ED32" s="125"/>
      <c r="EE32" s="125"/>
      <c r="EF32" s="125"/>
      <c r="EG32" s="125"/>
      <c r="EH32" s="125">
        <f>データ!AQ7</f>
        <v>4.5</v>
      </c>
      <c r="EI32" s="125"/>
      <c r="EJ32" s="125"/>
      <c r="EK32" s="125"/>
      <c r="EL32" s="125"/>
      <c r="EM32" s="125"/>
      <c r="EN32" s="125"/>
      <c r="EO32" s="125"/>
      <c r="EP32" s="125"/>
      <c r="EQ32" s="125"/>
      <c r="ER32" s="125"/>
      <c r="ES32" s="125"/>
      <c r="ET32" s="125"/>
      <c r="EU32" s="125"/>
      <c r="EV32" s="125">
        <f>データ!AR7</f>
        <v>5.8</v>
      </c>
      <c r="EW32" s="125"/>
      <c r="EX32" s="125"/>
      <c r="EY32" s="125"/>
      <c r="EZ32" s="125"/>
      <c r="FA32" s="125"/>
      <c r="FB32" s="125"/>
      <c r="FC32" s="125"/>
      <c r="FD32" s="125"/>
      <c r="FE32" s="125"/>
      <c r="FF32" s="125"/>
      <c r="FG32" s="125"/>
      <c r="FH32" s="125"/>
      <c r="FI32" s="125"/>
      <c r="FJ32" s="125">
        <f>データ!AS7</f>
        <v>40.200000000000003</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830</v>
      </c>
      <c r="GU32" s="127"/>
      <c r="GV32" s="127"/>
      <c r="GW32" s="127"/>
      <c r="GX32" s="127"/>
      <c r="GY32" s="127"/>
      <c r="GZ32" s="127"/>
      <c r="HA32" s="127"/>
      <c r="HB32" s="127"/>
      <c r="HC32" s="127"/>
      <c r="HD32" s="127"/>
      <c r="HE32" s="127"/>
      <c r="HF32" s="127"/>
      <c r="HG32" s="127"/>
      <c r="HH32" s="127">
        <f>データ!BA7</f>
        <v>900</v>
      </c>
      <c r="HI32" s="127"/>
      <c r="HJ32" s="127"/>
      <c r="HK32" s="127"/>
      <c r="HL32" s="127"/>
      <c r="HM32" s="127"/>
      <c r="HN32" s="127"/>
      <c r="HO32" s="127"/>
      <c r="HP32" s="127"/>
      <c r="HQ32" s="127"/>
      <c r="HR32" s="127"/>
      <c r="HS32" s="127"/>
      <c r="HT32" s="127"/>
      <c r="HU32" s="127"/>
      <c r="HV32" s="127">
        <f>データ!BB7</f>
        <v>787</v>
      </c>
      <c r="HW32" s="127"/>
      <c r="HX32" s="127"/>
      <c r="HY32" s="127"/>
      <c r="HZ32" s="127"/>
      <c r="IA32" s="127"/>
      <c r="IB32" s="127"/>
      <c r="IC32" s="127"/>
      <c r="ID32" s="127"/>
      <c r="IE32" s="127"/>
      <c r="IF32" s="127"/>
      <c r="IG32" s="127"/>
      <c r="IH32" s="127"/>
      <c r="II32" s="127"/>
      <c r="IJ32" s="127">
        <f>データ!BC7</f>
        <v>1012</v>
      </c>
      <c r="IK32" s="127"/>
      <c r="IL32" s="127"/>
      <c r="IM32" s="127"/>
      <c r="IN32" s="127"/>
      <c r="IO32" s="127"/>
      <c r="IP32" s="127"/>
      <c r="IQ32" s="127"/>
      <c r="IR32" s="127"/>
      <c r="IS32" s="127"/>
      <c r="IT32" s="127"/>
      <c r="IU32" s="127"/>
      <c r="IV32" s="127"/>
      <c r="IW32" s="127"/>
      <c r="IX32" s="127">
        <f>データ!BD7</f>
        <v>2507</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128</v>
      </c>
      <c r="NJ32" s="119"/>
      <c r="NK32" s="119"/>
      <c r="NL32" s="119"/>
      <c r="NM32" s="119"/>
      <c r="NN32" s="119"/>
      <c r="NO32" s="119"/>
      <c r="NP32" s="119"/>
      <c r="NQ32" s="119"/>
      <c r="NR32" s="119"/>
      <c r="NS32" s="119"/>
      <c r="NT32" s="119"/>
      <c r="NU32" s="119"/>
      <c r="NV32" s="119"/>
      <c r="NW32" s="12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129</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6" t="s">
        <v>27</v>
      </c>
      <c r="J53" s="126"/>
      <c r="K53" s="126"/>
      <c r="L53" s="126"/>
      <c r="M53" s="126"/>
      <c r="N53" s="126"/>
      <c r="O53" s="126"/>
      <c r="P53" s="126"/>
      <c r="Q53" s="126"/>
      <c r="R53" s="125">
        <f>データ!BF7</f>
        <v>43.6</v>
      </c>
      <c r="S53" s="125"/>
      <c r="T53" s="125"/>
      <c r="U53" s="125"/>
      <c r="V53" s="125"/>
      <c r="W53" s="125"/>
      <c r="X53" s="125"/>
      <c r="Y53" s="125"/>
      <c r="Z53" s="125"/>
      <c r="AA53" s="125"/>
      <c r="AB53" s="125"/>
      <c r="AC53" s="125"/>
      <c r="AD53" s="125"/>
      <c r="AE53" s="125"/>
      <c r="AF53" s="125">
        <f>データ!BG7</f>
        <v>45.9</v>
      </c>
      <c r="AG53" s="125"/>
      <c r="AH53" s="125"/>
      <c r="AI53" s="125"/>
      <c r="AJ53" s="125"/>
      <c r="AK53" s="125"/>
      <c r="AL53" s="125"/>
      <c r="AM53" s="125"/>
      <c r="AN53" s="125"/>
      <c r="AO53" s="125"/>
      <c r="AP53" s="125"/>
      <c r="AQ53" s="125"/>
      <c r="AR53" s="125"/>
      <c r="AS53" s="125"/>
      <c r="AT53" s="125">
        <f>データ!BH7</f>
        <v>45.2</v>
      </c>
      <c r="AU53" s="125"/>
      <c r="AV53" s="125"/>
      <c r="AW53" s="125"/>
      <c r="AX53" s="125"/>
      <c r="AY53" s="125"/>
      <c r="AZ53" s="125"/>
      <c r="BA53" s="125"/>
      <c r="BB53" s="125"/>
      <c r="BC53" s="125"/>
      <c r="BD53" s="125"/>
      <c r="BE53" s="125"/>
      <c r="BF53" s="125"/>
      <c r="BG53" s="125"/>
      <c r="BH53" s="125">
        <f>データ!BI7</f>
        <v>40.4</v>
      </c>
      <c r="BI53" s="125"/>
      <c r="BJ53" s="125"/>
      <c r="BK53" s="125"/>
      <c r="BL53" s="125"/>
      <c r="BM53" s="125"/>
      <c r="BN53" s="125"/>
      <c r="BO53" s="125"/>
      <c r="BP53" s="125"/>
      <c r="BQ53" s="125"/>
      <c r="BR53" s="125"/>
      <c r="BS53" s="125"/>
      <c r="BT53" s="125"/>
      <c r="BU53" s="125"/>
      <c r="BV53" s="125">
        <f>データ!BJ7</f>
        <v>38.799999999999997</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35</v>
      </c>
      <c r="DG53" s="125"/>
      <c r="DH53" s="125"/>
      <c r="DI53" s="125"/>
      <c r="DJ53" s="125"/>
      <c r="DK53" s="125"/>
      <c r="DL53" s="125"/>
      <c r="DM53" s="125"/>
      <c r="DN53" s="125"/>
      <c r="DO53" s="125"/>
      <c r="DP53" s="125"/>
      <c r="DQ53" s="125"/>
      <c r="DR53" s="125"/>
      <c r="DS53" s="125"/>
      <c r="DT53" s="125">
        <f>データ!BR7</f>
        <v>35</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f>データ!BT7</f>
        <v>0</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13.2</v>
      </c>
      <c r="GU53" s="125"/>
      <c r="GV53" s="125"/>
      <c r="GW53" s="125"/>
      <c r="GX53" s="125"/>
      <c r="GY53" s="125"/>
      <c r="GZ53" s="125"/>
      <c r="HA53" s="125"/>
      <c r="HB53" s="125"/>
      <c r="HC53" s="125"/>
      <c r="HD53" s="125"/>
      <c r="HE53" s="125"/>
      <c r="HF53" s="125"/>
      <c r="HG53" s="125"/>
      <c r="HH53" s="125">
        <f>データ!CC7</f>
        <v>15.8</v>
      </c>
      <c r="HI53" s="125"/>
      <c r="HJ53" s="125"/>
      <c r="HK53" s="125"/>
      <c r="HL53" s="125"/>
      <c r="HM53" s="125"/>
      <c r="HN53" s="125"/>
      <c r="HO53" s="125"/>
      <c r="HP53" s="125"/>
      <c r="HQ53" s="125"/>
      <c r="HR53" s="125"/>
      <c r="HS53" s="125"/>
      <c r="HT53" s="125"/>
      <c r="HU53" s="125"/>
      <c r="HV53" s="125">
        <f>データ!CD7</f>
        <v>83.8</v>
      </c>
      <c r="HW53" s="125"/>
      <c r="HX53" s="125"/>
      <c r="HY53" s="125"/>
      <c r="HZ53" s="125"/>
      <c r="IA53" s="125"/>
      <c r="IB53" s="125"/>
      <c r="IC53" s="125"/>
      <c r="ID53" s="125"/>
      <c r="IE53" s="125"/>
      <c r="IF53" s="125"/>
      <c r="IG53" s="125"/>
      <c r="IH53" s="125"/>
      <c r="II53" s="125"/>
      <c r="IJ53" s="125">
        <f>データ!CE7</f>
        <v>15.4</v>
      </c>
      <c r="IK53" s="125"/>
      <c r="IL53" s="125"/>
      <c r="IM53" s="125"/>
      <c r="IN53" s="125"/>
      <c r="IO53" s="125"/>
      <c r="IP53" s="125"/>
      <c r="IQ53" s="125"/>
      <c r="IR53" s="125"/>
      <c r="IS53" s="125"/>
      <c r="IT53" s="125"/>
      <c r="IU53" s="125"/>
      <c r="IV53" s="125"/>
      <c r="IW53" s="125"/>
      <c r="IX53" s="125">
        <f>データ!CF7</f>
        <v>12</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37062</v>
      </c>
      <c r="KI53" s="127"/>
      <c r="KJ53" s="127"/>
      <c r="KK53" s="127"/>
      <c r="KL53" s="127"/>
      <c r="KM53" s="127"/>
      <c r="KN53" s="127"/>
      <c r="KO53" s="127"/>
      <c r="KP53" s="127"/>
      <c r="KQ53" s="127"/>
      <c r="KR53" s="127"/>
      <c r="KS53" s="127"/>
      <c r="KT53" s="127"/>
      <c r="KU53" s="127"/>
      <c r="KV53" s="127">
        <f>データ!CN7</f>
        <v>44998</v>
      </c>
      <c r="KW53" s="127"/>
      <c r="KX53" s="127"/>
      <c r="KY53" s="127"/>
      <c r="KZ53" s="127"/>
      <c r="LA53" s="127"/>
      <c r="LB53" s="127"/>
      <c r="LC53" s="127"/>
      <c r="LD53" s="127"/>
      <c r="LE53" s="127"/>
      <c r="LF53" s="127"/>
      <c r="LG53" s="127"/>
      <c r="LH53" s="127"/>
      <c r="LI53" s="127"/>
      <c r="LJ53" s="127">
        <f>データ!CO7</f>
        <v>44248</v>
      </c>
      <c r="LK53" s="127"/>
      <c r="LL53" s="127"/>
      <c r="LM53" s="127"/>
      <c r="LN53" s="127"/>
      <c r="LO53" s="127"/>
      <c r="LP53" s="127"/>
      <c r="LQ53" s="127"/>
      <c r="LR53" s="127"/>
      <c r="LS53" s="127"/>
      <c r="LT53" s="127"/>
      <c r="LU53" s="127"/>
      <c r="LV53" s="127"/>
      <c r="LW53" s="127"/>
      <c r="LX53" s="127">
        <f>データ!CP7</f>
        <v>47992</v>
      </c>
      <c r="LY53" s="127"/>
      <c r="LZ53" s="127"/>
      <c r="MA53" s="127"/>
      <c r="MB53" s="127"/>
      <c r="MC53" s="127"/>
      <c r="MD53" s="127"/>
      <c r="ME53" s="127"/>
      <c r="MF53" s="127"/>
      <c r="MG53" s="127"/>
      <c r="MH53" s="127"/>
      <c r="MI53" s="127"/>
      <c r="MJ53" s="127"/>
      <c r="MK53" s="127"/>
      <c r="ML53" s="127">
        <f>データ!CQ7</f>
        <v>54449</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6" t="s">
        <v>29</v>
      </c>
      <c r="J54" s="126"/>
      <c r="K54" s="126"/>
      <c r="L54" s="126"/>
      <c r="M54" s="126"/>
      <c r="N54" s="126"/>
      <c r="O54" s="126"/>
      <c r="P54" s="126"/>
      <c r="Q54" s="126"/>
      <c r="R54" s="125">
        <f>データ!BK7</f>
        <v>23.9</v>
      </c>
      <c r="S54" s="125"/>
      <c r="T54" s="125"/>
      <c r="U54" s="125"/>
      <c r="V54" s="125"/>
      <c r="W54" s="125"/>
      <c r="X54" s="125"/>
      <c r="Y54" s="125"/>
      <c r="Z54" s="125"/>
      <c r="AA54" s="125"/>
      <c r="AB54" s="125"/>
      <c r="AC54" s="125"/>
      <c r="AD54" s="125"/>
      <c r="AE54" s="125"/>
      <c r="AF54" s="125">
        <f>データ!BL7</f>
        <v>25.3</v>
      </c>
      <c r="AG54" s="125"/>
      <c r="AH54" s="125"/>
      <c r="AI54" s="125"/>
      <c r="AJ54" s="125"/>
      <c r="AK54" s="125"/>
      <c r="AL54" s="125"/>
      <c r="AM54" s="125"/>
      <c r="AN54" s="125"/>
      <c r="AO54" s="125"/>
      <c r="AP54" s="125"/>
      <c r="AQ54" s="125"/>
      <c r="AR54" s="125"/>
      <c r="AS54" s="125"/>
      <c r="AT54" s="125">
        <f>データ!BM7</f>
        <v>23.4</v>
      </c>
      <c r="AU54" s="125"/>
      <c r="AV54" s="125"/>
      <c r="AW54" s="125"/>
      <c r="AX54" s="125"/>
      <c r="AY54" s="125"/>
      <c r="AZ54" s="125"/>
      <c r="BA54" s="125"/>
      <c r="BB54" s="125"/>
      <c r="BC54" s="125"/>
      <c r="BD54" s="125"/>
      <c r="BE54" s="125"/>
      <c r="BF54" s="125"/>
      <c r="BG54" s="125"/>
      <c r="BH54" s="125">
        <f>データ!BN7</f>
        <v>23.8</v>
      </c>
      <c r="BI54" s="125"/>
      <c r="BJ54" s="125"/>
      <c r="BK54" s="125"/>
      <c r="BL54" s="125"/>
      <c r="BM54" s="125"/>
      <c r="BN54" s="125"/>
      <c r="BO54" s="125"/>
      <c r="BP54" s="125"/>
      <c r="BQ54" s="125"/>
      <c r="BR54" s="125"/>
      <c r="BS54" s="125"/>
      <c r="BT54" s="125"/>
      <c r="BU54" s="125"/>
      <c r="BV54" s="125">
        <f>データ!BO7</f>
        <v>22.4</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21.2</v>
      </c>
      <c r="DG54" s="125"/>
      <c r="DH54" s="125"/>
      <c r="DI54" s="125"/>
      <c r="DJ54" s="125"/>
      <c r="DK54" s="125"/>
      <c r="DL54" s="125"/>
      <c r="DM54" s="125"/>
      <c r="DN54" s="125"/>
      <c r="DO54" s="125"/>
      <c r="DP54" s="125"/>
      <c r="DQ54" s="125"/>
      <c r="DR54" s="125"/>
      <c r="DS54" s="125"/>
      <c r="DT54" s="125">
        <f>データ!BW7</f>
        <v>20.8</v>
      </c>
      <c r="DU54" s="125"/>
      <c r="DV54" s="125"/>
      <c r="DW54" s="125"/>
      <c r="DX54" s="125"/>
      <c r="DY54" s="125"/>
      <c r="DZ54" s="125"/>
      <c r="EA54" s="125"/>
      <c r="EB54" s="125"/>
      <c r="EC54" s="125"/>
      <c r="ED54" s="125"/>
      <c r="EE54" s="125"/>
      <c r="EF54" s="125"/>
      <c r="EG54" s="125"/>
      <c r="EH54" s="125">
        <f>データ!BX7</f>
        <v>18.100000000000001</v>
      </c>
      <c r="EI54" s="125"/>
      <c r="EJ54" s="125"/>
      <c r="EK54" s="125"/>
      <c r="EL54" s="125"/>
      <c r="EM54" s="125"/>
      <c r="EN54" s="125"/>
      <c r="EO54" s="125"/>
      <c r="EP54" s="125"/>
      <c r="EQ54" s="125"/>
      <c r="ER54" s="125"/>
      <c r="ES54" s="125"/>
      <c r="ET54" s="125"/>
      <c r="EU54" s="125"/>
      <c r="EV54" s="125">
        <f>データ!BY7</f>
        <v>17.100000000000001</v>
      </c>
      <c r="EW54" s="125"/>
      <c r="EX54" s="125"/>
      <c r="EY54" s="125"/>
      <c r="EZ54" s="125"/>
      <c r="FA54" s="125"/>
      <c r="FB54" s="125"/>
      <c r="FC54" s="125"/>
      <c r="FD54" s="125"/>
      <c r="FE54" s="125"/>
      <c r="FF54" s="125"/>
      <c r="FG54" s="125"/>
      <c r="FH54" s="125"/>
      <c r="FI54" s="125"/>
      <c r="FJ54" s="125">
        <f>データ!BZ7</f>
        <v>24.9</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-253.7</v>
      </c>
      <c r="GU54" s="125"/>
      <c r="GV54" s="125"/>
      <c r="GW54" s="125"/>
      <c r="GX54" s="125"/>
      <c r="GY54" s="125"/>
      <c r="GZ54" s="125"/>
      <c r="HA54" s="125"/>
      <c r="HB54" s="125"/>
      <c r="HC54" s="125"/>
      <c r="HD54" s="125"/>
      <c r="HE54" s="125"/>
      <c r="HF54" s="125"/>
      <c r="HG54" s="125"/>
      <c r="HH54" s="125">
        <f>データ!CH7</f>
        <v>11.5</v>
      </c>
      <c r="HI54" s="125"/>
      <c r="HJ54" s="125"/>
      <c r="HK54" s="125"/>
      <c r="HL54" s="125"/>
      <c r="HM54" s="125"/>
      <c r="HN54" s="125"/>
      <c r="HO54" s="125"/>
      <c r="HP54" s="125"/>
      <c r="HQ54" s="125"/>
      <c r="HR54" s="125"/>
      <c r="HS54" s="125"/>
      <c r="HT54" s="125"/>
      <c r="HU54" s="125"/>
      <c r="HV54" s="125">
        <f>データ!CI7</f>
        <v>8</v>
      </c>
      <c r="HW54" s="125"/>
      <c r="HX54" s="125"/>
      <c r="HY54" s="125"/>
      <c r="HZ54" s="125"/>
      <c r="IA54" s="125"/>
      <c r="IB54" s="125"/>
      <c r="IC54" s="125"/>
      <c r="ID54" s="125"/>
      <c r="IE54" s="125"/>
      <c r="IF54" s="125"/>
      <c r="IG54" s="125"/>
      <c r="IH54" s="125"/>
      <c r="II54" s="125"/>
      <c r="IJ54" s="125">
        <f>データ!CJ7</f>
        <v>17</v>
      </c>
      <c r="IK54" s="125"/>
      <c r="IL54" s="125"/>
      <c r="IM54" s="125"/>
      <c r="IN54" s="125"/>
      <c r="IO54" s="125"/>
      <c r="IP54" s="125"/>
      <c r="IQ54" s="125"/>
      <c r="IR54" s="125"/>
      <c r="IS54" s="125"/>
      <c r="IT54" s="125"/>
      <c r="IU54" s="125"/>
      <c r="IV54" s="125"/>
      <c r="IW54" s="125"/>
      <c r="IX54" s="125">
        <f>データ!CK7</f>
        <v>16.899999999999999</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26933</v>
      </c>
      <c r="KI54" s="129"/>
      <c r="KJ54" s="129"/>
      <c r="KK54" s="129"/>
      <c r="KL54" s="129"/>
      <c r="KM54" s="129"/>
      <c r="KN54" s="129"/>
      <c r="KO54" s="129"/>
      <c r="KP54" s="129"/>
      <c r="KQ54" s="129"/>
      <c r="KR54" s="129"/>
      <c r="KS54" s="129"/>
      <c r="KT54" s="129"/>
      <c r="KU54" s="130"/>
      <c r="KV54" s="128">
        <f>データ!CS7</f>
        <v>38041</v>
      </c>
      <c r="KW54" s="129"/>
      <c r="KX54" s="129"/>
      <c r="KY54" s="129"/>
      <c r="KZ54" s="129"/>
      <c r="LA54" s="129"/>
      <c r="LB54" s="129"/>
      <c r="LC54" s="129"/>
      <c r="LD54" s="129"/>
      <c r="LE54" s="129"/>
      <c r="LF54" s="129"/>
      <c r="LG54" s="129"/>
      <c r="LH54" s="129"/>
      <c r="LI54" s="130"/>
      <c r="LJ54" s="128">
        <f>データ!CT7</f>
        <v>23315</v>
      </c>
      <c r="LK54" s="129"/>
      <c r="LL54" s="129"/>
      <c r="LM54" s="129"/>
      <c r="LN54" s="129"/>
      <c r="LO54" s="129"/>
      <c r="LP54" s="129"/>
      <c r="LQ54" s="129"/>
      <c r="LR54" s="129"/>
      <c r="LS54" s="129"/>
      <c r="LT54" s="129"/>
      <c r="LU54" s="129"/>
      <c r="LV54" s="129"/>
      <c r="LW54" s="130"/>
      <c r="LX54" s="128">
        <f>データ!CU7</f>
        <v>22240</v>
      </c>
      <c r="LY54" s="129"/>
      <c r="LZ54" s="129"/>
      <c r="MA54" s="129"/>
      <c r="MB54" s="129"/>
      <c r="MC54" s="129"/>
      <c r="MD54" s="129"/>
      <c r="ME54" s="129"/>
      <c r="MF54" s="129"/>
      <c r="MG54" s="129"/>
      <c r="MH54" s="129"/>
      <c r="MI54" s="129"/>
      <c r="MJ54" s="129"/>
      <c r="MK54" s="130"/>
      <c r="ML54" s="128">
        <f>データ!CV7</f>
        <v>25465</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130</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730553</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50000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6" t="s">
        <v>27</v>
      </c>
      <c r="J77" s="126"/>
      <c r="K77" s="126"/>
      <c r="L77" s="126"/>
      <c r="M77" s="126"/>
      <c r="N77" s="126"/>
      <c r="O77" s="126"/>
      <c r="P77" s="126"/>
      <c r="Q77" s="126"/>
      <c r="R77" s="125">
        <f>データ!CX7</f>
        <v>36.4</v>
      </c>
      <c r="S77" s="125"/>
      <c r="T77" s="125"/>
      <c r="U77" s="125"/>
      <c r="V77" s="125"/>
      <c r="W77" s="125"/>
      <c r="X77" s="125"/>
      <c r="Y77" s="125"/>
      <c r="Z77" s="125"/>
      <c r="AA77" s="125"/>
      <c r="AB77" s="125"/>
      <c r="AC77" s="125"/>
      <c r="AD77" s="125"/>
      <c r="AE77" s="125"/>
      <c r="AF77" s="125">
        <f>データ!CY7</f>
        <v>39.6</v>
      </c>
      <c r="AG77" s="125"/>
      <c r="AH77" s="125"/>
      <c r="AI77" s="125"/>
      <c r="AJ77" s="125"/>
      <c r="AK77" s="125"/>
      <c r="AL77" s="125"/>
      <c r="AM77" s="125"/>
      <c r="AN77" s="125"/>
      <c r="AO77" s="125"/>
      <c r="AP77" s="125"/>
      <c r="AQ77" s="125"/>
      <c r="AR77" s="125"/>
      <c r="AS77" s="125"/>
      <c r="AT77" s="125">
        <f>データ!CZ7</f>
        <v>42.8</v>
      </c>
      <c r="AU77" s="125"/>
      <c r="AV77" s="125"/>
      <c r="AW77" s="125"/>
      <c r="AX77" s="125"/>
      <c r="AY77" s="125"/>
      <c r="AZ77" s="125"/>
      <c r="BA77" s="125"/>
      <c r="BB77" s="125"/>
      <c r="BC77" s="125"/>
      <c r="BD77" s="125"/>
      <c r="BE77" s="125"/>
      <c r="BF77" s="125"/>
      <c r="BG77" s="125"/>
      <c r="BH77" s="125">
        <f>データ!DA7</f>
        <v>45.7</v>
      </c>
      <c r="BI77" s="125"/>
      <c r="BJ77" s="125"/>
      <c r="BK77" s="125"/>
      <c r="BL77" s="125"/>
      <c r="BM77" s="125"/>
      <c r="BN77" s="125"/>
      <c r="BO77" s="125"/>
      <c r="BP77" s="125"/>
      <c r="BQ77" s="125"/>
      <c r="BR77" s="125"/>
      <c r="BS77" s="125"/>
      <c r="BT77" s="125"/>
      <c r="BU77" s="125"/>
      <c r="BV77" s="125">
        <f>データ!DB7</f>
        <v>48.9</v>
      </c>
      <c r="BW77" s="125"/>
      <c r="BX77" s="125"/>
      <c r="BY77" s="125"/>
      <c r="BZ77" s="125"/>
      <c r="CA77" s="125"/>
      <c r="CB77" s="125"/>
      <c r="CC77" s="125"/>
      <c r="CD77" s="125"/>
      <c r="CE77" s="125"/>
      <c r="CF77" s="125"/>
      <c r="CG77" s="125"/>
      <c r="CH77" s="125"/>
      <c r="CI77" s="125"/>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25">
        <f>データ!DK7</f>
        <v>73.400000000000006</v>
      </c>
      <c r="GU77" s="125"/>
      <c r="GV77" s="125"/>
      <c r="GW77" s="125"/>
      <c r="GX77" s="125"/>
      <c r="GY77" s="125"/>
      <c r="GZ77" s="125"/>
      <c r="HA77" s="125"/>
      <c r="HB77" s="125"/>
      <c r="HC77" s="125"/>
      <c r="HD77" s="125"/>
      <c r="HE77" s="125"/>
      <c r="HF77" s="125"/>
      <c r="HG77" s="125"/>
      <c r="HH77" s="125">
        <f>データ!DL7</f>
        <v>70.900000000000006</v>
      </c>
      <c r="HI77" s="125"/>
      <c r="HJ77" s="125"/>
      <c r="HK77" s="125"/>
      <c r="HL77" s="125"/>
      <c r="HM77" s="125"/>
      <c r="HN77" s="125"/>
      <c r="HO77" s="125"/>
      <c r="HP77" s="125"/>
      <c r="HQ77" s="125"/>
      <c r="HR77" s="125"/>
      <c r="HS77" s="125"/>
      <c r="HT77" s="125"/>
      <c r="HU77" s="125"/>
      <c r="HV77" s="125">
        <f>データ!DM7</f>
        <v>68.2</v>
      </c>
      <c r="HW77" s="125"/>
      <c r="HX77" s="125"/>
      <c r="HY77" s="125"/>
      <c r="HZ77" s="125"/>
      <c r="IA77" s="125"/>
      <c r="IB77" s="125"/>
      <c r="IC77" s="125"/>
      <c r="ID77" s="125"/>
      <c r="IE77" s="125"/>
      <c r="IF77" s="125"/>
      <c r="IG77" s="125"/>
      <c r="IH77" s="125"/>
      <c r="II77" s="125"/>
      <c r="IJ77" s="125">
        <f>データ!DN7</f>
        <v>74.099999999999994</v>
      </c>
      <c r="IK77" s="125"/>
      <c r="IL77" s="125"/>
      <c r="IM77" s="125"/>
      <c r="IN77" s="125"/>
      <c r="IO77" s="125"/>
      <c r="IP77" s="125"/>
      <c r="IQ77" s="125"/>
      <c r="IR77" s="125"/>
      <c r="IS77" s="125"/>
      <c r="IT77" s="125"/>
      <c r="IU77" s="125"/>
      <c r="IV77" s="125"/>
      <c r="IW77" s="125"/>
      <c r="IX77" s="125">
        <f>データ!DO7</f>
        <v>81.3</v>
      </c>
      <c r="IY77" s="125"/>
      <c r="IZ77" s="125"/>
      <c r="JA77" s="125"/>
      <c r="JB77" s="125"/>
      <c r="JC77" s="125"/>
      <c r="JD77" s="125"/>
      <c r="JE77" s="125"/>
      <c r="JF77" s="125"/>
      <c r="JG77" s="125"/>
      <c r="JH77" s="125"/>
      <c r="JI77" s="125"/>
      <c r="JJ77" s="125"/>
      <c r="JK77" s="125"/>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6" t="s">
        <v>29</v>
      </c>
      <c r="J78" s="126"/>
      <c r="K78" s="126"/>
      <c r="L78" s="126"/>
      <c r="M78" s="126"/>
      <c r="N78" s="126"/>
      <c r="O78" s="126"/>
      <c r="P78" s="126"/>
      <c r="Q78" s="126"/>
      <c r="R78" s="125">
        <f>データ!DC7</f>
        <v>53.8</v>
      </c>
      <c r="S78" s="125"/>
      <c r="T78" s="125"/>
      <c r="U78" s="125"/>
      <c r="V78" s="125"/>
      <c r="W78" s="125"/>
      <c r="X78" s="125"/>
      <c r="Y78" s="125"/>
      <c r="Z78" s="125"/>
      <c r="AA78" s="125"/>
      <c r="AB78" s="125"/>
      <c r="AC78" s="125"/>
      <c r="AD78" s="125"/>
      <c r="AE78" s="125"/>
      <c r="AF78" s="125">
        <f>データ!DD7</f>
        <v>54.8</v>
      </c>
      <c r="AG78" s="125"/>
      <c r="AH78" s="125"/>
      <c r="AI78" s="125"/>
      <c r="AJ78" s="125"/>
      <c r="AK78" s="125"/>
      <c r="AL78" s="125"/>
      <c r="AM78" s="125"/>
      <c r="AN78" s="125"/>
      <c r="AO78" s="125"/>
      <c r="AP78" s="125"/>
      <c r="AQ78" s="125"/>
      <c r="AR78" s="125"/>
      <c r="AS78" s="125"/>
      <c r="AT78" s="125">
        <f>データ!DE7</f>
        <v>54.6</v>
      </c>
      <c r="AU78" s="125"/>
      <c r="AV78" s="125"/>
      <c r="AW78" s="125"/>
      <c r="AX78" s="125"/>
      <c r="AY78" s="125"/>
      <c r="AZ78" s="125"/>
      <c r="BA78" s="125"/>
      <c r="BB78" s="125"/>
      <c r="BC78" s="125"/>
      <c r="BD78" s="125"/>
      <c r="BE78" s="125"/>
      <c r="BF78" s="125"/>
      <c r="BG78" s="125"/>
      <c r="BH78" s="125">
        <f>データ!DF7</f>
        <v>56</v>
      </c>
      <c r="BI78" s="125"/>
      <c r="BJ78" s="125"/>
      <c r="BK78" s="125"/>
      <c r="BL78" s="125"/>
      <c r="BM78" s="125"/>
      <c r="BN78" s="125"/>
      <c r="BO78" s="125"/>
      <c r="BP78" s="125"/>
      <c r="BQ78" s="125"/>
      <c r="BR78" s="125"/>
      <c r="BS78" s="125"/>
      <c r="BT78" s="125"/>
      <c r="BU78" s="125"/>
      <c r="BV78" s="125">
        <f>データ!DG7</f>
        <v>59.1</v>
      </c>
      <c r="BW78" s="125"/>
      <c r="BX78" s="125"/>
      <c r="BY78" s="125"/>
      <c r="BZ78" s="125"/>
      <c r="CA78" s="125"/>
      <c r="CB78" s="125"/>
      <c r="CC78" s="125"/>
      <c r="CD78" s="125"/>
      <c r="CE78" s="125"/>
      <c r="CF78" s="125"/>
      <c r="CG78" s="125"/>
      <c r="CH78" s="125"/>
      <c r="CI78" s="125"/>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25">
        <f>データ!DP7</f>
        <v>91.6</v>
      </c>
      <c r="GU78" s="125"/>
      <c r="GV78" s="125"/>
      <c r="GW78" s="125"/>
      <c r="GX78" s="125"/>
      <c r="GY78" s="125"/>
      <c r="GZ78" s="125"/>
      <c r="HA78" s="125"/>
      <c r="HB78" s="125"/>
      <c r="HC78" s="125"/>
      <c r="HD78" s="125"/>
      <c r="HE78" s="125"/>
      <c r="HF78" s="125"/>
      <c r="HG78" s="125"/>
      <c r="HH78" s="125">
        <f>データ!DQ7</f>
        <v>88.1</v>
      </c>
      <c r="HI78" s="125"/>
      <c r="HJ78" s="125"/>
      <c r="HK78" s="125"/>
      <c r="HL78" s="125"/>
      <c r="HM78" s="125"/>
      <c r="HN78" s="125"/>
      <c r="HO78" s="125"/>
      <c r="HP78" s="125"/>
      <c r="HQ78" s="125"/>
      <c r="HR78" s="125"/>
      <c r="HS78" s="125"/>
      <c r="HT78" s="125"/>
      <c r="HU78" s="125"/>
      <c r="HV78" s="125">
        <f>データ!DR7</f>
        <v>73.8</v>
      </c>
      <c r="HW78" s="125"/>
      <c r="HX78" s="125"/>
      <c r="HY78" s="125"/>
      <c r="HZ78" s="125"/>
      <c r="IA78" s="125"/>
      <c r="IB78" s="125"/>
      <c r="IC78" s="125"/>
      <c r="ID78" s="125"/>
      <c r="IE78" s="125"/>
      <c r="IF78" s="125"/>
      <c r="IG78" s="125"/>
      <c r="IH78" s="125"/>
      <c r="II78" s="125"/>
      <c r="IJ78" s="125">
        <f>データ!DS7</f>
        <v>106.9</v>
      </c>
      <c r="IK78" s="125"/>
      <c r="IL78" s="125"/>
      <c r="IM78" s="125"/>
      <c r="IN78" s="125"/>
      <c r="IO78" s="125"/>
      <c r="IP78" s="125"/>
      <c r="IQ78" s="125"/>
      <c r="IR78" s="125"/>
      <c r="IS78" s="125"/>
      <c r="IT78" s="125"/>
      <c r="IU78" s="125"/>
      <c r="IV78" s="125"/>
      <c r="IW78" s="125"/>
      <c r="IX78" s="125">
        <f>データ!DT7</f>
        <v>129.19999999999999</v>
      </c>
      <c r="IY78" s="125"/>
      <c r="IZ78" s="125"/>
      <c r="JA78" s="125"/>
      <c r="JB78" s="125"/>
      <c r="JC78" s="125"/>
      <c r="JD78" s="125"/>
      <c r="JE78" s="125"/>
      <c r="JF78" s="125"/>
      <c r="JG78" s="125"/>
      <c r="JH78" s="125"/>
      <c r="JI78" s="125"/>
      <c r="JJ78" s="125"/>
      <c r="JK78" s="125"/>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62.8</v>
      </c>
      <c r="KI78" s="125"/>
      <c r="KJ78" s="125"/>
      <c r="KK78" s="125"/>
      <c r="KL78" s="125"/>
      <c r="KM78" s="125"/>
      <c r="KN78" s="125"/>
      <c r="KO78" s="125"/>
      <c r="KP78" s="125"/>
      <c r="KQ78" s="125"/>
      <c r="KR78" s="125"/>
      <c r="KS78" s="125"/>
      <c r="KT78" s="125"/>
      <c r="KU78" s="125"/>
      <c r="KV78" s="125">
        <f>データ!EB7</f>
        <v>67.099999999999994</v>
      </c>
      <c r="KW78" s="125"/>
      <c r="KX78" s="125"/>
      <c r="KY78" s="125"/>
      <c r="KZ78" s="125"/>
      <c r="LA78" s="125"/>
      <c r="LB78" s="125"/>
      <c r="LC78" s="125"/>
      <c r="LD78" s="125"/>
      <c r="LE78" s="125"/>
      <c r="LF78" s="125"/>
      <c r="LG78" s="125"/>
      <c r="LH78" s="125"/>
      <c r="LI78" s="125"/>
      <c r="LJ78" s="125">
        <f>データ!EC7</f>
        <v>69.5</v>
      </c>
      <c r="LK78" s="125"/>
      <c r="LL78" s="125"/>
      <c r="LM78" s="125"/>
      <c r="LN78" s="125"/>
      <c r="LO78" s="125"/>
      <c r="LP78" s="125"/>
      <c r="LQ78" s="125"/>
      <c r="LR78" s="125"/>
      <c r="LS78" s="125"/>
      <c r="LT78" s="125"/>
      <c r="LU78" s="125"/>
      <c r="LV78" s="125"/>
      <c r="LW78" s="125"/>
      <c r="LX78" s="125">
        <f>データ!ED7</f>
        <v>68.599999999999994</v>
      </c>
      <c r="LY78" s="125"/>
      <c r="LZ78" s="125"/>
      <c r="MA78" s="125"/>
      <c r="MB78" s="125"/>
      <c r="MC78" s="125"/>
      <c r="MD78" s="125"/>
      <c r="ME78" s="125"/>
      <c r="MF78" s="125"/>
      <c r="MG78" s="125"/>
      <c r="MH78" s="125"/>
      <c r="MI78" s="125"/>
      <c r="MJ78" s="125"/>
      <c r="MK78" s="125"/>
      <c r="ML78" s="125">
        <f>データ!EE7</f>
        <v>45.5</v>
      </c>
      <c r="MM78" s="125"/>
      <c r="MN78" s="125"/>
      <c r="MO78" s="125"/>
      <c r="MP78" s="125"/>
      <c r="MQ78" s="125"/>
      <c r="MR78" s="125"/>
      <c r="MS78" s="125"/>
      <c r="MT78" s="125"/>
      <c r="MU78" s="125"/>
      <c r="MV78" s="125"/>
      <c r="MW78" s="125"/>
      <c r="MX78" s="125"/>
      <c r="MY78" s="125"/>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【107.5】</v>
      </c>
      <c r="C88" s="39" t="str">
        <f>データ!AT6</f>
        <v>【26.9】</v>
      </c>
      <c r="D88" s="39" t="str">
        <f>データ!BE6</f>
        <v>【1,740】</v>
      </c>
      <c r="E88" s="39" t="str">
        <f>データ!BP6</f>
        <v>【22.7】</v>
      </c>
      <c r="F88" s="39" t="str">
        <f>データ!CA6</f>
        <v>【24.9】</v>
      </c>
      <c r="G88" s="39" t="str">
        <f>データ!CL6</f>
        <v>【6.2】</v>
      </c>
      <c r="H88" s="39" t="str">
        <f>データ!CW6</f>
        <v>【19,676】</v>
      </c>
      <c r="I88" s="39" t="str">
        <f>データ!DH6</f>
        <v>【55.9】</v>
      </c>
      <c r="J88" s="39" t="s">
        <v>48</v>
      </c>
      <c r="K88" s="39" t="s">
        <v>48</v>
      </c>
      <c r="L88" s="39" t="str">
        <f>データ!DU6</f>
        <v>【107.4】</v>
      </c>
      <c r="M88" s="39" t="str">
        <f>データ!EF6</f>
        <v>【56.0】</v>
      </c>
      <c r="N88" s="39" t="str">
        <f>データ!EF6</f>
        <v>【56.0】</v>
      </c>
      <c r="O88" s="40"/>
      <c r="P88" s="40"/>
      <c r="Q88" s="40"/>
      <c r="R88" s="40"/>
      <c r="S88" s="40"/>
      <c r="T88" s="40"/>
      <c r="U88" s="40"/>
      <c r="V88" s="40"/>
      <c r="W88" s="40"/>
      <c r="X88" s="40"/>
      <c r="Y88" s="41"/>
      <c r="Z88" s="41"/>
      <c r="AA88" s="41"/>
      <c r="AB88" s="41"/>
      <c r="AC88" s="41"/>
      <c r="AD88" s="41"/>
      <c r="AE88" s="41"/>
      <c r="AF88" s="41"/>
    </row>
  </sheetData>
  <sheetProtection algorithmName="SHA-512" hashValue="/vdqwBJJ0NNHZdWYFSTaGWqd8VS218qc4UiPKltucpZkxDNOkBD9xdJ9erl56J4UGv4t7iujsSXnffEHbpe9Ow==" saltValue="OFjv7sGFnXbhgd6Dv3bJn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6"/>
      <c r="I4" s="137"/>
      <c r="J4" s="137"/>
      <c r="K4" s="137"/>
      <c r="L4" s="137"/>
      <c r="M4" s="137"/>
      <c r="N4" s="137"/>
      <c r="O4" s="137"/>
      <c r="P4" s="137"/>
      <c r="Q4" s="137"/>
      <c r="R4" s="137"/>
      <c r="S4" s="137"/>
      <c r="T4" s="137"/>
      <c r="U4" s="137"/>
      <c r="V4" s="137"/>
      <c r="W4" s="137"/>
      <c r="X4" s="137"/>
      <c r="Y4" s="138" t="s">
        <v>63</v>
      </c>
      <c r="Z4" s="139"/>
      <c r="AA4" s="139"/>
      <c r="AB4" s="139"/>
      <c r="AC4" s="139"/>
      <c r="AD4" s="139"/>
      <c r="AE4" s="139"/>
      <c r="AF4" s="139"/>
      <c r="AG4" s="139"/>
      <c r="AH4" s="139"/>
      <c r="AI4" s="140"/>
      <c r="AJ4" s="133" t="s">
        <v>64</v>
      </c>
      <c r="AK4" s="133"/>
      <c r="AL4" s="133"/>
      <c r="AM4" s="133"/>
      <c r="AN4" s="133"/>
      <c r="AO4" s="133"/>
      <c r="AP4" s="133"/>
      <c r="AQ4" s="133"/>
      <c r="AR4" s="133"/>
      <c r="AS4" s="133"/>
      <c r="AT4" s="133"/>
      <c r="AU4" s="141" t="s">
        <v>65</v>
      </c>
      <c r="AV4" s="133"/>
      <c r="AW4" s="133"/>
      <c r="AX4" s="133"/>
      <c r="AY4" s="133"/>
      <c r="AZ4" s="133"/>
      <c r="BA4" s="133"/>
      <c r="BB4" s="133"/>
      <c r="BC4" s="133"/>
      <c r="BD4" s="133"/>
      <c r="BE4" s="133"/>
      <c r="BF4" s="138" t="s">
        <v>66</v>
      </c>
      <c r="BG4" s="139"/>
      <c r="BH4" s="139"/>
      <c r="BI4" s="139"/>
      <c r="BJ4" s="139"/>
      <c r="BK4" s="139"/>
      <c r="BL4" s="139"/>
      <c r="BM4" s="139"/>
      <c r="BN4" s="139"/>
      <c r="BO4" s="139"/>
      <c r="BP4" s="140"/>
      <c r="BQ4" s="133" t="s">
        <v>67</v>
      </c>
      <c r="BR4" s="133"/>
      <c r="BS4" s="133"/>
      <c r="BT4" s="133"/>
      <c r="BU4" s="133"/>
      <c r="BV4" s="133"/>
      <c r="BW4" s="133"/>
      <c r="BX4" s="133"/>
      <c r="BY4" s="133"/>
      <c r="BZ4" s="133"/>
      <c r="CA4" s="133"/>
      <c r="CB4" s="141"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8" t="s">
        <v>70</v>
      </c>
      <c r="CY4" s="139"/>
      <c r="CZ4" s="139"/>
      <c r="DA4" s="139"/>
      <c r="DB4" s="139"/>
      <c r="DC4" s="139"/>
      <c r="DD4" s="139"/>
      <c r="DE4" s="139"/>
      <c r="DF4" s="139"/>
      <c r="DG4" s="139"/>
      <c r="DH4" s="140"/>
      <c r="DI4" s="142" t="s">
        <v>71</v>
      </c>
      <c r="DJ4" s="142"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3"/>
      <c r="DJ5" s="143"/>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2019</v>
      </c>
      <c r="C6" s="57">
        <f t="shared" ref="C6:X6" si="2">C8</f>
        <v>223051</v>
      </c>
      <c r="D6" s="57">
        <f t="shared" si="2"/>
        <v>46</v>
      </c>
      <c r="E6" s="57">
        <f t="shared" si="2"/>
        <v>11</v>
      </c>
      <c r="F6" s="57">
        <f t="shared" si="2"/>
        <v>1</v>
      </c>
      <c r="G6" s="57">
        <f t="shared" si="2"/>
        <v>3</v>
      </c>
      <c r="H6" s="57" t="str">
        <f>SUBSTITUTE(H8,"　","")</f>
        <v>静岡県松崎町</v>
      </c>
      <c r="I6" s="57" t="str">
        <f t="shared" si="2"/>
        <v>伊豆まつざき荘</v>
      </c>
      <c r="J6" s="57" t="str">
        <f t="shared" si="2"/>
        <v>法適用</v>
      </c>
      <c r="K6" s="57" t="str">
        <f t="shared" si="2"/>
        <v>観光施設事業</v>
      </c>
      <c r="L6" s="57" t="str">
        <f t="shared" si="2"/>
        <v>休養宿泊施設</v>
      </c>
      <c r="M6" s="57" t="str">
        <f t="shared" si="2"/>
        <v>Ａ２Ｂ１</v>
      </c>
      <c r="N6" s="57" t="str">
        <f t="shared" si="2"/>
        <v>非設置</v>
      </c>
      <c r="O6" s="58">
        <f t="shared" si="2"/>
        <v>0</v>
      </c>
      <c r="P6" s="58">
        <f t="shared" si="2"/>
        <v>42.5</v>
      </c>
      <c r="Q6" s="59">
        <f t="shared" si="2"/>
        <v>4592</v>
      </c>
      <c r="R6" s="60">
        <f t="shared" si="2"/>
        <v>138</v>
      </c>
      <c r="S6" s="61">
        <f t="shared" si="2"/>
        <v>12925</v>
      </c>
      <c r="T6" s="62" t="str">
        <f t="shared" si="2"/>
        <v>代行制</v>
      </c>
      <c r="U6" s="58">
        <f t="shared" si="2"/>
        <v>33.799999999999997</v>
      </c>
      <c r="V6" s="62" t="str">
        <f t="shared" si="2"/>
        <v>有</v>
      </c>
      <c r="W6" s="63">
        <f t="shared" si="2"/>
        <v>100</v>
      </c>
      <c r="X6" s="62" t="str">
        <f t="shared" si="2"/>
        <v>有</v>
      </c>
      <c r="Y6" s="64">
        <f>IF(Y8="-",NA(),Y8)</f>
        <v>97.3</v>
      </c>
      <c r="Z6" s="64">
        <f t="shared" ref="Z6:AH6" si="3">IF(Z8="-",NA(),Z8)</f>
        <v>100.3</v>
      </c>
      <c r="AA6" s="64">
        <f t="shared" si="3"/>
        <v>100.2</v>
      </c>
      <c r="AB6" s="64">
        <f t="shared" si="3"/>
        <v>98.6</v>
      </c>
      <c r="AC6" s="64">
        <f t="shared" si="3"/>
        <v>96.1</v>
      </c>
      <c r="AD6" s="64">
        <f t="shared" si="3"/>
        <v>90.5</v>
      </c>
      <c r="AE6" s="64">
        <f t="shared" si="3"/>
        <v>107.8</v>
      </c>
      <c r="AF6" s="64">
        <f t="shared" si="3"/>
        <v>104.6</v>
      </c>
      <c r="AG6" s="64">
        <f t="shared" si="3"/>
        <v>107.1</v>
      </c>
      <c r="AH6" s="64">
        <f t="shared" si="3"/>
        <v>124.4</v>
      </c>
      <c r="AI6" s="64" t="str">
        <f>IF(AI8="-","【-】","【"&amp;SUBSTITUTE(TEXT(AI8,"#,##0.0"),"-","△")&amp;"】")</f>
        <v>【107.5】</v>
      </c>
      <c r="AJ6" s="64">
        <f>IF(AJ8="-",NA(),AJ8)</f>
        <v>0</v>
      </c>
      <c r="AK6" s="64">
        <f t="shared" ref="AK6:AS6" si="4">IF(AK8="-",NA(),AK8)</f>
        <v>0</v>
      </c>
      <c r="AL6" s="64">
        <f t="shared" si="4"/>
        <v>0</v>
      </c>
      <c r="AM6" s="64">
        <f t="shared" si="4"/>
        <v>0</v>
      </c>
      <c r="AN6" s="64">
        <f t="shared" si="4"/>
        <v>0</v>
      </c>
      <c r="AO6" s="64">
        <f t="shared" si="4"/>
        <v>4.4000000000000004</v>
      </c>
      <c r="AP6" s="64">
        <f t="shared" si="4"/>
        <v>5</v>
      </c>
      <c r="AQ6" s="64">
        <f t="shared" si="4"/>
        <v>4.5</v>
      </c>
      <c r="AR6" s="64">
        <f t="shared" si="4"/>
        <v>5.8</v>
      </c>
      <c r="AS6" s="64">
        <f t="shared" si="4"/>
        <v>40.200000000000003</v>
      </c>
      <c r="AT6" s="64" t="str">
        <f>IF(AT8="-","【-】","【"&amp;SUBSTITUTE(TEXT(AT8,"#,##0.0"),"-","△")&amp;"】")</f>
        <v>【26.9】</v>
      </c>
      <c r="AU6" s="59">
        <f>IF(AU8="-",NA(),AU8)</f>
        <v>0</v>
      </c>
      <c r="AV6" s="59">
        <f t="shared" ref="AV6:BD6" si="5">IF(AV8="-",NA(),AV8)</f>
        <v>0</v>
      </c>
      <c r="AW6" s="59">
        <f t="shared" si="5"/>
        <v>0</v>
      </c>
      <c r="AX6" s="59">
        <f t="shared" si="5"/>
        <v>0</v>
      </c>
      <c r="AY6" s="59">
        <f t="shared" si="5"/>
        <v>0</v>
      </c>
      <c r="AZ6" s="59">
        <f t="shared" si="5"/>
        <v>830</v>
      </c>
      <c r="BA6" s="59">
        <f t="shared" si="5"/>
        <v>900</v>
      </c>
      <c r="BB6" s="59">
        <f t="shared" si="5"/>
        <v>787</v>
      </c>
      <c r="BC6" s="59">
        <f t="shared" si="5"/>
        <v>1012</v>
      </c>
      <c r="BD6" s="59">
        <f t="shared" si="5"/>
        <v>2507</v>
      </c>
      <c r="BE6" s="59" t="str">
        <f>IF(BE8="-","【-】","【"&amp;SUBSTITUTE(TEXT(BE8,"#,##0"),"-","△")&amp;"】")</f>
        <v>【1,740】</v>
      </c>
      <c r="BF6" s="64">
        <f>IF(BF8="-",NA(),BF8)</f>
        <v>43.6</v>
      </c>
      <c r="BG6" s="64">
        <f t="shared" ref="BG6:BO6" si="6">IF(BG8="-",NA(),BG8)</f>
        <v>45.9</v>
      </c>
      <c r="BH6" s="64">
        <f t="shared" si="6"/>
        <v>45.2</v>
      </c>
      <c r="BI6" s="64">
        <f t="shared" si="6"/>
        <v>40.4</v>
      </c>
      <c r="BJ6" s="64">
        <f t="shared" si="6"/>
        <v>38.799999999999997</v>
      </c>
      <c r="BK6" s="64">
        <f t="shared" si="6"/>
        <v>23.9</v>
      </c>
      <c r="BL6" s="64">
        <f t="shared" si="6"/>
        <v>25.3</v>
      </c>
      <c r="BM6" s="64">
        <f t="shared" si="6"/>
        <v>23.4</v>
      </c>
      <c r="BN6" s="64">
        <f t="shared" si="6"/>
        <v>23.8</v>
      </c>
      <c r="BO6" s="64">
        <f t="shared" si="6"/>
        <v>22.4</v>
      </c>
      <c r="BP6" s="64" t="str">
        <f>IF(BP8="-","【-】","【"&amp;SUBSTITUTE(TEXT(BP8,"#,##0.0"),"-","△")&amp;"】")</f>
        <v>【22.7】</v>
      </c>
      <c r="BQ6" s="64">
        <f>IF(BQ8="-",NA(),BQ8)</f>
        <v>35</v>
      </c>
      <c r="BR6" s="64">
        <f t="shared" ref="BR6:BZ6" si="7">IF(BR8="-",NA(),BR8)</f>
        <v>35</v>
      </c>
      <c r="BS6" s="64">
        <f t="shared" si="7"/>
        <v>0</v>
      </c>
      <c r="BT6" s="64">
        <f t="shared" si="7"/>
        <v>0</v>
      </c>
      <c r="BU6" s="64">
        <f t="shared" si="7"/>
        <v>0</v>
      </c>
      <c r="BV6" s="64">
        <f t="shared" si="7"/>
        <v>21.2</v>
      </c>
      <c r="BW6" s="64">
        <f t="shared" si="7"/>
        <v>20.8</v>
      </c>
      <c r="BX6" s="64">
        <f t="shared" si="7"/>
        <v>18.100000000000001</v>
      </c>
      <c r="BY6" s="64">
        <f t="shared" si="7"/>
        <v>17.100000000000001</v>
      </c>
      <c r="BZ6" s="64">
        <f t="shared" si="7"/>
        <v>24.9</v>
      </c>
      <c r="CA6" s="64" t="str">
        <f>IF(CA8="-","【-】","【"&amp;SUBSTITUTE(TEXT(CA8,"#,##0.0"),"-","△")&amp;"】")</f>
        <v>【24.9】</v>
      </c>
      <c r="CB6" s="64">
        <f>IF(CB8="-",NA(),CB8)</f>
        <v>13.2</v>
      </c>
      <c r="CC6" s="64">
        <f t="shared" ref="CC6:CK6" si="8">IF(CC8="-",NA(),CC8)</f>
        <v>15.8</v>
      </c>
      <c r="CD6" s="64">
        <f t="shared" si="8"/>
        <v>83.8</v>
      </c>
      <c r="CE6" s="64">
        <f t="shared" si="8"/>
        <v>15.4</v>
      </c>
      <c r="CF6" s="64">
        <f t="shared" si="8"/>
        <v>12</v>
      </c>
      <c r="CG6" s="64">
        <f t="shared" si="8"/>
        <v>-253.7</v>
      </c>
      <c r="CH6" s="64">
        <f t="shared" si="8"/>
        <v>11.5</v>
      </c>
      <c r="CI6" s="64">
        <f t="shared" si="8"/>
        <v>8</v>
      </c>
      <c r="CJ6" s="64">
        <f t="shared" si="8"/>
        <v>17</v>
      </c>
      <c r="CK6" s="64">
        <f t="shared" si="8"/>
        <v>16.899999999999999</v>
      </c>
      <c r="CL6" s="64" t="str">
        <f>IF(CL8="-","【-】","【"&amp;SUBSTITUTE(TEXT(CL8,"#,##0.0"),"-","△")&amp;"】")</f>
        <v>【6.2】</v>
      </c>
      <c r="CM6" s="59">
        <f>IF(CM8="-",NA(),CM8)</f>
        <v>37062</v>
      </c>
      <c r="CN6" s="59">
        <f t="shared" ref="CN6:CV6" si="9">IF(CN8="-",NA(),CN8)</f>
        <v>44998</v>
      </c>
      <c r="CO6" s="59">
        <f t="shared" si="9"/>
        <v>44248</v>
      </c>
      <c r="CP6" s="59">
        <f t="shared" si="9"/>
        <v>47992</v>
      </c>
      <c r="CQ6" s="59">
        <f t="shared" si="9"/>
        <v>54449</v>
      </c>
      <c r="CR6" s="59">
        <f t="shared" si="9"/>
        <v>26933</v>
      </c>
      <c r="CS6" s="59">
        <f t="shared" si="9"/>
        <v>38041</v>
      </c>
      <c r="CT6" s="59">
        <f t="shared" si="9"/>
        <v>23315</v>
      </c>
      <c r="CU6" s="59">
        <f t="shared" si="9"/>
        <v>22240</v>
      </c>
      <c r="CV6" s="59">
        <f t="shared" si="9"/>
        <v>25465</v>
      </c>
      <c r="CW6" s="59" t="str">
        <f>IF(CW8="-","【-】","【"&amp;SUBSTITUTE(TEXT(CW8,"#,##0"),"-","△")&amp;"】")</f>
        <v>【19,676】</v>
      </c>
      <c r="CX6" s="64">
        <f>IF(CX8="-",NA(),CX8)</f>
        <v>36.4</v>
      </c>
      <c r="CY6" s="64">
        <f t="shared" ref="CY6:DG6" si="10">IF(CY8="-",NA(),CY8)</f>
        <v>39.6</v>
      </c>
      <c r="CZ6" s="64">
        <f t="shared" si="10"/>
        <v>42.8</v>
      </c>
      <c r="DA6" s="64">
        <f t="shared" si="10"/>
        <v>45.7</v>
      </c>
      <c r="DB6" s="64">
        <f t="shared" si="10"/>
        <v>48.9</v>
      </c>
      <c r="DC6" s="64">
        <f t="shared" si="10"/>
        <v>53.8</v>
      </c>
      <c r="DD6" s="64">
        <f t="shared" si="10"/>
        <v>54.8</v>
      </c>
      <c r="DE6" s="64">
        <f t="shared" si="10"/>
        <v>54.6</v>
      </c>
      <c r="DF6" s="64">
        <f t="shared" si="10"/>
        <v>56</v>
      </c>
      <c r="DG6" s="64">
        <f t="shared" si="10"/>
        <v>59.1</v>
      </c>
      <c r="DH6" s="64" t="str">
        <f>IF(DH8="-","【-】","【"&amp;SUBSTITUTE(TEXT(DH8,"#,##0.0"),"-","△")&amp;"】")</f>
        <v>【55.9】</v>
      </c>
      <c r="DI6" s="60">
        <f t="shared" ref="DI6:DJ6" si="11">DI8</f>
        <v>730553</v>
      </c>
      <c r="DJ6" s="60">
        <f t="shared" si="11"/>
        <v>50000</v>
      </c>
      <c r="DK6" s="64">
        <f>IF(DK8="-",NA(),DK8)</f>
        <v>73.400000000000006</v>
      </c>
      <c r="DL6" s="64">
        <f t="shared" ref="DL6:DT6" si="12">IF(DL8="-",NA(),DL8)</f>
        <v>70.900000000000006</v>
      </c>
      <c r="DM6" s="64">
        <f t="shared" si="12"/>
        <v>68.2</v>
      </c>
      <c r="DN6" s="64">
        <f t="shared" si="12"/>
        <v>74.099999999999994</v>
      </c>
      <c r="DO6" s="64">
        <f t="shared" si="12"/>
        <v>81.3</v>
      </c>
      <c r="DP6" s="64">
        <f t="shared" si="12"/>
        <v>91.6</v>
      </c>
      <c r="DQ6" s="64">
        <f t="shared" si="12"/>
        <v>88.1</v>
      </c>
      <c r="DR6" s="64">
        <f t="shared" si="12"/>
        <v>73.8</v>
      </c>
      <c r="DS6" s="64">
        <f t="shared" si="12"/>
        <v>106.9</v>
      </c>
      <c r="DT6" s="64">
        <f t="shared" si="12"/>
        <v>129.19999999999999</v>
      </c>
      <c r="DU6" s="64" t="str">
        <f>IF(DU8="-","【-】","【"&amp;SUBSTITUTE(TEXT(DU8,"#,##0.0"),"-","△")&amp;"】")</f>
        <v>【107.4】</v>
      </c>
      <c r="DV6" s="64">
        <f>IF(DV8="-",NA(),DV8)</f>
        <v>0</v>
      </c>
      <c r="DW6" s="64">
        <f t="shared" ref="DW6:EE6" si="13">IF(DW8="-",NA(),DW8)</f>
        <v>0</v>
      </c>
      <c r="DX6" s="64">
        <f t="shared" si="13"/>
        <v>0</v>
      </c>
      <c r="DY6" s="64">
        <f t="shared" si="13"/>
        <v>0</v>
      </c>
      <c r="DZ6" s="64">
        <f t="shared" si="13"/>
        <v>0</v>
      </c>
      <c r="EA6" s="64">
        <f t="shared" si="13"/>
        <v>62.8</v>
      </c>
      <c r="EB6" s="64">
        <f t="shared" si="13"/>
        <v>67.099999999999994</v>
      </c>
      <c r="EC6" s="64">
        <f t="shared" si="13"/>
        <v>69.5</v>
      </c>
      <c r="ED6" s="64">
        <f t="shared" si="13"/>
        <v>68.599999999999994</v>
      </c>
      <c r="EE6" s="64">
        <f t="shared" si="13"/>
        <v>45.5</v>
      </c>
      <c r="EF6" s="64" t="str">
        <f>IF(EF8="-","【-】","【"&amp;SUBSTITUTE(TEXT(EF8,"#,##0.0"),"-","△")&amp;"】")</f>
        <v>【56.0】</v>
      </c>
      <c r="EG6" s="65">
        <f>IF(EG8="-",NA(),EG8)</f>
        <v>1E-3</v>
      </c>
      <c r="EH6" s="65">
        <f t="shared" ref="EH6:EP6" si="14">IF(EH8="-",NA(),EH8)</f>
        <v>1.1000000000000001E-3</v>
      </c>
      <c r="EI6" s="65">
        <f t="shared" si="14"/>
        <v>1.1000000000000001E-3</v>
      </c>
      <c r="EJ6" s="65">
        <f t="shared" si="14"/>
        <v>8.9999999999999998E-4</v>
      </c>
      <c r="EK6" s="65">
        <f t="shared" si="14"/>
        <v>8.0000000000000004E-4</v>
      </c>
      <c r="EL6" s="65">
        <f t="shared" si="14"/>
        <v>8.2000000000000007E-3</v>
      </c>
      <c r="EM6" s="65">
        <f t="shared" si="14"/>
        <v>7.4999999999999997E-3</v>
      </c>
      <c r="EN6" s="65">
        <f t="shared" si="14"/>
        <v>7.1000000000000004E-3</v>
      </c>
      <c r="EO6" s="65">
        <f t="shared" si="14"/>
        <v>8.0999999999999996E-3</v>
      </c>
      <c r="EP6" s="65">
        <f t="shared" si="14"/>
        <v>7.4000000000000003E-3</v>
      </c>
    </row>
    <row r="7" spans="1:146" s="66" customFormat="1" x14ac:dyDescent="0.15">
      <c r="A7" s="42" t="s">
        <v>112</v>
      </c>
      <c r="B7" s="57">
        <f t="shared" ref="B7:X7" si="15">B8</f>
        <v>2019</v>
      </c>
      <c r="C7" s="57">
        <f t="shared" si="15"/>
        <v>223051</v>
      </c>
      <c r="D7" s="57">
        <f t="shared" si="15"/>
        <v>46</v>
      </c>
      <c r="E7" s="57">
        <f t="shared" si="15"/>
        <v>11</v>
      </c>
      <c r="F7" s="57">
        <f t="shared" si="15"/>
        <v>1</v>
      </c>
      <c r="G7" s="57">
        <f t="shared" si="15"/>
        <v>3</v>
      </c>
      <c r="H7" s="57" t="str">
        <f t="shared" si="15"/>
        <v>静岡県　松崎町</v>
      </c>
      <c r="I7" s="57" t="str">
        <f t="shared" si="15"/>
        <v>伊豆まつざき荘</v>
      </c>
      <c r="J7" s="57" t="str">
        <f t="shared" si="15"/>
        <v>法適用</v>
      </c>
      <c r="K7" s="57" t="str">
        <f t="shared" si="15"/>
        <v>観光施設事業</v>
      </c>
      <c r="L7" s="57" t="str">
        <f t="shared" si="15"/>
        <v>休養宿泊施設</v>
      </c>
      <c r="M7" s="57" t="str">
        <f t="shared" si="15"/>
        <v>Ａ２Ｂ１</v>
      </c>
      <c r="N7" s="57" t="str">
        <f t="shared" si="15"/>
        <v>非設置</v>
      </c>
      <c r="O7" s="58">
        <f t="shared" si="15"/>
        <v>0</v>
      </c>
      <c r="P7" s="58">
        <f t="shared" si="15"/>
        <v>42.5</v>
      </c>
      <c r="Q7" s="59">
        <f t="shared" si="15"/>
        <v>4592</v>
      </c>
      <c r="R7" s="60">
        <f t="shared" si="15"/>
        <v>138</v>
      </c>
      <c r="S7" s="61">
        <f t="shared" si="15"/>
        <v>12925</v>
      </c>
      <c r="T7" s="62" t="str">
        <f t="shared" si="15"/>
        <v>代行制</v>
      </c>
      <c r="U7" s="58">
        <f t="shared" si="15"/>
        <v>33.799999999999997</v>
      </c>
      <c r="V7" s="62" t="str">
        <f t="shared" si="15"/>
        <v>有</v>
      </c>
      <c r="W7" s="63">
        <f t="shared" si="15"/>
        <v>100</v>
      </c>
      <c r="X7" s="62" t="str">
        <f t="shared" si="15"/>
        <v>有</v>
      </c>
      <c r="Y7" s="64">
        <f>Y8</f>
        <v>97.3</v>
      </c>
      <c r="Z7" s="64">
        <f t="shared" ref="Z7:AH7" si="16">Z8</f>
        <v>100.3</v>
      </c>
      <c r="AA7" s="64">
        <f t="shared" si="16"/>
        <v>100.2</v>
      </c>
      <c r="AB7" s="64">
        <f t="shared" si="16"/>
        <v>98.6</v>
      </c>
      <c r="AC7" s="64">
        <f t="shared" si="16"/>
        <v>96.1</v>
      </c>
      <c r="AD7" s="64">
        <f t="shared" si="16"/>
        <v>90.5</v>
      </c>
      <c r="AE7" s="64">
        <f t="shared" si="16"/>
        <v>107.8</v>
      </c>
      <c r="AF7" s="64">
        <f t="shared" si="16"/>
        <v>104.6</v>
      </c>
      <c r="AG7" s="64">
        <f t="shared" si="16"/>
        <v>107.1</v>
      </c>
      <c r="AH7" s="64">
        <f t="shared" si="16"/>
        <v>124.4</v>
      </c>
      <c r="AI7" s="64"/>
      <c r="AJ7" s="64">
        <f>AJ8</f>
        <v>0</v>
      </c>
      <c r="AK7" s="64">
        <f t="shared" ref="AK7:AS7" si="17">AK8</f>
        <v>0</v>
      </c>
      <c r="AL7" s="64">
        <f t="shared" si="17"/>
        <v>0</v>
      </c>
      <c r="AM7" s="64">
        <f t="shared" si="17"/>
        <v>0</v>
      </c>
      <c r="AN7" s="64">
        <f t="shared" si="17"/>
        <v>0</v>
      </c>
      <c r="AO7" s="64">
        <f t="shared" si="17"/>
        <v>4.4000000000000004</v>
      </c>
      <c r="AP7" s="64">
        <f t="shared" si="17"/>
        <v>5</v>
      </c>
      <c r="AQ7" s="64">
        <f t="shared" si="17"/>
        <v>4.5</v>
      </c>
      <c r="AR7" s="64">
        <f t="shared" si="17"/>
        <v>5.8</v>
      </c>
      <c r="AS7" s="64">
        <f t="shared" si="17"/>
        <v>40.200000000000003</v>
      </c>
      <c r="AT7" s="64"/>
      <c r="AU7" s="59">
        <f>AU8</f>
        <v>0</v>
      </c>
      <c r="AV7" s="59">
        <f t="shared" ref="AV7:BD7" si="18">AV8</f>
        <v>0</v>
      </c>
      <c r="AW7" s="59">
        <f t="shared" si="18"/>
        <v>0</v>
      </c>
      <c r="AX7" s="59">
        <f t="shared" si="18"/>
        <v>0</v>
      </c>
      <c r="AY7" s="59">
        <f t="shared" si="18"/>
        <v>0</v>
      </c>
      <c r="AZ7" s="59">
        <f t="shared" si="18"/>
        <v>830</v>
      </c>
      <c r="BA7" s="59">
        <f t="shared" si="18"/>
        <v>900</v>
      </c>
      <c r="BB7" s="59">
        <f t="shared" si="18"/>
        <v>787</v>
      </c>
      <c r="BC7" s="59">
        <f t="shared" si="18"/>
        <v>1012</v>
      </c>
      <c r="BD7" s="59">
        <f t="shared" si="18"/>
        <v>2507</v>
      </c>
      <c r="BE7" s="59"/>
      <c r="BF7" s="64">
        <f>BF8</f>
        <v>43.6</v>
      </c>
      <c r="BG7" s="64">
        <f t="shared" ref="BG7:BO7" si="19">BG8</f>
        <v>45.9</v>
      </c>
      <c r="BH7" s="64">
        <f t="shared" si="19"/>
        <v>45.2</v>
      </c>
      <c r="BI7" s="64">
        <f t="shared" si="19"/>
        <v>40.4</v>
      </c>
      <c r="BJ7" s="64">
        <f t="shared" si="19"/>
        <v>38.799999999999997</v>
      </c>
      <c r="BK7" s="64">
        <f t="shared" si="19"/>
        <v>23.9</v>
      </c>
      <c r="BL7" s="64">
        <f t="shared" si="19"/>
        <v>25.3</v>
      </c>
      <c r="BM7" s="64">
        <f t="shared" si="19"/>
        <v>23.4</v>
      </c>
      <c r="BN7" s="64">
        <f t="shared" si="19"/>
        <v>23.8</v>
      </c>
      <c r="BO7" s="64">
        <f t="shared" si="19"/>
        <v>22.4</v>
      </c>
      <c r="BP7" s="64"/>
      <c r="BQ7" s="64">
        <f>BQ8</f>
        <v>35</v>
      </c>
      <c r="BR7" s="64">
        <f t="shared" ref="BR7:BZ7" si="20">BR8</f>
        <v>35</v>
      </c>
      <c r="BS7" s="64">
        <f t="shared" si="20"/>
        <v>0</v>
      </c>
      <c r="BT7" s="64">
        <f t="shared" si="20"/>
        <v>0</v>
      </c>
      <c r="BU7" s="64">
        <f t="shared" si="20"/>
        <v>0</v>
      </c>
      <c r="BV7" s="64">
        <f t="shared" si="20"/>
        <v>21.2</v>
      </c>
      <c r="BW7" s="64">
        <f t="shared" si="20"/>
        <v>20.8</v>
      </c>
      <c r="BX7" s="64">
        <f t="shared" si="20"/>
        <v>18.100000000000001</v>
      </c>
      <c r="BY7" s="64">
        <f t="shared" si="20"/>
        <v>17.100000000000001</v>
      </c>
      <c r="BZ7" s="64">
        <f t="shared" si="20"/>
        <v>24.9</v>
      </c>
      <c r="CA7" s="64"/>
      <c r="CB7" s="64">
        <f>CB8</f>
        <v>13.2</v>
      </c>
      <c r="CC7" s="64">
        <f t="shared" ref="CC7:CK7" si="21">CC8</f>
        <v>15.8</v>
      </c>
      <c r="CD7" s="64">
        <f t="shared" si="21"/>
        <v>83.8</v>
      </c>
      <c r="CE7" s="64">
        <f t="shared" si="21"/>
        <v>15.4</v>
      </c>
      <c r="CF7" s="64">
        <f t="shared" si="21"/>
        <v>12</v>
      </c>
      <c r="CG7" s="64">
        <f t="shared" si="21"/>
        <v>-253.7</v>
      </c>
      <c r="CH7" s="64">
        <f t="shared" si="21"/>
        <v>11.5</v>
      </c>
      <c r="CI7" s="64">
        <f t="shared" si="21"/>
        <v>8</v>
      </c>
      <c r="CJ7" s="64">
        <f t="shared" si="21"/>
        <v>17</v>
      </c>
      <c r="CK7" s="64">
        <f t="shared" si="21"/>
        <v>16.899999999999999</v>
      </c>
      <c r="CL7" s="64"/>
      <c r="CM7" s="59">
        <f>CM8</f>
        <v>37062</v>
      </c>
      <c r="CN7" s="59">
        <f t="shared" ref="CN7:CV7" si="22">CN8</f>
        <v>44998</v>
      </c>
      <c r="CO7" s="59">
        <f t="shared" si="22"/>
        <v>44248</v>
      </c>
      <c r="CP7" s="59">
        <f t="shared" si="22"/>
        <v>47992</v>
      </c>
      <c r="CQ7" s="59">
        <f t="shared" si="22"/>
        <v>54449</v>
      </c>
      <c r="CR7" s="59">
        <f t="shared" si="22"/>
        <v>26933</v>
      </c>
      <c r="CS7" s="59">
        <f t="shared" si="22"/>
        <v>38041</v>
      </c>
      <c r="CT7" s="59">
        <f t="shared" si="22"/>
        <v>23315</v>
      </c>
      <c r="CU7" s="59">
        <f t="shared" si="22"/>
        <v>22240</v>
      </c>
      <c r="CV7" s="59">
        <f t="shared" si="22"/>
        <v>25465</v>
      </c>
      <c r="CW7" s="59"/>
      <c r="CX7" s="64">
        <f>CX8</f>
        <v>36.4</v>
      </c>
      <c r="CY7" s="64">
        <f t="shared" ref="CY7:DG7" si="23">CY8</f>
        <v>39.6</v>
      </c>
      <c r="CZ7" s="64">
        <f t="shared" si="23"/>
        <v>42.8</v>
      </c>
      <c r="DA7" s="64">
        <f t="shared" si="23"/>
        <v>45.7</v>
      </c>
      <c r="DB7" s="64">
        <f t="shared" si="23"/>
        <v>48.9</v>
      </c>
      <c r="DC7" s="64">
        <f t="shared" si="23"/>
        <v>53.8</v>
      </c>
      <c r="DD7" s="64">
        <f t="shared" si="23"/>
        <v>54.8</v>
      </c>
      <c r="DE7" s="64">
        <f t="shared" si="23"/>
        <v>54.6</v>
      </c>
      <c r="DF7" s="64">
        <f t="shared" si="23"/>
        <v>56</v>
      </c>
      <c r="DG7" s="64">
        <f t="shared" si="23"/>
        <v>59.1</v>
      </c>
      <c r="DH7" s="64"/>
      <c r="DI7" s="60">
        <f>DI8</f>
        <v>730553</v>
      </c>
      <c r="DJ7" s="60">
        <f>DJ8</f>
        <v>50000</v>
      </c>
      <c r="DK7" s="64">
        <f>DK8</f>
        <v>73.400000000000006</v>
      </c>
      <c r="DL7" s="64">
        <f t="shared" ref="DL7:DT7" si="24">DL8</f>
        <v>70.900000000000006</v>
      </c>
      <c r="DM7" s="64">
        <f t="shared" si="24"/>
        <v>68.2</v>
      </c>
      <c r="DN7" s="64">
        <f t="shared" si="24"/>
        <v>74.099999999999994</v>
      </c>
      <c r="DO7" s="64">
        <f t="shared" si="24"/>
        <v>81.3</v>
      </c>
      <c r="DP7" s="64">
        <f t="shared" si="24"/>
        <v>91.6</v>
      </c>
      <c r="DQ7" s="64">
        <f t="shared" si="24"/>
        <v>88.1</v>
      </c>
      <c r="DR7" s="64">
        <f t="shared" si="24"/>
        <v>73.8</v>
      </c>
      <c r="DS7" s="64">
        <f t="shared" si="24"/>
        <v>106.9</v>
      </c>
      <c r="DT7" s="64">
        <f t="shared" si="24"/>
        <v>129.19999999999999</v>
      </c>
      <c r="DU7" s="64"/>
      <c r="DV7" s="64">
        <f>DV8</f>
        <v>0</v>
      </c>
      <c r="DW7" s="64">
        <f t="shared" ref="DW7:EE7" si="25">DW8</f>
        <v>0</v>
      </c>
      <c r="DX7" s="64">
        <f t="shared" si="25"/>
        <v>0</v>
      </c>
      <c r="DY7" s="64">
        <f t="shared" si="25"/>
        <v>0</v>
      </c>
      <c r="DZ7" s="64">
        <f t="shared" si="25"/>
        <v>0</v>
      </c>
      <c r="EA7" s="64">
        <f t="shared" si="25"/>
        <v>62.8</v>
      </c>
      <c r="EB7" s="64">
        <f t="shared" si="25"/>
        <v>67.099999999999994</v>
      </c>
      <c r="EC7" s="64">
        <f t="shared" si="25"/>
        <v>69.5</v>
      </c>
      <c r="ED7" s="64">
        <f t="shared" si="25"/>
        <v>68.599999999999994</v>
      </c>
      <c r="EE7" s="64">
        <f t="shared" si="25"/>
        <v>45.5</v>
      </c>
      <c r="EF7" s="64"/>
      <c r="EG7" s="65"/>
      <c r="EH7" s="65"/>
      <c r="EI7" s="65"/>
      <c r="EJ7" s="65"/>
      <c r="EK7" s="65"/>
      <c r="EL7" s="65"/>
      <c r="EM7" s="65"/>
      <c r="EN7" s="65"/>
      <c r="EO7" s="65"/>
      <c r="EP7" s="65"/>
    </row>
    <row r="8" spans="1:146" s="66" customFormat="1" x14ac:dyDescent="0.15">
      <c r="A8" s="42"/>
      <c r="B8" s="67">
        <v>2019</v>
      </c>
      <c r="C8" s="67">
        <v>223051</v>
      </c>
      <c r="D8" s="67">
        <v>46</v>
      </c>
      <c r="E8" s="67">
        <v>11</v>
      </c>
      <c r="F8" s="67">
        <v>1</v>
      </c>
      <c r="G8" s="67">
        <v>3</v>
      </c>
      <c r="H8" s="67" t="s">
        <v>113</v>
      </c>
      <c r="I8" s="67" t="s">
        <v>114</v>
      </c>
      <c r="J8" s="67" t="s">
        <v>115</v>
      </c>
      <c r="K8" s="67" t="s">
        <v>116</v>
      </c>
      <c r="L8" s="67" t="s">
        <v>117</v>
      </c>
      <c r="M8" s="67" t="s">
        <v>118</v>
      </c>
      <c r="N8" s="67" t="s">
        <v>119</v>
      </c>
      <c r="O8" s="68">
        <v>0</v>
      </c>
      <c r="P8" s="68">
        <v>42.5</v>
      </c>
      <c r="Q8" s="69">
        <v>4592</v>
      </c>
      <c r="R8" s="69">
        <v>138</v>
      </c>
      <c r="S8" s="70">
        <v>12925</v>
      </c>
      <c r="T8" s="71" t="s">
        <v>120</v>
      </c>
      <c r="U8" s="68">
        <v>33.799999999999997</v>
      </c>
      <c r="V8" s="71" t="s">
        <v>121</v>
      </c>
      <c r="W8" s="72">
        <v>100</v>
      </c>
      <c r="X8" s="71" t="s">
        <v>121</v>
      </c>
      <c r="Y8" s="73">
        <v>97.3</v>
      </c>
      <c r="Z8" s="73">
        <v>100.3</v>
      </c>
      <c r="AA8" s="73">
        <v>100.2</v>
      </c>
      <c r="AB8" s="73">
        <v>98.6</v>
      </c>
      <c r="AC8" s="73">
        <v>96.1</v>
      </c>
      <c r="AD8" s="73">
        <v>90.5</v>
      </c>
      <c r="AE8" s="73">
        <v>107.8</v>
      </c>
      <c r="AF8" s="73">
        <v>104.6</v>
      </c>
      <c r="AG8" s="73">
        <v>107.1</v>
      </c>
      <c r="AH8" s="73">
        <v>124.4</v>
      </c>
      <c r="AI8" s="73">
        <v>107.5</v>
      </c>
      <c r="AJ8" s="73">
        <v>0</v>
      </c>
      <c r="AK8" s="73">
        <v>0</v>
      </c>
      <c r="AL8" s="73">
        <v>0</v>
      </c>
      <c r="AM8" s="73">
        <v>0</v>
      </c>
      <c r="AN8" s="73">
        <v>0</v>
      </c>
      <c r="AO8" s="73">
        <v>4.4000000000000004</v>
      </c>
      <c r="AP8" s="73">
        <v>5</v>
      </c>
      <c r="AQ8" s="73">
        <v>4.5</v>
      </c>
      <c r="AR8" s="73">
        <v>5.8</v>
      </c>
      <c r="AS8" s="73">
        <v>40.200000000000003</v>
      </c>
      <c r="AT8" s="73">
        <v>26.9</v>
      </c>
      <c r="AU8" s="74">
        <v>0</v>
      </c>
      <c r="AV8" s="74">
        <v>0</v>
      </c>
      <c r="AW8" s="74">
        <v>0</v>
      </c>
      <c r="AX8" s="74">
        <v>0</v>
      </c>
      <c r="AY8" s="74">
        <v>0</v>
      </c>
      <c r="AZ8" s="74">
        <v>830</v>
      </c>
      <c r="BA8" s="74">
        <v>900</v>
      </c>
      <c r="BB8" s="74">
        <v>787</v>
      </c>
      <c r="BC8" s="74">
        <v>1012</v>
      </c>
      <c r="BD8" s="74">
        <v>2507</v>
      </c>
      <c r="BE8" s="74">
        <v>1740</v>
      </c>
      <c r="BF8" s="73">
        <v>43.6</v>
      </c>
      <c r="BG8" s="73">
        <v>45.9</v>
      </c>
      <c r="BH8" s="73">
        <v>45.2</v>
      </c>
      <c r="BI8" s="73">
        <v>40.4</v>
      </c>
      <c r="BJ8" s="73">
        <v>38.799999999999997</v>
      </c>
      <c r="BK8" s="73">
        <v>23.9</v>
      </c>
      <c r="BL8" s="73">
        <v>25.3</v>
      </c>
      <c r="BM8" s="73">
        <v>23.4</v>
      </c>
      <c r="BN8" s="73">
        <v>23.8</v>
      </c>
      <c r="BO8" s="73">
        <v>22.4</v>
      </c>
      <c r="BP8" s="73">
        <v>22.7</v>
      </c>
      <c r="BQ8" s="73">
        <v>35</v>
      </c>
      <c r="BR8" s="73">
        <v>35</v>
      </c>
      <c r="BS8" s="73">
        <v>0</v>
      </c>
      <c r="BT8" s="73">
        <v>0</v>
      </c>
      <c r="BU8" s="73">
        <v>0</v>
      </c>
      <c r="BV8" s="73">
        <v>21.2</v>
      </c>
      <c r="BW8" s="73">
        <v>20.8</v>
      </c>
      <c r="BX8" s="73">
        <v>18.100000000000001</v>
      </c>
      <c r="BY8" s="73">
        <v>17.100000000000001</v>
      </c>
      <c r="BZ8" s="73">
        <v>24.9</v>
      </c>
      <c r="CA8" s="73">
        <v>24.9</v>
      </c>
      <c r="CB8" s="73">
        <v>13.2</v>
      </c>
      <c r="CC8" s="73">
        <v>15.8</v>
      </c>
      <c r="CD8" s="73">
        <v>83.8</v>
      </c>
      <c r="CE8" s="75">
        <v>15.4</v>
      </c>
      <c r="CF8" s="75">
        <v>12</v>
      </c>
      <c r="CG8" s="73">
        <v>-253.7</v>
      </c>
      <c r="CH8" s="73">
        <v>11.5</v>
      </c>
      <c r="CI8" s="73">
        <v>8</v>
      </c>
      <c r="CJ8" s="73">
        <v>17</v>
      </c>
      <c r="CK8" s="73">
        <v>16.899999999999999</v>
      </c>
      <c r="CL8" s="73">
        <v>6.2</v>
      </c>
      <c r="CM8" s="74">
        <v>37062</v>
      </c>
      <c r="CN8" s="74">
        <v>44998</v>
      </c>
      <c r="CO8" s="74">
        <v>44248</v>
      </c>
      <c r="CP8" s="74">
        <v>47992</v>
      </c>
      <c r="CQ8" s="74">
        <v>54449</v>
      </c>
      <c r="CR8" s="74">
        <v>26933</v>
      </c>
      <c r="CS8" s="74">
        <v>38041</v>
      </c>
      <c r="CT8" s="74">
        <v>23315</v>
      </c>
      <c r="CU8" s="74">
        <v>22240</v>
      </c>
      <c r="CV8" s="74">
        <v>25465</v>
      </c>
      <c r="CW8" s="74">
        <v>19676</v>
      </c>
      <c r="CX8" s="73">
        <v>36.4</v>
      </c>
      <c r="CY8" s="73">
        <v>39.6</v>
      </c>
      <c r="CZ8" s="73">
        <v>42.8</v>
      </c>
      <c r="DA8" s="73">
        <v>45.7</v>
      </c>
      <c r="DB8" s="73">
        <v>48.9</v>
      </c>
      <c r="DC8" s="73">
        <v>53.8</v>
      </c>
      <c r="DD8" s="73">
        <v>54.8</v>
      </c>
      <c r="DE8" s="73">
        <v>54.6</v>
      </c>
      <c r="DF8" s="73">
        <v>56</v>
      </c>
      <c r="DG8" s="73">
        <v>59.1</v>
      </c>
      <c r="DH8" s="73">
        <v>55.9</v>
      </c>
      <c r="DI8" s="69">
        <v>730553</v>
      </c>
      <c r="DJ8" s="69">
        <v>50000</v>
      </c>
      <c r="DK8" s="73">
        <v>73.400000000000006</v>
      </c>
      <c r="DL8" s="73">
        <v>70.900000000000006</v>
      </c>
      <c r="DM8" s="73">
        <v>68.2</v>
      </c>
      <c r="DN8" s="73">
        <v>74.099999999999994</v>
      </c>
      <c r="DO8" s="73">
        <v>81.3</v>
      </c>
      <c r="DP8" s="73">
        <v>91.6</v>
      </c>
      <c r="DQ8" s="73">
        <v>88.1</v>
      </c>
      <c r="DR8" s="73">
        <v>73.8</v>
      </c>
      <c r="DS8" s="73">
        <v>106.9</v>
      </c>
      <c r="DT8" s="73">
        <v>129.19999999999999</v>
      </c>
      <c r="DU8" s="73">
        <v>107.4</v>
      </c>
      <c r="DV8" s="73">
        <v>0</v>
      </c>
      <c r="DW8" s="73">
        <v>0</v>
      </c>
      <c r="DX8" s="73">
        <v>0</v>
      </c>
      <c r="DY8" s="73">
        <v>0</v>
      </c>
      <c r="DZ8" s="73">
        <v>0</v>
      </c>
      <c r="EA8" s="73">
        <v>62.8</v>
      </c>
      <c r="EB8" s="73">
        <v>67.099999999999994</v>
      </c>
      <c r="EC8" s="73">
        <v>69.5</v>
      </c>
      <c r="ED8" s="73">
        <v>68.599999999999994</v>
      </c>
      <c r="EE8" s="73">
        <v>45.5</v>
      </c>
      <c r="EF8" s="73">
        <v>56</v>
      </c>
      <c r="EG8" s="76">
        <v>1E-3</v>
      </c>
      <c r="EH8" s="76">
        <v>1.1000000000000001E-3</v>
      </c>
      <c r="EI8" s="76">
        <v>1.1000000000000001E-3</v>
      </c>
      <c r="EJ8" s="76">
        <v>8.9999999999999998E-4</v>
      </c>
      <c r="EK8" s="76">
        <v>8.0000000000000004E-4</v>
      </c>
      <c r="EL8" s="76">
        <v>8.2000000000000007E-3</v>
      </c>
      <c r="EM8" s="76">
        <v>7.4999999999999997E-3</v>
      </c>
      <c r="EN8" s="76">
        <v>7.1000000000000004E-3</v>
      </c>
      <c r="EO8" s="76">
        <v>8.0999999999999996E-3</v>
      </c>
      <c r="EP8" s="76">
        <v>7.4000000000000003E-3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122</v>
      </c>
      <c r="C10" s="81" t="s">
        <v>123</v>
      </c>
      <c r="D10" s="81" t="s">
        <v>124</v>
      </c>
      <c r="E10" s="81" t="s">
        <v>125</v>
      </c>
      <c r="F10" s="81" t="s">
        <v>126</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知樹</cp:lastModifiedBy>
  <cp:lastPrinted>2021-01-14T07:54:07Z</cp:lastPrinted>
  <dcterms:created xsi:type="dcterms:W3CDTF">2020-12-04T03:23:34Z</dcterms:created>
  <dcterms:modified xsi:type="dcterms:W3CDTF">2021-03-05T06:03:00Z</dcterms:modified>
  <cp:category/>
</cp:coreProperties>
</file>