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D3p/2TG6TWrKvNRFLe5cXHfp7ThQXTgo8ePWKflCo84qKUKDFpsUFkpRJ2CvVbQNLMB4ogz9kuKm30xJ6SpjQ==" workbookSaltValue="nH1K1LPGFftufnhtA7NFL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<sst xmlns="http://schemas.openxmlformats.org/spreadsheetml/2006/main" count="228" uniqueCount="113">
  <si>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</si>
  <si>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</si>
  <si>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</si>
  <si>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</si>
  <si>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</si>
  <si>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</si>
  <si>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</si>
  <si>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</si>
  <si>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</si>
  <si>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</si>
  <si>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</si>
  <si>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</si>
  <si>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</si>
  <si>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</si>
  <si>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</si>
  <si>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</si>
  <si>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</si>
  <si>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</si>
  <si>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</si>
  <si>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</si>
  <si>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</si>
  <si>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</si>
  <si>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</si>
  <si>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</si>
  <si>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</si>
  <si>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</si>
  <si>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</si>
  <si>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</si>
  <si>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</si>
  <si>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</si>
  <si>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</si>
  <si>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</si>
  <si>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</si>
  <si>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</si>
  <si>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</si>
  <si>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</si>
  <si>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</si>
  <si>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</si>
  <si>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</si>
  <si>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</si>
  <si>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</si>
  <si>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</si>
  <si>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</si>
  <si>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</si>
  <si>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</si>
  <si>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</si>
  <si>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</si>
  <si>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</si>
  <si>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</si>
  <si>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</si>
  <si>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</si>
  <si>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</si>
  <si>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</si>
  <si>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</si>
  <si>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</si>
  <si>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</si>
  <si>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</si>
  <si>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</si>
  <si>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</si>
  <si>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</si>
  <si>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</si>
  <si>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</si>
  <si>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</si>
  <si>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</si>
  <si>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</si>
  <si>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</si>
  <si>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</si>
  <si>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</si>
  <si>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</si>
  <si>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</si>
  <si>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</si>
  <si>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</si>
  <si>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</si>
  <si>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</si>
  <si>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</si>
  <si>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</si>
  <si>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</si>
  <si>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</si>
  <si>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</si>
  <si>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</si>
  <si>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</si>
  <si>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</si>
  <si>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</si>
  <si>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</si>
  <si>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</si>
  <si>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</si>
  <si>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</si>
  <si>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</si>
  <si>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</si>
  <si>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</si>
  <si>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</si>
  <si>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</si>
  <si>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</si>
  <si>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</si>
  <si>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</si>
  <si>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</si>
  <si>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</si>
  <si>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</si>
  <si>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</si>
  <si>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</si>
  <si>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</si>
  <si>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</si>
  <si>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</si>
  <si>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</si>
  <si>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</si>
  <si>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</si>
  <si>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</si>
  <si>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</si>
  <si>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</si>
  <si>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</si>
  <si>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処理区域のほぼ全戸が加入しているが、過疎化や高齢化により処理区域の人口は減少していくことが予想されるため、使用料の増収は望めないと思われる。
　現在のところ施設運営は安定しており、基金の積み立ても行っているが、老朽化が進んだ設備全体を一度に更新することは困難であると思われるため、長期使用を想定した計画的な改修を実施していくことが必要と思われる。</t>
    <rPh sb="120" eb="122">
      <t>コウシン</t>
    </rPh>
    <phoneticPr fontId="4"/>
  </si>
  <si>
    <t>　施設稼働から現在に至るまで20年以上、配管等の施設更新を実施していないため、全体的に老朽化が進んでいる。日々のメンテナンスや設備の交換、修繕により大きなトラブルもなく、施設は稼働できている。
　今後も施設利用を継続していくため、計画的な設備更新を検討する必要がある。</t>
    <rPh sb="16" eb="19">
      <t>ネンイジョウ</t>
    </rPh>
    <phoneticPr fontId="4"/>
  </si>
  <si>
    <t>　地区人口、観光交流客数の減少により、施設利用率は平成27年度より減少し続けている。
　経費回収率は高い水準を保っているが、今後、過疎化、高齢化により地区人口は減少していくことが予想されるため、経費削減、施設運転の効率化を図っていく必要がある。
　電気料の増加により増額傾向にある汚水処理費が上記理由により減少傾向にある使用料収入を上回っているため、収益的収支比率は平成28年度以降100%を下回っている。経費回収率は平成27年度と平成29年度に100%を下回っている。平成27年度は施設修繕に費用を要したため、財源不足に備えて積み立てていた基金の繰入を行った。平成29年度は前年度繰越金で不足分は補うことができている。このため、100%を下回っている年でも実質収支では黒字となっている。一般会計からの繰入は行っていない。
　</t>
    <rPh sb="124" eb="126">
      <t>デンキ</t>
    </rPh>
    <rPh sb="126" eb="127">
      <t>リョウ</t>
    </rPh>
    <rPh sb="128" eb="130">
      <t>ゾウカ</t>
    </rPh>
    <rPh sb="133" eb="135">
      <t>ゾウガク</t>
    </rPh>
    <rPh sb="135" eb="137">
      <t>ケイコウ</t>
    </rPh>
    <rPh sb="140" eb="142">
      <t>オスイ</t>
    </rPh>
    <rPh sb="142" eb="144">
      <t>ショリ</t>
    </rPh>
    <rPh sb="146" eb="148">
      <t>ジョウキ</t>
    </rPh>
    <rPh sb="148" eb="150">
      <t>リユウ</t>
    </rPh>
    <rPh sb="153" eb="155">
      <t>ゲンショウ</t>
    </rPh>
    <rPh sb="155" eb="157">
      <t>ケイコウ</t>
    </rPh>
    <rPh sb="160" eb="163">
      <t>シヨウリョウ</t>
    </rPh>
    <rPh sb="163" eb="165">
      <t>シュウニュウ</t>
    </rPh>
    <rPh sb="166" eb="168">
      <t>ウワマワ</t>
    </rPh>
    <rPh sb="175" eb="178">
      <t>シュウエキテキ</t>
    </rPh>
    <rPh sb="178" eb="180">
      <t>シュウシ</t>
    </rPh>
    <rPh sb="180" eb="182">
      <t>ヒリツ</t>
    </rPh>
    <rPh sb="183" eb="185">
      <t>ヘイセイ</t>
    </rPh>
    <rPh sb="187" eb="188">
      <t>ネン</t>
    </rPh>
    <rPh sb="188" eb="189">
      <t>ド</t>
    </rPh>
    <rPh sb="189" eb="191">
      <t>イコウ</t>
    </rPh>
    <rPh sb="196" eb="198">
      <t>シタマワ</t>
    </rPh>
    <rPh sb="209" eb="211">
      <t>ヘイセイ</t>
    </rPh>
    <rPh sb="213" eb="214">
      <t>ネン</t>
    </rPh>
    <rPh sb="214" eb="215">
      <t>ド</t>
    </rPh>
    <rPh sb="216" eb="218">
      <t>ヘイセイ</t>
    </rPh>
    <rPh sb="220" eb="221">
      <t>ネン</t>
    </rPh>
    <rPh sb="235" eb="237">
      <t>ヘイセイ</t>
    </rPh>
    <rPh sb="239" eb="240">
      <t>ネン</t>
    </rPh>
    <rPh sb="240" eb="241">
      <t>ド</t>
    </rPh>
    <rPh sb="242" eb="244">
      <t>シセツ</t>
    </rPh>
    <rPh sb="244" eb="246">
      <t>シュウゼン</t>
    </rPh>
    <rPh sb="247" eb="249">
      <t>ヒヨウ</t>
    </rPh>
    <rPh sb="250" eb="251">
      <t>ヨウ</t>
    </rPh>
    <rPh sb="256" eb="258">
      <t>ザイゲン</t>
    </rPh>
    <rPh sb="258" eb="260">
      <t>ブソク</t>
    </rPh>
    <rPh sb="261" eb="262">
      <t>ソナ</t>
    </rPh>
    <rPh sb="264" eb="265">
      <t>ツ</t>
    </rPh>
    <rPh sb="266" eb="267">
      <t>タ</t>
    </rPh>
    <rPh sb="271" eb="273">
      <t>キキン</t>
    </rPh>
    <rPh sb="274" eb="276">
      <t>クリイレ</t>
    </rPh>
    <rPh sb="277" eb="278">
      <t>オコナ</t>
    </rPh>
    <rPh sb="281" eb="283">
      <t>ヘイセイ</t>
    </rPh>
    <rPh sb="285" eb="286">
      <t>ネン</t>
    </rPh>
    <rPh sb="286" eb="287">
      <t>ド</t>
    </rPh>
    <rPh sb="295" eb="298">
      <t>フソクブン</t>
    </rPh>
    <rPh sb="299" eb="300">
      <t>オギナ</t>
    </rPh>
    <rPh sb="320" eb="322">
      <t>シタマワ</t>
    </rPh>
    <rPh sb="326" eb="327">
      <t>トシ</t>
    </rPh>
    <rPh sb="344" eb="346">
      <t>イッパン</t>
    </rPh>
    <rPh sb="346" eb="348">
      <t>カイケイ</t>
    </rPh>
    <rPh sb="351" eb="353">
      <t>クリイレ</t>
    </rPh>
    <rPh sb="354" eb="35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</si>
</sst>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6F-4FF6-940C-CC9AFE8B50AA}"/>
            </c:ext>
          </c:extLst>
        </c:ser>
        <c:dLbls>
          <c:showLegendKey val="0"/>
          <c:showVal val="0"/>
          <c:showCatName val="0"/>
          <c:showSerName val="0"/>
          <c:showPercent val="0"/>
          <c:showBubbleSize val="0"/>
        </c:dLbls>
        <c:gapWidth val="150"/>
        <c:axId val="103287040"/>
        <c:axId val="103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46F-4FF6-940C-CC9AFE8B50AA}"/>
            </c:ext>
          </c:extLst>
        </c:ser>
        <c:dLbls>
          <c:showLegendKey val="0"/>
          <c:showVal val="0"/>
          <c:showCatName val="0"/>
          <c:showSerName val="0"/>
          <c:showPercent val="0"/>
          <c:showBubbleSize val="0"/>
        </c:dLbls>
        <c:marker val="1"/>
        <c:smooth val="0"/>
        <c:axId val="103287040"/>
        <c:axId val="103293696"/>
      </c:lineChart>
      <c:dateAx>
        <c:axId val="103287040"/>
        <c:scaling>
          <c:orientation val="minMax"/>
        </c:scaling>
        <c:delete val="1"/>
        <c:axPos val="b"/>
        <c:numFmt formatCode="ge" sourceLinked="1"/>
        <c:majorTickMark val="none"/>
        <c:minorTickMark val="none"/>
        <c:tickLblPos val="none"/>
        <c:crossAx val="103293696"/>
        <c:crosses val="autoZero"/>
        <c:auto val="1"/>
        <c:lblOffset val="100"/>
        <c:baseTimeUnit val="years"/>
      </c:dateAx>
      <c:valAx>
        <c:axId val="103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64.099999999999994</c:v>
                </c:pt>
                <c:pt idx="1">
                  <c:v>67.95</c:v>
                </c:pt>
                <c:pt idx="2">
                  <c:v>62.82</c:v>
                </c:pt>
                <c:pt idx="3">
                  <c:v>60.26</c:v>
                </c:pt>
                <c:pt idx="4">
                  <c:v>58.97</c:v>
                </c:pt>
              </c:numCache>
            </c:numRef>
          </c:val>
          <c:extLst xmlns:c16r2="http://schemas.microsoft.com/office/drawing/2015/06/chart">
            <c:ext xmlns:c16="http://schemas.microsoft.com/office/drawing/2014/chart" uri="{C3380CC4-5D6E-409C-BE32-E72D297353CC}">
              <c16:uniqueId val="{00000000-CDC3-4B76-9E14-958986F4AE2A}"/>
            </c:ext>
          </c:extLst>
        </c:ser>
        <c:dLbls>
          <c:showLegendKey val="0"/>
          <c:showVal val="0"/>
          <c:showCatName val="0"/>
          <c:showSerName val="0"/>
          <c:showPercent val="0"/>
          <c:showBubbleSize val="0"/>
        </c:dLbls>
        <c:gapWidth val="150"/>
        <c:axId val="160409856"/>
        <c:axId val="1604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CDC3-4B76-9E14-958986F4AE2A}"/>
            </c:ext>
          </c:extLst>
        </c:ser>
        <c:dLbls>
          <c:showLegendKey val="0"/>
          <c:showVal val="0"/>
          <c:showCatName val="0"/>
          <c:showSerName val="0"/>
          <c:showPercent val="0"/>
          <c:showBubbleSize val="0"/>
        </c:dLbls>
        <c:marker val="1"/>
        <c:smooth val="0"/>
        <c:axId val="160409856"/>
        <c:axId val="160412032"/>
      </c:lineChart>
      <c:dateAx>
        <c:axId val="160409856"/>
        <c:scaling>
          <c:orientation val="minMax"/>
        </c:scaling>
        <c:delete val="1"/>
        <c:axPos val="b"/>
        <c:numFmt formatCode="ge" sourceLinked="1"/>
        <c:majorTickMark val="none"/>
        <c:minorTickMark val="none"/>
        <c:tickLblPos val="none"/>
        <c:crossAx val="160412032"/>
        <c:crosses val="autoZero"/>
        <c:auto val="1"/>
        <c:lblOffset val="100"/>
        <c:baseTimeUnit val="years"/>
      </c:dateAx>
      <c:valAx>
        <c:axId val="160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99.13</c:v>
                </c:pt>
                <c:pt idx="1">
                  <c:v>99.12</c:v>
                </c:pt>
                <c:pt idx="2">
                  <c:v>98.17</c:v>
                </c:pt>
                <c:pt idx="3">
                  <c:v>100</c:v>
                </c:pt>
                <c:pt idx="4">
                  <c:v>100</c:v>
                </c:pt>
              </c:numCache>
            </c:numRef>
          </c:val>
          <c:extLst xmlns:c16r2="http://schemas.microsoft.com/office/drawing/2015/06/chart">
            <c:ext xmlns:c16="http://schemas.microsoft.com/office/drawing/2014/chart" uri="{C3380CC4-5D6E-409C-BE32-E72D297353CC}">
              <c16:uniqueId val="{00000000-F03C-4CF7-85CC-2BB8A69EA57B}"/>
            </c:ext>
          </c:extLst>
        </c:ser>
        <c:dLbls>
          <c:showLegendKey val="0"/>
          <c:showVal val="0"/>
          <c:showCatName val="0"/>
          <c:showSerName val="0"/>
          <c:showPercent val="0"/>
          <c:showBubbleSize val="0"/>
        </c:dLbls>
        <c:gapWidth val="150"/>
        <c:axId val="164698752"/>
        <c:axId val="164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03C-4CF7-85CC-2BB8A69EA57B}"/>
            </c:ext>
          </c:extLst>
        </c:ser>
        <c:dLbls>
          <c:showLegendKey val="0"/>
          <c:showVal val="0"/>
          <c:showCatName val="0"/>
          <c:showSerName val="0"/>
          <c:showPercent val="0"/>
          <c:showBubbleSize val="0"/>
        </c:dLbls>
        <c:marker val="1"/>
        <c:smooth val="0"/>
        <c:axId val="164698752"/>
        <c:axId val="164700928"/>
      </c:lineChart>
      <c:dateAx>
        <c:axId val="164698752"/>
        <c:scaling>
          <c:orientation val="minMax"/>
        </c:scaling>
        <c:delete val="1"/>
        <c:axPos val="b"/>
        <c:numFmt formatCode="ge" sourceLinked="1"/>
        <c:majorTickMark val="none"/>
        <c:minorTickMark val="none"/>
        <c:tickLblPos val="none"/>
        <c:crossAx val="164700928"/>
        <c:crosses val="autoZero"/>
        <c:auto val="1"/>
        <c:lblOffset val="100"/>
        <c:baseTimeUnit val="years"/>
      </c:dateAx>
      <c:valAx>
        <c:axId val="164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106.26</c:v>
                </c:pt>
                <c:pt idx="1">
                  <c:v>113.54</c:v>
                </c:pt>
                <c:pt idx="2">
                  <c:v>99.57</c:v>
                </c:pt>
                <c:pt idx="3">
                  <c:v>91.81</c:v>
                </c:pt>
                <c:pt idx="4">
                  <c:v>97.78</c:v>
                </c:pt>
              </c:numCache>
            </c:numRef>
          </c:val>
          <c:extLst xmlns:c16r2="http://schemas.microsoft.com/office/drawing/2015/06/chart">
            <c:ext xmlns:c16="http://schemas.microsoft.com/office/drawing/2014/chart" uri="{C3380CC4-5D6E-409C-BE32-E72D297353CC}">
              <c16:uniqueId val="{00000000-1974-4293-A2B4-CB58A1B3ABCD}"/>
            </c:ext>
          </c:extLst>
        </c:ser>
        <c:dLbls>
          <c:showLegendKey val="0"/>
          <c:showVal val="0"/>
          <c:showCatName val="0"/>
          <c:showSerName val="0"/>
          <c:showPercent val="0"/>
          <c:showBubbleSize val="0"/>
        </c:dLbls>
        <c:gapWidth val="150"/>
        <c:axId val="164710656"/>
        <c:axId val="1647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74-4293-A2B4-CB58A1B3ABCD}"/>
            </c:ext>
          </c:extLst>
        </c:ser>
        <c:dLbls>
          <c:showLegendKey val="0"/>
          <c:showVal val="0"/>
          <c:showCatName val="0"/>
          <c:showSerName val="0"/>
          <c:showPercent val="0"/>
          <c:showBubbleSize val="0"/>
        </c:dLbls>
        <c:marker val="1"/>
        <c:smooth val="0"/>
        <c:axId val="164710656"/>
        <c:axId val="164754944"/>
      </c:lineChart>
      <c:dateAx>
        <c:axId val="164710656"/>
        <c:scaling>
          <c:orientation val="minMax"/>
        </c:scaling>
        <c:delete val="1"/>
        <c:axPos val="b"/>
        <c:numFmt formatCode="ge" sourceLinked="1"/>
        <c:majorTickMark val="none"/>
        <c:minorTickMark val="none"/>
        <c:tickLblPos val="none"/>
        <c:crossAx val="164754944"/>
        <c:crosses val="autoZero"/>
        <c:auto val="1"/>
        <c:lblOffset val="100"/>
        <c:baseTimeUnit val="years"/>
      </c:dateAx>
      <c:valAx>
        <c:axId val="164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67-40C6-8D62-95B9AE5E552A}"/>
            </c:ext>
          </c:extLst>
        </c:ser>
        <c:dLbls>
          <c:showLegendKey val="0"/>
          <c:showVal val="0"/>
          <c:showCatName val="0"/>
          <c:showSerName val="0"/>
          <c:showPercent val="0"/>
          <c:showBubbleSize val="0"/>
        </c:dLbls>
        <c:gapWidth val="150"/>
        <c:axId val="172733952"/>
        <c:axId val="175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67-40C6-8D62-95B9AE5E552A}"/>
            </c:ext>
          </c:extLst>
        </c:ser>
        <c:dLbls>
          <c:showLegendKey val="0"/>
          <c:showVal val="0"/>
          <c:showCatName val="0"/>
          <c:showSerName val="0"/>
          <c:showPercent val="0"/>
          <c:showBubbleSize val="0"/>
        </c:dLbls>
        <c:marker val="1"/>
        <c:smooth val="0"/>
        <c:axId val="172733952"/>
        <c:axId val="175161344"/>
      </c:lineChart>
      <c:dateAx>
        <c:axId val="172733952"/>
        <c:scaling>
          <c:orientation val="minMax"/>
        </c:scaling>
        <c:delete val="1"/>
        <c:axPos val="b"/>
        <c:numFmt formatCode="ge" sourceLinked="1"/>
        <c:majorTickMark val="none"/>
        <c:minorTickMark val="none"/>
        <c:tickLblPos val="none"/>
        <c:crossAx val="175161344"/>
        <c:crosses val="autoZero"/>
        <c:auto val="1"/>
        <c:lblOffset val="100"/>
        <c:baseTimeUnit val="years"/>
      </c:dateAx>
      <c:valAx>
        <c:axId val="1751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2D-41DF-881C-F7CF5A0D46AF}"/>
            </c:ext>
          </c:extLst>
        </c:ser>
        <c:dLbls>
          <c:showLegendKey val="0"/>
          <c:showVal val="0"/>
          <c:showCatName val="0"/>
          <c:showSerName val="0"/>
          <c:showPercent val="0"/>
          <c:showBubbleSize val="0"/>
        </c:dLbls>
        <c:gapWidth val="150"/>
        <c:axId val="212216448"/>
        <c:axId val="2123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2D-41DF-881C-F7CF5A0D46AF}"/>
            </c:ext>
          </c:extLst>
        </c:ser>
        <c:dLbls>
          <c:showLegendKey val="0"/>
          <c:showVal val="0"/>
          <c:showCatName val="0"/>
          <c:showSerName val="0"/>
          <c:showPercent val="0"/>
          <c:showBubbleSize val="0"/>
        </c:dLbls>
        <c:marker val="1"/>
        <c:smooth val="0"/>
        <c:axId val="212216448"/>
        <c:axId val="212300928"/>
      </c:lineChart>
      <c:dateAx>
        <c:axId val="212216448"/>
        <c:scaling>
          <c:orientation val="minMax"/>
        </c:scaling>
        <c:delete val="1"/>
        <c:axPos val="b"/>
        <c:numFmt formatCode="ge" sourceLinked="1"/>
        <c:majorTickMark val="none"/>
        <c:minorTickMark val="none"/>
        <c:tickLblPos val="none"/>
        <c:crossAx val="212300928"/>
        <c:crosses val="autoZero"/>
        <c:auto val="1"/>
        <c:lblOffset val="100"/>
        <c:baseTimeUnit val="years"/>
      </c:dateAx>
      <c:valAx>
        <c:axId val="2123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EF-47A4-A1BC-9B20C33ADCDE}"/>
            </c:ext>
          </c:extLst>
        </c:ser>
        <c:dLbls>
          <c:showLegendKey val="0"/>
          <c:showVal val="0"/>
          <c:showCatName val="0"/>
          <c:showSerName val="0"/>
          <c:showPercent val="0"/>
          <c:showBubbleSize val="0"/>
        </c:dLbls>
        <c:gapWidth val="150"/>
        <c:axId val="247919360"/>
        <c:axId val="2509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EF-47A4-A1BC-9B20C33ADCDE}"/>
            </c:ext>
          </c:extLst>
        </c:ser>
        <c:dLbls>
          <c:showLegendKey val="0"/>
          <c:showVal val="0"/>
          <c:showCatName val="0"/>
          <c:showSerName val="0"/>
          <c:showPercent val="0"/>
          <c:showBubbleSize val="0"/>
        </c:dLbls>
        <c:marker val="1"/>
        <c:smooth val="0"/>
        <c:axId val="247919360"/>
        <c:axId val="250942208"/>
      </c:lineChart>
      <c:dateAx>
        <c:axId val="247919360"/>
        <c:scaling>
          <c:orientation val="minMax"/>
        </c:scaling>
        <c:delete val="1"/>
        <c:axPos val="b"/>
        <c:numFmt formatCode="ge" sourceLinked="1"/>
        <c:majorTickMark val="none"/>
        <c:minorTickMark val="none"/>
        <c:tickLblPos val="none"/>
        <c:crossAx val="250942208"/>
        <c:crosses val="autoZero"/>
        <c:auto val="1"/>
        <c:lblOffset val="100"/>
        <c:baseTimeUnit val="years"/>
      </c:dateAx>
      <c:valAx>
        <c:axId val="2509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6-42C3-99C9-F05490D0BE68}"/>
            </c:ext>
          </c:extLst>
        </c:ser>
        <c:dLbls>
          <c:showLegendKey val="0"/>
          <c:showVal val="0"/>
          <c:showCatName val="0"/>
          <c:showSerName val="0"/>
          <c:showPercent val="0"/>
          <c:showBubbleSize val="0"/>
        </c:dLbls>
        <c:gapWidth val="150"/>
        <c:axId val="255260928"/>
        <c:axId val="2603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6-42C3-99C9-F05490D0BE68}"/>
            </c:ext>
          </c:extLst>
        </c:ser>
        <c:dLbls>
          <c:showLegendKey val="0"/>
          <c:showVal val="0"/>
          <c:showCatName val="0"/>
          <c:showSerName val="0"/>
          <c:showPercent val="0"/>
          <c:showBubbleSize val="0"/>
        </c:dLbls>
        <c:marker val="1"/>
        <c:smooth val="0"/>
        <c:axId val="255260928"/>
        <c:axId val="260399488"/>
      </c:lineChart>
      <c:dateAx>
        <c:axId val="255260928"/>
        <c:scaling>
          <c:orientation val="minMax"/>
        </c:scaling>
        <c:delete val="1"/>
        <c:axPos val="b"/>
        <c:numFmt formatCode="ge" sourceLinked="1"/>
        <c:majorTickMark val="none"/>
        <c:minorTickMark val="none"/>
        <c:tickLblPos val="none"/>
        <c:crossAx val="260399488"/>
        <c:crosses val="autoZero"/>
        <c:auto val="1"/>
        <c:lblOffset val="100"/>
        <c:baseTimeUnit val="years"/>
      </c:dateAx>
      <c:valAx>
        <c:axId val="2603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25-44C7-AE2A-362DA8CDD53B}"/>
            </c:ext>
          </c:extLst>
        </c:ser>
        <c:dLbls>
          <c:showLegendKey val="0"/>
          <c:showVal val="0"/>
          <c:showCatName val="0"/>
          <c:showSerName val="0"/>
          <c:showPercent val="0"/>
          <c:showBubbleSize val="0"/>
        </c:dLbls>
        <c:gapWidth val="150"/>
        <c:axId val="269679616"/>
        <c:axId val="2876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F25-44C7-AE2A-362DA8CDD53B}"/>
            </c:ext>
          </c:extLst>
        </c:ser>
        <c:dLbls>
          <c:showLegendKey val="0"/>
          <c:showVal val="0"/>
          <c:showCatName val="0"/>
          <c:showSerName val="0"/>
          <c:showPercent val="0"/>
          <c:showBubbleSize val="0"/>
        </c:dLbls>
        <c:marker val="1"/>
        <c:smooth val="0"/>
        <c:axId val="269679616"/>
        <c:axId val="287665152"/>
      </c:lineChart>
      <c:dateAx>
        <c:axId val="269679616"/>
        <c:scaling>
          <c:orientation val="minMax"/>
        </c:scaling>
        <c:delete val="1"/>
        <c:axPos val="b"/>
        <c:numFmt formatCode="ge" sourceLinked="1"/>
        <c:majorTickMark val="none"/>
        <c:minorTickMark val="none"/>
        <c:tickLblPos val="none"/>
        <c:crossAx val="287665152"/>
        <c:crosses val="autoZero"/>
        <c:auto val="1"/>
        <c:lblOffset val="100"/>
        <c:baseTimeUnit val="years"/>
      </c:dateAx>
      <c:valAx>
        <c:axId val="287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100.82</c:v>
                </c:pt>
                <c:pt idx="1">
                  <c:v>85.76</c:v>
                </c:pt>
                <c:pt idx="2">
                  <c:v>107.86</c:v>
                </c:pt>
                <c:pt idx="3">
                  <c:v>96.43</c:v>
                </c:pt>
                <c:pt idx="4">
                  <c:v>103.62</c:v>
                </c:pt>
              </c:numCache>
            </c:numRef>
          </c:val>
          <c:extLst xmlns:c16r2="http://schemas.microsoft.com/office/drawing/2015/06/chart">
            <c:ext xmlns:c16="http://schemas.microsoft.com/office/drawing/2014/chart" uri="{C3380CC4-5D6E-409C-BE32-E72D297353CC}">
              <c16:uniqueId val="{00000000-F7CB-4979-A4F7-CD04DFCFDD52}"/>
            </c:ext>
          </c:extLst>
        </c:ser>
        <c:dLbls>
          <c:showLegendKey val="0"/>
          <c:showVal val="0"/>
          <c:showCatName val="0"/>
          <c:showSerName val="0"/>
          <c:showPercent val="0"/>
          <c:showBubbleSize val="0"/>
        </c:dLbls>
        <c:gapWidth val="150"/>
        <c:axId val="160372608"/>
        <c:axId val="1603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7CB-4979-A4F7-CD04DFCFDD52}"/>
            </c:ext>
          </c:extLst>
        </c:ser>
        <c:dLbls>
          <c:showLegendKey val="0"/>
          <c:showVal val="0"/>
          <c:showCatName val="0"/>
          <c:showSerName val="0"/>
          <c:showPercent val="0"/>
          <c:showBubbleSize val="0"/>
        </c:dLbls>
        <c:marker val="1"/>
        <c:smooth val="0"/>
        <c:axId val="160372608"/>
        <c:axId val="160382976"/>
      </c:lineChart>
      <c:dateAx>
        <c:axId val="160372608"/>
        <c:scaling>
          <c:orientation val="minMax"/>
        </c:scaling>
        <c:delete val="1"/>
        <c:axPos val="b"/>
        <c:numFmt formatCode="ge" sourceLinked="1"/>
        <c:majorTickMark val="none"/>
        <c:minorTickMark val="none"/>
        <c:tickLblPos val="none"/>
        <c:crossAx val="160382976"/>
        <c:crosses val="autoZero"/>
        <c:auto val="1"/>
        <c:lblOffset val="100"/>
        <c:baseTimeUnit val="years"/>
      </c:dateAx>
      <c:valAx>
        <c:axId val="1603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168.23</c:v>
                </c:pt>
                <c:pt idx="1">
                  <c:v>206.55</c:v>
                </c:pt>
                <c:pt idx="2">
                  <c:v>165.4</c:v>
                </c:pt>
                <c:pt idx="3">
                  <c:v>184.18</c:v>
                </c:pt>
                <c:pt idx="4">
                  <c:v>162.19</c:v>
                </c:pt>
              </c:numCache>
            </c:numRef>
          </c:val>
          <c:extLst xmlns:c16r2="http://schemas.microsoft.com/office/drawing/2015/06/chart">
            <c:ext xmlns:c16="http://schemas.microsoft.com/office/drawing/2014/chart" uri="{C3380CC4-5D6E-409C-BE32-E72D297353CC}">
              <c16:uniqueId val="{00000000-F194-4742-A983-0BB1EE3E6EA8}"/>
            </c:ext>
          </c:extLst>
        </c:ser>
        <c:dLbls>
          <c:showLegendKey val="0"/>
          <c:showVal val="0"/>
          <c:showCatName val="0"/>
          <c:showSerName val="0"/>
          <c:showPercent val="0"/>
          <c:showBubbleSize val="0"/>
        </c:dLbls>
        <c:gapWidth val="150"/>
        <c:axId val="160393088"/>
        <c:axId val="1603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194-4742-A983-0BB1EE3E6EA8}"/>
            </c:ext>
          </c:extLst>
        </c:ser>
        <c:dLbls>
          <c:showLegendKey val="0"/>
          <c:showVal val="0"/>
          <c:showCatName val="0"/>
          <c:showSerName val="0"/>
          <c:showPercent val="0"/>
          <c:showBubbleSize val="0"/>
        </c:dLbls>
        <c:marker val="1"/>
        <c:smooth val="0"/>
        <c:axId val="160393088"/>
        <c:axId val="160395264"/>
      </c:lineChart>
      <c:dateAx>
        <c:axId val="160393088"/>
        <c:scaling>
          <c:orientation val="minMax"/>
        </c:scaling>
        <c:delete val="1"/>
        <c:axPos val="b"/>
        <c:numFmt formatCode="ge" sourceLinked="1"/>
        <c:majorTickMark val="none"/>
        <c:minorTickMark val="none"/>
        <c:tickLblPos val="none"/>
        <c:crossAx val="160395264"/>
        <c:crosses val="autoZero"/>
        <c:auto val="1"/>
        <c:lblOffset val="100"/>
        <c:baseTimeUnit val="years"/>
      </c:dateAx>
      <c:valAx>
        <c:axId val="160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39" sqref="BK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松崎町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6698</v>
      </c>
      <c r="AM8" s="50"/>
      <c r="AN8" s="50"/>
      <c r="AO8" s="50"/>
      <c r="AP8" s="50"/>
      <c r="AQ8" s="50"/>
      <c r="AR8" s="50"/>
      <c r="AS8" s="50"/>
      <c r="AT8" s="45">
        <f>データ!T6</f>
        <v>85.19</v>
      </c>
      <c r="AU8" s="45"/>
      <c r="AV8" s="45"/>
      <c r="AW8" s="45"/>
      <c r="AX8" s="45"/>
      <c r="AY8" s="45"/>
      <c r="AZ8" s="45"/>
      <c r="BA8" s="45"/>
      <c r="BB8" s="45">
        <f>データ!U6</f>
        <v>78.62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3.09</v>
      </c>
      <c r="Q10" s="45"/>
      <c r="R10" s="45"/>
      <c r="S10" s="45"/>
      <c r="T10" s="45"/>
      <c r="U10" s="45"/>
      <c r="V10" s="45"/>
      <c r="W10" s="45">
        <f>データ!Q6</f>
        <v>141.65</v>
      </c>
      <c r="X10" s="45"/>
      <c r="Y10" s="45"/>
      <c r="Z10" s="45"/>
      <c r="AA10" s="45"/>
      <c r="AB10" s="45"/>
      <c r="AC10" s="45"/>
      <c r="AD10" s="50">
        <f>データ!R6</f>
        <v>3200</v>
      </c>
      <c r="AE10" s="50"/>
      <c r="AF10" s="50"/>
      <c r="AG10" s="50"/>
      <c r="AH10" s="50"/>
      <c r="AI10" s="50"/>
      <c r="AJ10" s="50"/>
      <c r="AK10" s="2"/>
      <c r="AL10" s="50">
        <f>データ!V6</f>
        <v>204</v>
      </c>
      <c r="AM10" s="50"/>
      <c r="AN10" s="50"/>
      <c r="AO10" s="50"/>
      <c r="AP10" s="50"/>
      <c r="AQ10" s="50"/>
      <c r="AR10" s="50"/>
      <c r="AS10" s="50"/>
      <c r="AT10" s="45">
        <f>データ!W6</f>
        <v>1.93</v>
      </c>
      <c r="AU10" s="45"/>
      <c r="AV10" s="45"/>
      <c r="AW10" s="45"/>
      <c r="AX10" s="45"/>
      <c r="AY10" s="45"/>
      <c r="AZ10" s="45"/>
      <c r="BA10" s="45"/>
      <c r="BB10" s="45">
        <f>データ!X6</f>
        <v>105.7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XClmPJkp4MbFB1b+nM8lTwhwAG4eJYS1Jps9iOfuJsXLQ/oome6Z8Ia0XKav7PvhPfI9YN/KgMdSI/qziV2Zw==" saltValue="Nxm45VpIggWf4vOvcrBv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3.09</v>
      </c>
      <c r="Q6" s="34">
        <f t="shared" si="3"/>
        <v>141.65</v>
      </c>
      <c r="R6" s="34">
        <f t="shared" si="3"/>
        <v>3200</v>
      </c>
      <c r="S6" s="34">
        <f t="shared" si="3"/>
        <v>6698</v>
      </c>
      <c r="T6" s="34">
        <f t="shared" si="3"/>
        <v>85.19</v>
      </c>
      <c r="U6" s="34">
        <f t="shared" si="3"/>
        <v>78.62</v>
      </c>
      <c r="V6" s="34">
        <f t="shared" si="3"/>
        <v>204</v>
      </c>
      <c r="W6" s="34">
        <f t="shared" si="3"/>
        <v>1.93</v>
      </c>
      <c r="X6" s="34">
        <f t="shared" si="3"/>
        <v>105.7</v>
      </c>
      <c r="Y6" s="35">
        <f>IF(Y7="",NA(),Y7)</f>
        <v>106.26</v>
      </c>
      <c r="Z6" s="35">
        <f t="shared" ref="Z6:AH6" si="4">IF(Z7="",NA(),Z7)</f>
        <v>113.54</v>
      </c>
      <c r="AA6" s="35">
        <f t="shared" si="4"/>
        <v>99.57</v>
      </c>
      <c r="AB6" s="35">
        <f t="shared" si="4"/>
        <v>91.81</v>
      </c>
      <c r="AC6" s="35">
        <f t="shared" si="4"/>
        <v>97.78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100.82</v>
      </c>
      <c r="BR6" s="35">
        <f t="shared" ref="BR6:BZ6" si="8">IF(BR7="",NA(),BR7)</f>
        <v>85.76</v>
      </c>
      <c r="BS6" s="35">
        <f t="shared" si="8"/>
        <v>107.86</v>
      </c>
      <c r="BT6" s="35">
        <f t="shared" si="8"/>
        <v>96.43</v>
      </c>
      <c r="BU6" s="35">
        <f t="shared" si="8"/>
        <v>103.62</v>
      </c>
      <c r="BV6" s="35">
        <f t="shared" si="8"/>
        <v>50.82</v>
      </c>
      <c r="BW6" s="35">
        <f t="shared" si="8"/>
        <v>52.19</v>
      </c>
      <c r="BX6" s="35">
        <f t="shared" si="8"/>
        <v>55.32</v>
      </c>
      <c r="BY6" s="35">
        <f t="shared" si="8"/>
        <v>59.8</v>
      </c>
      <c r="BZ6" s="35">
        <f t="shared" si="8"/>
        <v>57.77</v>
      </c>
      <c r="CA6" s="34" t="str">
        <f>IF(CA7="","",IF(CA7="-","【-】","【"&amp;SUBSTITUTE(TEXT(CA7,"#,##0.00"),"-","△")&amp;"】"))</f>
        <v>【59.51】</v>
      </c>
      <c r="CB6" s="35">
        <f>IF(CB7="",NA(),CB7)</f>
        <v>168.23</v>
      </c>
      <c r="CC6" s="35">
        <f t="shared" ref="CC6:CK6" si="9">IF(CC7="",NA(),CC7)</f>
        <v>206.55</v>
      </c>
      <c r="CD6" s="35">
        <f t="shared" si="9"/>
        <v>165.4</v>
      </c>
      <c r="CE6" s="35">
        <f t="shared" si="9"/>
        <v>184.18</v>
      </c>
      <c r="CF6" s="35">
        <f t="shared" si="9"/>
        <v>162.19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64.099999999999994</v>
      </c>
      <c r="CN6" s="35">
        <f t="shared" ref="CN6:CV6" si="10">IF(CN7="",NA(),CN7)</f>
        <v>67.95</v>
      </c>
      <c r="CO6" s="35">
        <f t="shared" si="10"/>
        <v>62.82</v>
      </c>
      <c r="CP6" s="35">
        <f t="shared" si="10"/>
        <v>60.26</v>
      </c>
      <c r="CQ6" s="35">
        <f t="shared" si="10"/>
        <v>58.97</v>
      </c>
      <c r="CR6" s="35">
        <f t="shared" si="10"/>
        <v>53.24</v>
      </c>
      <c r="CS6" s="35">
        <f t="shared" si="10"/>
        <v>52.31</v>
      </c>
      <c r="CT6" s="35">
        <f t="shared" si="10"/>
        <v>60.65</v>
      </c>
      <c r="CU6" s="35">
        <f t="shared" si="10"/>
        <v>51.75</v>
      </c>
      <c r="CV6" s="35">
        <f t="shared" si="10"/>
        <v>50.68</v>
      </c>
      <c r="CW6" s="34" t="str">
        <f>IF(CW7="","",IF(CW7="-","【-】","【"&amp;SUBSTITUTE(TEXT(CW7,"#,##0.00"),"-","△")&amp;"】"))</f>
        <v>【52.23】</v>
      </c>
      <c r="CX6" s="35">
        <f>IF(CX7="",NA(),CX7)</f>
        <v>99.13</v>
      </c>
      <c r="CY6" s="35">
        <f t="shared" ref="CY6:DG6" si="11">IF(CY7="",NA(),CY7)</f>
        <v>99.12</v>
      </c>
      <c r="CZ6" s="35">
        <f t="shared" si="11"/>
        <v>98.17</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223051</v>
      </c>
      <c r="D7" s="37">
        <v>47</v>
      </c>
      <c r="E7" s="37">
        <v>17</v>
      </c>
      <c r="F7" s="37">
        <v>5</v>
      </c>
      <c r="G7" s="37">
        <v>0</v>
      </c>
      <c r="H7" s="37" t="s">
        <v>97</v>
      </c>
      <c r="I7" s="37" t="s">
        <v>98</v>
      </c>
      <c r="J7" s="37" t="s">
        <v>99</v>
      </c>
      <c r="K7" s="37" t="s">
        <v>100</v>
      </c>
      <c r="L7" s="37" t="s">
        <v>101</v>
      </c>
      <c r="M7" s="37" t="s">
        <v>102</v>
      </c>
      <c r="N7" s="38" t="s">
        <v>103</v>
      </c>
      <c r="O7" s="38" t="s">
        <v>104</v>
      </c>
      <c r="P7" s="38">
        <v>3.09</v>
      </c>
      <c r="Q7" s="38">
        <v>141.65</v>
      </c>
      <c r="R7" s="38">
        <v>3200</v>
      </c>
      <c r="S7" s="38">
        <v>6698</v>
      </c>
      <c r="T7" s="38">
        <v>85.19</v>
      </c>
      <c r="U7" s="38">
        <v>78.62</v>
      </c>
      <c r="V7" s="38">
        <v>204</v>
      </c>
      <c r="W7" s="38">
        <v>1.93</v>
      </c>
      <c r="X7" s="38">
        <v>105.7</v>
      </c>
      <c r="Y7" s="38">
        <v>106.26</v>
      </c>
      <c r="Z7" s="38">
        <v>113.54</v>
      </c>
      <c r="AA7" s="38">
        <v>99.57</v>
      </c>
      <c r="AB7" s="38">
        <v>91.81</v>
      </c>
      <c r="AC7" s="38">
        <v>97.78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100.82</v>
      </c>
      <c r="BR7" s="38">
        <v>85.76</v>
      </c>
      <c r="BS7" s="38">
        <v>107.86</v>
      </c>
      <c r="BT7" s="38">
        <v>96.43</v>
      </c>
      <c r="BU7" s="38">
        <v>103.62</v>
      </c>
      <c r="BV7" s="38">
        <v>50.82</v>
      </c>
      <c r="BW7" s="38">
        <v>52.19</v>
      </c>
      <c r="BX7" s="38">
        <v>55.32</v>
      </c>
      <c r="BY7" s="38">
        <v>59.8</v>
      </c>
      <c r="BZ7" s="38">
        <v>57.77</v>
      </c>
      <c r="CA7" s="38">
        <v>59.51</v>
      </c>
      <c r="CB7" s="38">
        <v>168.23</v>
      </c>
      <c r="CC7" s="38">
        <v>206.55</v>
      </c>
      <c r="CD7" s="38">
        <v>165.4</v>
      </c>
      <c r="CE7" s="38">
        <v>184.18</v>
      </c>
      <c r="CF7" s="38">
        <v>162.19</v>
      </c>
      <c r="CG7" s="38">
        <v>300.52</v>
      </c>
      <c r="CH7" s="38">
        <v>296.14</v>
      </c>
      <c r="CI7" s="38">
        <v>283.17</v>
      </c>
      <c r="CJ7" s="38">
        <v>263.76</v>
      </c>
      <c r="CK7" s="38">
        <v>274.35000000000002</v>
      </c>
      <c r="CL7" s="38">
        <v>261.45999999999998</v>
      </c>
      <c r="CM7" s="38">
        <v>64.099999999999994</v>
      </c>
      <c r="CN7" s="38">
        <v>67.95</v>
      </c>
      <c r="CO7" s="38">
        <v>62.82</v>
      </c>
      <c r="CP7" s="38">
        <v>60.26</v>
      </c>
      <c r="CQ7" s="38">
        <v>58.97</v>
      </c>
      <c r="CR7" s="38">
        <v>53.24</v>
      </c>
      <c r="CS7" s="38">
        <v>52.31</v>
      </c>
      <c r="CT7" s="38">
        <v>60.65</v>
      </c>
      <c r="CU7" s="38">
        <v>51.75</v>
      </c>
      <c r="CV7" s="38">
        <v>50.68</v>
      </c>
      <c r="CW7" s="38">
        <v>52.23</v>
      </c>
      <c r="CX7" s="38">
        <v>99.13</v>
      </c>
      <c r="CY7" s="38">
        <v>99.12</v>
      </c>
      <c r="CZ7" s="38">
        <v>98.17</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cp:lastPrinted>2020-02-13T00:21:51Z</cp:lastPrinted>
  <dcterms:created xsi:type="dcterms:W3CDTF">2019-12-05T05:20:23Z</dcterms:created>
  <dcterms:modified xsi:type="dcterms:W3CDTF">2021-03-05T06:02:47Z</dcterms:modified>
  <cp:category/>
</cp:coreProperties>
</file>