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6gBljTOb29lzKKvkyYpS0TA1ekomZmvEgJgktZhaZ0ixqVIoAd0zyv6vWENmDYMKR1zT7z5igdIY0Ys8y6GXzQ==" workbookSaltValue="tBuQPUtmolvRa6kuHVQXCA==" workbookSpinCount="100000" lockStructure="1"/>
  <bookViews>
    <workbookView xWindow="0" yWindow="0" windowWidth="15360" windowHeight="7635"/>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D10" i="4" s="1"/>
  <c r="Q6" i="5"/>
  <c r="P6" i="5"/>
  <c r="O6" i="5"/>
  <c r="N6" i="5"/>
  <c r="B10" i="4" s="1"/>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W10" i="4"/>
  <c r="P10" i="4"/>
  <c r="I10" i="4"/>
  <c r="BB8" i="4"/>
  <c r="AT8" i="4"/>
  <c r="AL8" i="4"/>
  <c r="W8" i="4"/>
  <c r="P8" i="4"/>
  <c r="I8" i="4"/>
  <c r="B6" i="4"/>
  <c r="C10" i="5" l="1"/>
  <c r="D10" i="5"/>
  <c r="E10" i="5"/>
  <c r="B10" i="5"/>
</calcChain>
</file>

<file path=xl/sharedStrings.xml><?xml version="1.0" encoding="utf-8"?>
<sst xmlns="http://schemas.openxmlformats.org/spreadsheetml/2006/main" count="228" uniqueCount="114">
  <si>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</si>
  <si>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</si>
  <si>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</si>
  <si>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</si>
  <si>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</si>
  <si>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</si>
  <si>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</si>
  <si>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</si>
  <si>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</si>
  <si>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</si>
  <si>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</si>
  <si>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</si>
  <si>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</si>
  <si>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</si>
  <si>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</si>
  <si>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</si>
  <si>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</si>
  <si>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</si>
  <si>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</si>
  <si>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</si>
  <si>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</si>
  <si>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</si>
  <si>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</si>
  <si>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</si>
  <si>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</si>
  <si>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</si>
  <si>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</si>
  <si>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</si>
  <si>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</si>
  <si>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</si>
  <si>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</si>
  <si>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</si>
  <si>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</si>
  <si>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</si>
  <si>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</si>
  <si>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</si>
  <si>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</si>
  <si>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</si>
  <si>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</si>
  <si>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</si>
  <si>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</si>
  <si>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</si>
  <si>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</si>
  <si>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</si>
  <si>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</si>
  <si>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</si>
  <si>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</si>
  <si>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</si>
  <si>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</si>
  <si>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</si>
  <si>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</si>
  <si>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</si>
  <si>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</si>
  <si>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</si>
  <si>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</si>
  <si>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</si>
  <si>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</si>
  <si>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</si>
  <si>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</si>
  <si>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</si>
  <si>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</si>
  <si>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</si>
  <si>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</si>
  <si>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</si>
  <si>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</si>
  <si>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</si>
  <si>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</si>
  <si>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</si>
  <si>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</si>
  <si>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</si>
  <si>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</si>
  <si>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</si>
  <si>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</si>
  <si>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</si>
  <si>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</si>
  <si>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</si>
  <si>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</si>
  <si>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</si>
  <si>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</si>
  <si>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</si>
  <si>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</si>
  <si>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</si>
  <si>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</si>
  <si>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</si>
  <si>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</si>
  <si>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</si>
  <si>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</si>
  <si>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</si>
  <si>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</si>
  <si>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</si>
  <si>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</si>
  <si>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</si>
  <si>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</si>
  <si>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</si>
  <si>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</si>
  <si>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</si>
  <si>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</si>
  <si>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</si>
  <si>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静岡県　松崎町</t>
  </si>
  <si>
    <t>法非適用</t>
  </si>
  <si>
    <t>下水道事業</t>
  </si>
  <si>
    <t>漁業集落排水</t>
  </si>
  <si>
    <t>H2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</si>
  <si>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</si>
  <si>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</si>
  <si>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</si>
  <si>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</si>
  <si>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</si>
  <si>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</si>
  <si>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</si>
  <si>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</si>
  <si>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処理区域のほぼ全戸が加入しているが、過疎化や高齢化により処理区域の人口は減少していくことが予想されるため、使用料の増収は望めないと思われる。
　現在のところ施設運営は安定しており、基金の積み立ても行っているが、老朽化が進んだ設備全体を一度に更新することは困難であると思われるため、長期使用を想定した計画的な改修を実施していくことが必要と思われる。</t>
    <rPh sb="1" eb="3">
      <t>ショリ</t>
    </rPh>
    <rPh sb="3" eb="5">
      <t>クイキ</t>
    </rPh>
    <rPh sb="8" eb="10">
      <t>ゼンコ</t>
    </rPh>
    <rPh sb="11" eb="13">
      <t>カニュウ</t>
    </rPh>
    <rPh sb="19" eb="21">
      <t>カソ</t>
    </rPh>
    <rPh sb="21" eb="22">
      <t>カ</t>
    </rPh>
    <rPh sb="23" eb="26">
      <t>コウレイカ</t>
    </rPh>
    <rPh sb="29" eb="31">
      <t>ショリ</t>
    </rPh>
    <rPh sb="31" eb="33">
      <t>クイキ</t>
    </rPh>
    <rPh sb="34" eb="36">
      <t>ジンコウ</t>
    </rPh>
    <rPh sb="37" eb="39">
      <t>ゲンショウ</t>
    </rPh>
    <rPh sb="46" eb="48">
      <t>ヨソウ</t>
    </rPh>
    <rPh sb="54" eb="56">
      <t>シヨウ</t>
    </rPh>
    <rPh sb="56" eb="57">
      <t>リョウ</t>
    </rPh>
    <rPh sb="58" eb="60">
      <t>ゾウシュウ</t>
    </rPh>
    <rPh sb="61" eb="62">
      <t>ノゾ</t>
    </rPh>
    <rPh sb="66" eb="67">
      <t>オモ</t>
    </rPh>
    <rPh sb="73" eb="75">
      <t>ゲンザイ</t>
    </rPh>
    <rPh sb="79" eb="81">
      <t>シセツ</t>
    </rPh>
    <rPh sb="81" eb="83">
      <t>ウンエイ</t>
    </rPh>
    <rPh sb="84" eb="86">
      <t>アンテイ</t>
    </rPh>
    <rPh sb="91" eb="93">
      <t>キキン</t>
    </rPh>
    <rPh sb="94" eb="95">
      <t>ツ</t>
    </rPh>
    <rPh sb="96" eb="97">
      <t>タ</t>
    </rPh>
    <rPh sb="99" eb="100">
      <t>オコナ</t>
    </rPh>
    <rPh sb="106" eb="109">
      <t>ロウキュウカ</t>
    </rPh>
    <rPh sb="110" eb="111">
      <t>スス</t>
    </rPh>
    <rPh sb="113" eb="115">
      <t>セツビ</t>
    </rPh>
    <rPh sb="115" eb="117">
      <t>ゼンタイ</t>
    </rPh>
    <rPh sb="118" eb="120">
      <t>イチド</t>
    </rPh>
    <rPh sb="121" eb="123">
      <t>コウシン</t>
    </rPh>
    <rPh sb="128" eb="130">
      <t>コンナン</t>
    </rPh>
    <rPh sb="134" eb="135">
      <t>オモ</t>
    </rPh>
    <rPh sb="141" eb="143">
      <t>チョウキ</t>
    </rPh>
    <rPh sb="143" eb="145">
      <t>シヨウ</t>
    </rPh>
    <rPh sb="146" eb="148">
      <t>ソウテイ</t>
    </rPh>
    <rPh sb="150" eb="153">
      <t>ケイカクテキ</t>
    </rPh>
    <rPh sb="154" eb="156">
      <t>カイシュウ</t>
    </rPh>
    <rPh sb="157" eb="159">
      <t>ジッシ</t>
    </rPh>
    <rPh sb="166" eb="168">
      <t>ヒツヨウ</t>
    </rPh>
    <rPh sb="169" eb="170">
      <t>オモ</t>
    </rPh>
    <phoneticPr fontId="4"/>
  </si>
  <si>
    <t>　平成3年の施設稼働から現在に至るまで配管等の施設更新を実施していないため、全体的に老朽化が進んでいる。日々のメンテナンスや設備の交換、修繕により大きなトラブルもなく、施設は稼働できている。
　今後も施設利用を継続していくため、計画的な設備更新を検討する必要がある。</t>
    <rPh sb="1" eb="3">
      <t>ヘイセイ</t>
    </rPh>
    <rPh sb="4" eb="5">
      <t>ネン</t>
    </rPh>
    <rPh sb="6" eb="8">
      <t>シセツ</t>
    </rPh>
    <rPh sb="8" eb="10">
      <t>カドウ</t>
    </rPh>
    <rPh sb="12" eb="14">
      <t>ゲンザイ</t>
    </rPh>
    <rPh sb="15" eb="16">
      <t>イタ</t>
    </rPh>
    <rPh sb="19" eb="21">
      <t>ハイカン</t>
    </rPh>
    <rPh sb="21" eb="22">
      <t>トウ</t>
    </rPh>
    <rPh sb="23" eb="25">
      <t>シセツ</t>
    </rPh>
    <rPh sb="25" eb="27">
      <t>コウシン</t>
    </rPh>
    <rPh sb="28" eb="30">
      <t>ジッシ</t>
    </rPh>
    <rPh sb="38" eb="40">
      <t>ゼンタイ</t>
    </rPh>
    <rPh sb="40" eb="41">
      <t>テキ</t>
    </rPh>
    <rPh sb="42" eb="45">
      <t>ロウキュウカ</t>
    </rPh>
    <rPh sb="46" eb="47">
      <t>スス</t>
    </rPh>
    <rPh sb="52" eb="54">
      <t>ヒビ</t>
    </rPh>
    <rPh sb="62" eb="64">
      <t>セツビ</t>
    </rPh>
    <rPh sb="65" eb="67">
      <t>コウカン</t>
    </rPh>
    <rPh sb="68" eb="70">
      <t>シュウゼン</t>
    </rPh>
    <rPh sb="73" eb="74">
      <t>オオ</t>
    </rPh>
    <rPh sb="84" eb="86">
      <t>シセツ</t>
    </rPh>
    <phoneticPr fontId="4"/>
  </si>
  <si>
    <t>　地区人口、観光交流客数の減少により、施設利用率は平成27年度より減少し続けている。
　経費回収率は高い水準を保っているが、今後、過疎化、高齢化により地区人口は減少していくことが予想されるため、経費削減、施設運転の効率化を図っていく必要がある。
　施設の老朽化に伴う修繕費の増加及び電気料の増加により増加傾向にある汚水処理費が、上記理由により減少傾向にある使用料収入を上回っているため、収益的収支比率は平成29年度以降100％を下回っている。経費回収率は平成26年度と平成30年度に100%を下回っているが、平成26年度は施設修繕に費用を要したため、財源不足に備えて積み立てていた基金の繰入を行った。平成30年度は前年度繰越金で不足分は補うことができている。このため、100%を下回っている年でも実質収支では黒字となっている。一般会計からは、地方債償還金及び地方債利息に係る金額のみ繰入を行っている。
　</t>
    <rPh sb="1" eb="3">
      <t>チク</t>
    </rPh>
    <rPh sb="3" eb="5">
      <t>ジンコウ</t>
    </rPh>
    <rPh sb="6" eb="8">
      <t>カンコウ</t>
    </rPh>
    <rPh sb="8" eb="10">
      <t>コウリュウ</t>
    </rPh>
    <rPh sb="10" eb="12">
      <t>キャクスウ</t>
    </rPh>
    <rPh sb="13" eb="15">
      <t>ゲンショウ</t>
    </rPh>
    <rPh sb="19" eb="21">
      <t>シセツ</t>
    </rPh>
    <rPh sb="21" eb="24">
      <t>リヨウリツ</t>
    </rPh>
    <rPh sb="25" eb="27">
      <t>ヘイセイ</t>
    </rPh>
    <rPh sb="29" eb="30">
      <t>ネン</t>
    </rPh>
    <rPh sb="30" eb="31">
      <t>ド</t>
    </rPh>
    <rPh sb="33" eb="35">
      <t>ゲンショウ</t>
    </rPh>
    <rPh sb="36" eb="37">
      <t>ツヅ</t>
    </rPh>
    <rPh sb="44" eb="46">
      <t>ケイヒ</t>
    </rPh>
    <rPh sb="46" eb="48">
      <t>カイシュウ</t>
    </rPh>
    <rPh sb="48" eb="49">
      <t>リツ</t>
    </rPh>
    <rPh sb="50" eb="51">
      <t>タカ</t>
    </rPh>
    <rPh sb="52" eb="54">
      <t>スイジュン</t>
    </rPh>
    <rPh sb="55" eb="56">
      <t>タモ</t>
    </rPh>
    <rPh sb="62" eb="64">
      <t>コンゴ</t>
    </rPh>
    <rPh sb="65" eb="68">
      <t>カソカ</t>
    </rPh>
    <rPh sb="69" eb="72">
      <t>コウレイカ</t>
    </rPh>
    <rPh sb="75" eb="77">
      <t>チク</t>
    </rPh>
    <rPh sb="77" eb="79">
      <t>ジンコウ</t>
    </rPh>
    <rPh sb="80" eb="82">
      <t>ゲンショウ</t>
    </rPh>
    <rPh sb="89" eb="91">
      <t>ヨソウ</t>
    </rPh>
    <rPh sb="97" eb="99">
      <t>ケイヒ</t>
    </rPh>
    <rPh sb="99" eb="101">
      <t>サクゲン</t>
    </rPh>
    <rPh sb="102" eb="104">
      <t>シセツ</t>
    </rPh>
    <rPh sb="104" eb="106">
      <t>ウンテン</t>
    </rPh>
    <rPh sb="107" eb="110">
      <t>コウリツカ</t>
    </rPh>
    <rPh sb="111" eb="112">
      <t>ハカ</t>
    </rPh>
    <rPh sb="116" eb="118">
      <t>ヒツヨウ</t>
    </rPh>
    <rPh sb="124" eb="126">
      <t>シセツ</t>
    </rPh>
    <rPh sb="127" eb="130">
      <t>ロウキュウカ</t>
    </rPh>
    <rPh sb="131" eb="132">
      <t>トモナ</t>
    </rPh>
    <rPh sb="133" eb="135">
      <t>シュウゼン</t>
    </rPh>
    <rPh sb="135" eb="136">
      <t>ヒ</t>
    </rPh>
    <rPh sb="137" eb="139">
      <t>ゾウカ</t>
    </rPh>
    <rPh sb="139" eb="140">
      <t>オヨ</t>
    </rPh>
    <rPh sb="141" eb="143">
      <t>デンキ</t>
    </rPh>
    <rPh sb="143" eb="144">
      <t>リョウ</t>
    </rPh>
    <rPh sb="164" eb="166">
      <t>ジョウキ</t>
    </rPh>
    <rPh sb="166" eb="168">
      <t>リユウ</t>
    </rPh>
    <rPh sb="171" eb="173">
      <t>ゲンショウ</t>
    </rPh>
    <rPh sb="173" eb="175">
      <t>ケイコウ</t>
    </rPh>
    <rPh sb="214" eb="216">
      <t>シタマワ</t>
    </rPh>
    <rPh sb="227" eb="229">
      <t>ヘイセイ</t>
    </rPh>
    <rPh sb="231" eb="232">
      <t>ネン</t>
    </rPh>
    <rPh sb="232" eb="233">
      <t>ド</t>
    </rPh>
    <rPh sb="254" eb="256">
      <t>ヘイセイ</t>
    </rPh>
    <rPh sb="258" eb="259">
      <t>ネン</t>
    </rPh>
    <rPh sb="259" eb="260">
      <t>ド</t>
    </rPh>
    <rPh sb="300" eb="302">
      <t>ヘイセイ</t>
    </rPh>
    <rPh sb="304" eb="305">
      <t>ネン</t>
    </rPh>
    <rPh sb="305" eb="306">
      <t>ド</t>
    </rPh>
    <rPh sb="391" eb="393">
      <t>クリイレ</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</si>
</sst>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5070-4E5B-87BD-55CC7C41031A}"/>
            </c:ext>
          </c:extLst>
        </c:ser>
        <c:dLbls>
          <c:showLegendKey val="0"/>
          <c:showVal val="0"/>
          <c:showCatName val="0"/>
          <c:showSerName val="0"/>
          <c:showPercent val="0"/>
          <c:showBubbleSize val="0"/>
        </c:dLbls>
        <c:gapWidth val="150"/>
        <c:axId val="103296000"/>
        <c:axId val="103306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0.05</c:v>
                </c:pt>
                <c:pt idx="1">
                  <c:v>0.18</c:v>
                </c:pt>
                <c:pt idx="2">
                  <c:v>0.01</c:v>
                </c:pt>
                <c:pt idx="3">
                  <c:v>0.09</c:v>
                </c:pt>
                <c:pt idx="4">
                  <c:v>0.02</c:v>
                </c:pt>
              </c:numCache>
            </c:numRef>
          </c:val>
          <c:smooth val="0"/>
          <c:extLst xmlns:c16r2="http://schemas.microsoft.com/office/drawing/2015/06/chart">
            <c:ext xmlns:c16="http://schemas.microsoft.com/office/drawing/2014/chart" uri="{C3380CC4-5D6E-409C-BE32-E72D297353CC}">
              <c16:uniqueId val="{00000001-5070-4E5B-87BD-55CC7C41031A}"/>
            </c:ext>
          </c:extLst>
        </c:ser>
        <c:dLbls>
          <c:showLegendKey val="0"/>
          <c:showVal val="0"/>
          <c:showCatName val="0"/>
          <c:showSerName val="0"/>
          <c:showPercent val="0"/>
          <c:showBubbleSize val="0"/>
        </c:dLbls>
        <c:marker val="1"/>
        <c:smooth val="0"/>
        <c:axId val="103296000"/>
        <c:axId val="103306752"/>
      </c:lineChart>
      <c:dateAx>
        <c:axId val="103296000"/>
        <c:scaling>
          <c:orientation val="minMax"/>
        </c:scaling>
        <c:delete val="1"/>
        <c:axPos val="b"/>
        <c:numFmt formatCode="ge" sourceLinked="1"/>
        <c:majorTickMark val="none"/>
        <c:minorTickMark val="none"/>
        <c:tickLblPos val="none"/>
        <c:crossAx val="103306752"/>
        <c:crosses val="autoZero"/>
        <c:auto val="1"/>
        <c:lblOffset val="100"/>
        <c:baseTimeUnit val="years"/>
      </c:dateAx>
      <c:valAx>
        <c:axId val="103306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296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76.209999999999994</c:v>
                </c:pt>
                <c:pt idx="1">
                  <c:v>78.069999999999993</c:v>
                </c:pt>
                <c:pt idx="2">
                  <c:v>71.75</c:v>
                </c:pt>
                <c:pt idx="3">
                  <c:v>67.66</c:v>
                </c:pt>
                <c:pt idx="4">
                  <c:v>65.8</c:v>
                </c:pt>
              </c:numCache>
            </c:numRef>
          </c:val>
          <c:extLst xmlns:c16r2="http://schemas.microsoft.com/office/drawing/2015/06/chart">
            <c:ext xmlns:c16="http://schemas.microsoft.com/office/drawing/2014/chart" uri="{C3380CC4-5D6E-409C-BE32-E72D297353CC}">
              <c16:uniqueId val="{00000000-F3A4-4049-A81A-E2B2A3EF2BD2}"/>
            </c:ext>
          </c:extLst>
        </c:ser>
        <c:dLbls>
          <c:showLegendKey val="0"/>
          <c:showVal val="0"/>
          <c:showCatName val="0"/>
          <c:showSerName val="0"/>
          <c:showPercent val="0"/>
          <c:showBubbleSize val="0"/>
        </c:dLbls>
        <c:gapWidth val="150"/>
        <c:axId val="164699136"/>
        <c:axId val="164701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39.68</c:v>
                </c:pt>
                <c:pt idx="1">
                  <c:v>35.64</c:v>
                </c:pt>
                <c:pt idx="2">
                  <c:v>33.729999999999997</c:v>
                </c:pt>
                <c:pt idx="3">
                  <c:v>33.21</c:v>
                </c:pt>
                <c:pt idx="4">
                  <c:v>32.229999999999997</c:v>
                </c:pt>
              </c:numCache>
            </c:numRef>
          </c:val>
          <c:smooth val="0"/>
          <c:extLst xmlns:c16r2="http://schemas.microsoft.com/office/drawing/2015/06/chart">
            <c:ext xmlns:c16="http://schemas.microsoft.com/office/drawing/2014/chart" uri="{C3380CC4-5D6E-409C-BE32-E72D297353CC}">
              <c16:uniqueId val="{00000001-F3A4-4049-A81A-E2B2A3EF2BD2}"/>
            </c:ext>
          </c:extLst>
        </c:ser>
        <c:dLbls>
          <c:showLegendKey val="0"/>
          <c:showVal val="0"/>
          <c:showCatName val="0"/>
          <c:showSerName val="0"/>
          <c:showPercent val="0"/>
          <c:showBubbleSize val="0"/>
        </c:dLbls>
        <c:marker val="1"/>
        <c:smooth val="0"/>
        <c:axId val="164699136"/>
        <c:axId val="164701312"/>
      </c:lineChart>
      <c:dateAx>
        <c:axId val="164699136"/>
        <c:scaling>
          <c:orientation val="minMax"/>
        </c:scaling>
        <c:delete val="1"/>
        <c:axPos val="b"/>
        <c:numFmt formatCode="ge" sourceLinked="1"/>
        <c:majorTickMark val="none"/>
        <c:minorTickMark val="none"/>
        <c:tickLblPos val="none"/>
        <c:crossAx val="164701312"/>
        <c:crosses val="autoZero"/>
        <c:auto val="1"/>
        <c:lblOffset val="100"/>
        <c:baseTimeUnit val="years"/>
      </c:dateAx>
      <c:valAx>
        <c:axId val="164701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4699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99.02</c:v>
                </c:pt>
                <c:pt idx="1">
                  <c:v>98.98</c:v>
                </c:pt>
                <c:pt idx="2">
                  <c:v>98.61</c:v>
                </c:pt>
                <c:pt idx="3">
                  <c:v>99.13</c:v>
                </c:pt>
                <c:pt idx="4">
                  <c:v>99.1</c:v>
                </c:pt>
              </c:numCache>
            </c:numRef>
          </c:val>
          <c:extLst xmlns:c16r2="http://schemas.microsoft.com/office/drawing/2015/06/chart">
            <c:ext xmlns:c16="http://schemas.microsoft.com/office/drawing/2014/chart" uri="{C3380CC4-5D6E-409C-BE32-E72D297353CC}">
              <c16:uniqueId val="{00000000-3A99-412C-8DD3-466AFBB856BD}"/>
            </c:ext>
          </c:extLst>
        </c:ser>
        <c:dLbls>
          <c:showLegendKey val="0"/>
          <c:showVal val="0"/>
          <c:showCatName val="0"/>
          <c:showSerName val="0"/>
          <c:showPercent val="0"/>
          <c:showBubbleSize val="0"/>
        </c:dLbls>
        <c:gapWidth val="150"/>
        <c:axId val="164728192"/>
        <c:axId val="164734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83.95</c:v>
                </c:pt>
                <c:pt idx="1">
                  <c:v>82.92</c:v>
                </c:pt>
                <c:pt idx="2">
                  <c:v>79.989999999999995</c:v>
                </c:pt>
                <c:pt idx="3">
                  <c:v>79.98</c:v>
                </c:pt>
                <c:pt idx="4">
                  <c:v>80.8</c:v>
                </c:pt>
              </c:numCache>
            </c:numRef>
          </c:val>
          <c:smooth val="0"/>
          <c:extLst xmlns:c16r2="http://schemas.microsoft.com/office/drawing/2015/06/chart">
            <c:ext xmlns:c16="http://schemas.microsoft.com/office/drawing/2014/chart" uri="{C3380CC4-5D6E-409C-BE32-E72D297353CC}">
              <c16:uniqueId val="{00000001-3A99-412C-8DD3-466AFBB856BD}"/>
            </c:ext>
          </c:extLst>
        </c:ser>
        <c:dLbls>
          <c:showLegendKey val="0"/>
          <c:showVal val="0"/>
          <c:showCatName val="0"/>
          <c:showSerName val="0"/>
          <c:showPercent val="0"/>
          <c:showBubbleSize val="0"/>
        </c:dLbls>
        <c:marker val="1"/>
        <c:smooth val="0"/>
        <c:axId val="164728192"/>
        <c:axId val="164734464"/>
      </c:lineChart>
      <c:dateAx>
        <c:axId val="164728192"/>
        <c:scaling>
          <c:orientation val="minMax"/>
        </c:scaling>
        <c:delete val="1"/>
        <c:axPos val="b"/>
        <c:numFmt formatCode="ge" sourceLinked="1"/>
        <c:majorTickMark val="none"/>
        <c:minorTickMark val="none"/>
        <c:tickLblPos val="none"/>
        <c:crossAx val="164734464"/>
        <c:crosses val="autoZero"/>
        <c:auto val="1"/>
        <c:lblOffset val="100"/>
        <c:baseTimeUnit val="years"/>
      </c:dateAx>
      <c:valAx>
        <c:axId val="164734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4728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108.63</c:v>
                </c:pt>
                <c:pt idx="1">
                  <c:v>105.9</c:v>
                </c:pt>
                <c:pt idx="2">
                  <c:v>111.7</c:v>
                </c:pt>
                <c:pt idx="3">
                  <c:v>95.43</c:v>
                </c:pt>
                <c:pt idx="4">
                  <c:v>93.28</c:v>
                </c:pt>
              </c:numCache>
            </c:numRef>
          </c:val>
          <c:extLst xmlns:c16r2="http://schemas.microsoft.com/office/drawing/2015/06/chart">
            <c:ext xmlns:c16="http://schemas.microsoft.com/office/drawing/2014/chart" uri="{C3380CC4-5D6E-409C-BE32-E72D297353CC}">
              <c16:uniqueId val="{00000000-C4E0-4890-AB3A-64FB2332030E}"/>
            </c:ext>
          </c:extLst>
        </c:ser>
        <c:dLbls>
          <c:showLegendKey val="0"/>
          <c:showVal val="0"/>
          <c:showCatName val="0"/>
          <c:showSerName val="0"/>
          <c:showPercent val="0"/>
          <c:showBubbleSize val="0"/>
        </c:dLbls>
        <c:gapWidth val="150"/>
        <c:axId val="172731008"/>
        <c:axId val="172733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4E0-4890-AB3A-64FB2332030E}"/>
            </c:ext>
          </c:extLst>
        </c:ser>
        <c:dLbls>
          <c:showLegendKey val="0"/>
          <c:showVal val="0"/>
          <c:showCatName val="0"/>
          <c:showSerName val="0"/>
          <c:showPercent val="0"/>
          <c:showBubbleSize val="0"/>
        </c:dLbls>
        <c:marker val="1"/>
        <c:smooth val="0"/>
        <c:axId val="172731008"/>
        <c:axId val="172733184"/>
      </c:lineChart>
      <c:dateAx>
        <c:axId val="172731008"/>
        <c:scaling>
          <c:orientation val="minMax"/>
        </c:scaling>
        <c:delete val="1"/>
        <c:axPos val="b"/>
        <c:numFmt formatCode="ge" sourceLinked="1"/>
        <c:majorTickMark val="none"/>
        <c:minorTickMark val="none"/>
        <c:tickLblPos val="none"/>
        <c:crossAx val="172733184"/>
        <c:crosses val="autoZero"/>
        <c:auto val="1"/>
        <c:lblOffset val="100"/>
        <c:baseTimeUnit val="years"/>
      </c:dateAx>
      <c:valAx>
        <c:axId val="172733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2731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4BC-4561-B63E-CD43D86CB1F7}"/>
            </c:ext>
          </c:extLst>
        </c:ser>
        <c:dLbls>
          <c:showLegendKey val="0"/>
          <c:showVal val="0"/>
          <c:showCatName val="0"/>
          <c:showSerName val="0"/>
          <c:showPercent val="0"/>
          <c:showBubbleSize val="0"/>
        </c:dLbls>
        <c:gapWidth val="150"/>
        <c:axId val="211135872"/>
        <c:axId val="212215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4BC-4561-B63E-CD43D86CB1F7}"/>
            </c:ext>
          </c:extLst>
        </c:ser>
        <c:dLbls>
          <c:showLegendKey val="0"/>
          <c:showVal val="0"/>
          <c:showCatName val="0"/>
          <c:showSerName val="0"/>
          <c:showPercent val="0"/>
          <c:showBubbleSize val="0"/>
        </c:dLbls>
        <c:marker val="1"/>
        <c:smooth val="0"/>
        <c:axId val="211135872"/>
        <c:axId val="212215296"/>
      </c:lineChart>
      <c:dateAx>
        <c:axId val="211135872"/>
        <c:scaling>
          <c:orientation val="minMax"/>
        </c:scaling>
        <c:delete val="1"/>
        <c:axPos val="b"/>
        <c:numFmt formatCode="ge" sourceLinked="1"/>
        <c:majorTickMark val="none"/>
        <c:minorTickMark val="none"/>
        <c:tickLblPos val="none"/>
        <c:crossAx val="212215296"/>
        <c:crosses val="autoZero"/>
        <c:auto val="1"/>
        <c:lblOffset val="100"/>
        <c:baseTimeUnit val="years"/>
      </c:dateAx>
      <c:valAx>
        <c:axId val="212215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1135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F4C-4C50-AB5B-061B1B37F068}"/>
            </c:ext>
          </c:extLst>
        </c:ser>
        <c:dLbls>
          <c:showLegendKey val="0"/>
          <c:showVal val="0"/>
          <c:showCatName val="0"/>
          <c:showSerName val="0"/>
          <c:showPercent val="0"/>
          <c:showBubbleSize val="0"/>
        </c:dLbls>
        <c:gapWidth val="150"/>
        <c:axId val="247920896"/>
        <c:axId val="250944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F4C-4C50-AB5B-061B1B37F068}"/>
            </c:ext>
          </c:extLst>
        </c:ser>
        <c:dLbls>
          <c:showLegendKey val="0"/>
          <c:showVal val="0"/>
          <c:showCatName val="0"/>
          <c:showSerName val="0"/>
          <c:showPercent val="0"/>
          <c:showBubbleSize val="0"/>
        </c:dLbls>
        <c:marker val="1"/>
        <c:smooth val="0"/>
        <c:axId val="247920896"/>
        <c:axId val="250944512"/>
      </c:lineChart>
      <c:dateAx>
        <c:axId val="247920896"/>
        <c:scaling>
          <c:orientation val="minMax"/>
        </c:scaling>
        <c:delete val="1"/>
        <c:axPos val="b"/>
        <c:numFmt formatCode="ge" sourceLinked="1"/>
        <c:majorTickMark val="none"/>
        <c:minorTickMark val="none"/>
        <c:tickLblPos val="none"/>
        <c:crossAx val="250944512"/>
        <c:crosses val="autoZero"/>
        <c:auto val="1"/>
        <c:lblOffset val="100"/>
        <c:baseTimeUnit val="years"/>
      </c:dateAx>
      <c:valAx>
        <c:axId val="250944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7920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62C-4836-ACFA-71D2248660DF}"/>
            </c:ext>
          </c:extLst>
        </c:ser>
        <c:dLbls>
          <c:showLegendKey val="0"/>
          <c:showVal val="0"/>
          <c:showCatName val="0"/>
          <c:showSerName val="0"/>
          <c:showPercent val="0"/>
          <c:showBubbleSize val="0"/>
        </c:dLbls>
        <c:gapWidth val="150"/>
        <c:axId val="262885760"/>
        <c:axId val="262887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62C-4836-ACFA-71D2248660DF}"/>
            </c:ext>
          </c:extLst>
        </c:ser>
        <c:dLbls>
          <c:showLegendKey val="0"/>
          <c:showVal val="0"/>
          <c:showCatName val="0"/>
          <c:showSerName val="0"/>
          <c:showPercent val="0"/>
          <c:showBubbleSize val="0"/>
        </c:dLbls>
        <c:marker val="1"/>
        <c:smooth val="0"/>
        <c:axId val="262885760"/>
        <c:axId val="262887680"/>
      </c:lineChart>
      <c:dateAx>
        <c:axId val="262885760"/>
        <c:scaling>
          <c:orientation val="minMax"/>
        </c:scaling>
        <c:delete val="1"/>
        <c:axPos val="b"/>
        <c:numFmt formatCode="ge" sourceLinked="1"/>
        <c:majorTickMark val="none"/>
        <c:minorTickMark val="none"/>
        <c:tickLblPos val="none"/>
        <c:crossAx val="262887680"/>
        <c:crosses val="autoZero"/>
        <c:auto val="1"/>
        <c:lblOffset val="100"/>
        <c:baseTimeUnit val="years"/>
      </c:dateAx>
      <c:valAx>
        <c:axId val="262887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2885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E80-4DFC-92C3-D9B4C89E9931}"/>
            </c:ext>
          </c:extLst>
        </c:ser>
        <c:dLbls>
          <c:showLegendKey val="0"/>
          <c:showVal val="0"/>
          <c:showCatName val="0"/>
          <c:showSerName val="0"/>
          <c:showPercent val="0"/>
          <c:showBubbleSize val="0"/>
        </c:dLbls>
        <c:gapWidth val="150"/>
        <c:axId val="288159616"/>
        <c:axId val="329271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E80-4DFC-92C3-D9B4C89E9931}"/>
            </c:ext>
          </c:extLst>
        </c:ser>
        <c:dLbls>
          <c:showLegendKey val="0"/>
          <c:showVal val="0"/>
          <c:showCatName val="0"/>
          <c:showSerName val="0"/>
          <c:showPercent val="0"/>
          <c:showBubbleSize val="0"/>
        </c:dLbls>
        <c:marker val="1"/>
        <c:smooth val="0"/>
        <c:axId val="288159616"/>
        <c:axId val="329271936"/>
      </c:lineChart>
      <c:dateAx>
        <c:axId val="288159616"/>
        <c:scaling>
          <c:orientation val="minMax"/>
        </c:scaling>
        <c:delete val="1"/>
        <c:axPos val="b"/>
        <c:numFmt formatCode="ge" sourceLinked="1"/>
        <c:majorTickMark val="none"/>
        <c:minorTickMark val="none"/>
        <c:tickLblPos val="none"/>
        <c:crossAx val="329271936"/>
        <c:crosses val="autoZero"/>
        <c:auto val="1"/>
        <c:lblOffset val="100"/>
        <c:baseTimeUnit val="years"/>
      </c:dateAx>
      <c:valAx>
        <c:axId val="329271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8159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formatCode="#,##0.00;&quot;△&quot;#,##0.00;&quot;-&quot;">
                  <c:v>23.52</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8346-4F83-87E8-7236DD39C818}"/>
            </c:ext>
          </c:extLst>
        </c:ser>
        <c:dLbls>
          <c:showLegendKey val="0"/>
          <c:showVal val="0"/>
          <c:showCatName val="0"/>
          <c:showSerName val="0"/>
          <c:showPercent val="0"/>
          <c:showBubbleSize val="0"/>
        </c:dLbls>
        <c:gapWidth val="150"/>
        <c:axId val="160388992"/>
        <c:axId val="160391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830.5</c:v>
                </c:pt>
                <c:pt idx="1">
                  <c:v>1029.24</c:v>
                </c:pt>
                <c:pt idx="2">
                  <c:v>1063.93</c:v>
                </c:pt>
                <c:pt idx="3">
                  <c:v>1060.8599999999999</c:v>
                </c:pt>
                <c:pt idx="4">
                  <c:v>1006.65</c:v>
                </c:pt>
              </c:numCache>
            </c:numRef>
          </c:val>
          <c:smooth val="0"/>
          <c:extLst xmlns:c16r2="http://schemas.microsoft.com/office/drawing/2015/06/chart">
            <c:ext xmlns:c16="http://schemas.microsoft.com/office/drawing/2014/chart" uri="{C3380CC4-5D6E-409C-BE32-E72D297353CC}">
              <c16:uniqueId val="{00000001-8346-4F83-87E8-7236DD39C818}"/>
            </c:ext>
          </c:extLst>
        </c:ser>
        <c:dLbls>
          <c:showLegendKey val="0"/>
          <c:showVal val="0"/>
          <c:showCatName val="0"/>
          <c:showSerName val="0"/>
          <c:showPercent val="0"/>
          <c:showBubbleSize val="0"/>
        </c:dLbls>
        <c:marker val="1"/>
        <c:smooth val="0"/>
        <c:axId val="160388992"/>
        <c:axId val="160391168"/>
      </c:lineChart>
      <c:dateAx>
        <c:axId val="160388992"/>
        <c:scaling>
          <c:orientation val="minMax"/>
        </c:scaling>
        <c:delete val="1"/>
        <c:axPos val="b"/>
        <c:numFmt formatCode="ge" sourceLinked="1"/>
        <c:majorTickMark val="none"/>
        <c:minorTickMark val="none"/>
        <c:tickLblPos val="none"/>
        <c:crossAx val="160391168"/>
        <c:crosses val="autoZero"/>
        <c:auto val="1"/>
        <c:lblOffset val="100"/>
        <c:baseTimeUnit val="years"/>
      </c:dateAx>
      <c:valAx>
        <c:axId val="160391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0388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89.68</c:v>
                </c:pt>
                <c:pt idx="1">
                  <c:v>118.12</c:v>
                </c:pt>
                <c:pt idx="2">
                  <c:v>129.66999999999999</c:v>
                </c:pt>
                <c:pt idx="3">
                  <c:v>100</c:v>
                </c:pt>
                <c:pt idx="4">
                  <c:v>96.58</c:v>
                </c:pt>
              </c:numCache>
            </c:numRef>
          </c:val>
          <c:extLst xmlns:c16r2="http://schemas.microsoft.com/office/drawing/2015/06/chart">
            <c:ext xmlns:c16="http://schemas.microsoft.com/office/drawing/2014/chart" uri="{C3380CC4-5D6E-409C-BE32-E72D297353CC}">
              <c16:uniqueId val="{00000000-17EF-47A6-A2F2-AD21EBDD0D6F}"/>
            </c:ext>
          </c:extLst>
        </c:ser>
        <c:dLbls>
          <c:showLegendKey val="0"/>
          <c:showVal val="0"/>
          <c:showCatName val="0"/>
          <c:showSerName val="0"/>
          <c:showPercent val="0"/>
          <c:showBubbleSize val="0"/>
        </c:dLbls>
        <c:gapWidth val="150"/>
        <c:axId val="160405760"/>
        <c:axId val="16041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43.66</c:v>
                </c:pt>
                <c:pt idx="1">
                  <c:v>43.13</c:v>
                </c:pt>
                <c:pt idx="2">
                  <c:v>46.26</c:v>
                </c:pt>
                <c:pt idx="3">
                  <c:v>45.81</c:v>
                </c:pt>
                <c:pt idx="4">
                  <c:v>43.43</c:v>
                </c:pt>
              </c:numCache>
            </c:numRef>
          </c:val>
          <c:smooth val="0"/>
          <c:extLst xmlns:c16r2="http://schemas.microsoft.com/office/drawing/2015/06/chart">
            <c:ext xmlns:c16="http://schemas.microsoft.com/office/drawing/2014/chart" uri="{C3380CC4-5D6E-409C-BE32-E72D297353CC}">
              <c16:uniqueId val="{00000001-17EF-47A6-A2F2-AD21EBDD0D6F}"/>
            </c:ext>
          </c:extLst>
        </c:ser>
        <c:dLbls>
          <c:showLegendKey val="0"/>
          <c:showVal val="0"/>
          <c:showCatName val="0"/>
          <c:showSerName val="0"/>
          <c:showPercent val="0"/>
          <c:showBubbleSize val="0"/>
        </c:dLbls>
        <c:marker val="1"/>
        <c:smooth val="0"/>
        <c:axId val="160405760"/>
        <c:axId val="160412032"/>
      </c:lineChart>
      <c:dateAx>
        <c:axId val="160405760"/>
        <c:scaling>
          <c:orientation val="minMax"/>
        </c:scaling>
        <c:delete val="1"/>
        <c:axPos val="b"/>
        <c:numFmt formatCode="ge" sourceLinked="1"/>
        <c:majorTickMark val="none"/>
        <c:minorTickMark val="none"/>
        <c:tickLblPos val="none"/>
        <c:crossAx val="160412032"/>
        <c:crosses val="autoZero"/>
        <c:auto val="1"/>
        <c:lblOffset val="100"/>
        <c:baseTimeUnit val="years"/>
      </c:dateAx>
      <c:valAx>
        <c:axId val="16041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0405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191.42</c:v>
                </c:pt>
                <c:pt idx="1">
                  <c:v>147.71</c:v>
                </c:pt>
                <c:pt idx="2">
                  <c:v>136.19999999999999</c:v>
                </c:pt>
                <c:pt idx="3">
                  <c:v>176.81</c:v>
                </c:pt>
                <c:pt idx="4">
                  <c:v>184.06</c:v>
                </c:pt>
              </c:numCache>
            </c:numRef>
          </c:val>
          <c:extLst xmlns:c16r2="http://schemas.microsoft.com/office/drawing/2015/06/chart">
            <c:ext xmlns:c16="http://schemas.microsoft.com/office/drawing/2014/chart" uri="{C3380CC4-5D6E-409C-BE32-E72D297353CC}">
              <c16:uniqueId val="{00000000-503F-4365-B0AB-EF4033F1BE8C}"/>
            </c:ext>
          </c:extLst>
        </c:ser>
        <c:dLbls>
          <c:showLegendKey val="0"/>
          <c:showVal val="0"/>
          <c:showCatName val="0"/>
          <c:showSerName val="0"/>
          <c:showPercent val="0"/>
          <c:showBubbleSize val="0"/>
        </c:dLbls>
        <c:gapWidth val="150"/>
        <c:axId val="160426624"/>
        <c:axId val="160428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382.09</c:v>
                </c:pt>
                <c:pt idx="1">
                  <c:v>392.03</c:v>
                </c:pt>
                <c:pt idx="2">
                  <c:v>376.4</c:v>
                </c:pt>
                <c:pt idx="3">
                  <c:v>383.92</c:v>
                </c:pt>
                <c:pt idx="4">
                  <c:v>400.44</c:v>
                </c:pt>
              </c:numCache>
            </c:numRef>
          </c:val>
          <c:smooth val="0"/>
          <c:extLst xmlns:c16r2="http://schemas.microsoft.com/office/drawing/2015/06/chart">
            <c:ext xmlns:c16="http://schemas.microsoft.com/office/drawing/2014/chart" uri="{C3380CC4-5D6E-409C-BE32-E72D297353CC}">
              <c16:uniqueId val="{00000001-503F-4365-B0AB-EF4033F1BE8C}"/>
            </c:ext>
          </c:extLst>
        </c:ser>
        <c:dLbls>
          <c:showLegendKey val="0"/>
          <c:showVal val="0"/>
          <c:showCatName val="0"/>
          <c:showSerName val="0"/>
          <c:showPercent val="0"/>
          <c:showBubbleSize val="0"/>
        </c:dLbls>
        <c:marker val="1"/>
        <c:smooth val="0"/>
        <c:axId val="160426624"/>
        <c:axId val="160428800"/>
      </c:lineChart>
      <c:dateAx>
        <c:axId val="160426624"/>
        <c:scaling>
          <c:orientation val="minMax"/>
        </c:scaling>
        <c:delete val="1"/>
        <c:axPos val="b"/>
        <c:numFmt formatCode="ge" sourceLinked="1"/>
        <c:majorTickMark val="none"/>
        <c:minorTickMark val="none"/>
        <c:tickLblPos val="none"/>
        <c:crossAx val="160428800"/>
        <c:crosses val="autoZero"/>
        <c:auto val="1"/>
        <c:lblOffset val="100"/>
        <c:baseTimeUnit val="years"/>
      </c:dateAx>
      <c:valAx>
        <c:axId val="160428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0426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【973.20】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【377.19】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【45.14】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静岡県　松崎町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漁業集落排水</v>
      </c>
      <c r="Q8" s="48"/>
      <c r="R8" s="48"/>
      <c r="S8" s="48"/>
      <c r="T8" s="48"/>
      <c r="U8" s="48"/>
      <c r="V8" s="48"/>
      <c r="W8" s="48" t="str">
        <f>データ!L6</f>
        <v>H2</v>
      </c>
      <c r="X8" s="48"/>
      <c r="Y8" s="48"/>
      <c r="Z8" s="48"/>
      <c r="AA8" s="48"/>
      <c r="AB8" s="48"/>
      <c r="AC8" s="48"/>
      <c r="AD8" s="49" t="str">
        <f>データ!$M$6</f>
        <v>非設置</v>
      </c>
      <c r="AE8" s="49"/>
      <c r="AF8" s="49"/>
      <c r="AG8" s="49"/>
      <c r="AH8" s="49"/>
      <c r="AI8" s="49"/>
      <c r="AJ8" s="49"/>
      <c r="AK8" s="3"/>
      <c r="AL8" s="50">
        <f>データ!S6</f>
        <v>6698</v>
      </c>
      <c r="AM8" s="50"/>
      <c r="AN8" s="50"/>
      <c r="AO8" s="50"/>
      <c r="AP8" s="50"/>
      <c r="AQ8" s="50"/>
      <c r="AR8" s="50"/>
      <c r="AS8" s="50"/>
      <c r="AT8" s="45">
        <f>データ!T6</f>
        <v>85.19</v>
      </c>
      <c r="AU8" s="45"/>
      <c r="AV8" s="45"/>
      <c r="AW8" s="45"/>
      <c r="AX8" s="45"/>
      <c r="AY8" s="45"/>
      <c r="AZ8" s="45"/>
      <c r="BA8" s="45"/>
      <c r="BB8" s="45">
        <f>データ!U6</f>
        <v>78.62</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8.41</v>
      </c>
      <c r="Q10" s="45"/>
      <c r="R10" s="45"/>
      <c r="S10" s="45"/>
      <c r="T10" s="45"/>
      <c r="U10" s="45"/>
      <c r="V10" s="45"/>
      <c r="W10" s="45">
        <f>データ!Q6</f>
        <v>138.16</v>
      </c>
      <c r="X10" s="45"/>
      <c r="Y10" s="45"/>
      <c r="Z10" s="45"/>
      <c r="AA10" s="45"/>
      <c r="AB10" s="45"/>
      <c r="AC10" s="45"/>
      <c r="AD10" s="50">
        <f>データ!R6</f>
        <v>3440</v>
      </c>
      <c r="AE10" s="50"/>
      <c r="AF10" s="50"/>
      <c r="AG10" s="50"/>
      <c r="AH10" s="50"/>
      <c r="AI10" s="50"/>
      <c r="AJ10" s="50"/>
      <c r="AK10" s="2"/>
      <c r="AL10" s="50">
        <f>データ!V6</f>
        <v>555</v>
      </c>
      <c r="AM10" s="50"/>
      <c r="AN10" s="50"/>
      <c r="AO10" s="50"/>
      <c r="AP10" s="50"/>
      <c r="AQ10" s="50"/>
      <c r="AR10" s="50"/>
      <c r="AS10" s="50"/>
      <c r="AT10" s="45">
        <f>データ!W6</f>
        <v>1.53</v>
      </c>
      <c r="AU10" s="45"/>
      <c r="AV10" s="45"/>
      <c r="AW10" s="45"/>
      <c r="AX10" s="45"/>
      <c r="AY10" s="45"/>
      <c r="AZ10" s="45"/>
      <c r="BA10" s="45"/>
      <c r="BB10" s="45">
        <f>データ!X6</f>
        <v>362.75</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113</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112</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111</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【973.20】</v>
      </c>
      <c r="I86" s="26" t="str">
        <f>データ!CA6</f>
        <v>【45.14】</v>
      </c>
      <c r="J86" s="26" t="str">
        <f>データ!CL6</f>
        <v>【377.19】</v>
      </c>
      <c r="K86" s="26" t="str">
        <f>データ!CW6</f>
        <v>【33.69】</v>
      </c>
      <c r="L86" s="26" t="str">
        <f>データ!DH6</f>
        <v>【80.08】</v>
      </c>
      <c r="M86" s="26" t="s">
        <v>44</v>
      </c>
      <c r="N86" s="26" t="s">
        <v>44</v>
      </c>
      <c r="O86" s="26" t="str">
        <f>データ!EO6</f>
        <v>【0.04】</v>
      </c>
    </row>
  </sheetData>
  <sheetProtection algorithmName="SHA-512" hashValue="1rXUj6f3qRMZslGR+gQHxssUFwgN0fqwP3cwRvaE0XfH1usGbMDUrupB5BB28C8NWQiTEqhdnsCJnm1VMnWTeg==" saltValue="LpPQnd1yIBxzLzWQNuASk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223051</v>
      </c>
      <c r="D6" s="33">
        <f t="shared" si="3"/>
        <v>47</v>
      </c>
      <c r="E6" s="33">
        <f t="shared" si="3"/>
        <v>17</v>
      </c>
      <c r="F6" s="33">
        <f t="shared" si="3"/>
        <v>6</v>
      </c>
      <c r="G6" s="33">
        <f t="shared" si="3"/>
        <v>0</v>
      </c>
      <c r="H6" s="33" t="str">
        <f t="shared" si="3"/>
        <v>静岡県　松崎町</v>
      </c>
      <c r="I6" s="33" t="str">
        <f t="shared" si="3"/>
        <v>法非適用</v>
      </c>
      <c r="J6" s="33" t="str">
        <f t="shared" si="3"/>
        <v>下水道事業</v>
      </c>
      <c r="K6" s="33" t="str">
        <f t="shared" si="3"/>
        <v>漁業集落排水</v>
      </c>
      <c r="L6" s="33" t="str">
        <f t="shared" si="3"/>
        <v>H2</v>
      </c>
      <c r="M6" s="33" t="str">
        <f t="shared" si="3"/>
        <v>非設置</v>
      </c>
      <c r="N6" s="34" t="str">
        <f t="shared" si="3"/>
        <v>-</v>
      </c>
      <c r="O6" s="34" t="str">
        <f t="shared" si="3"/>
        <v>該当数値なし</v>
      </c>
      <c r="P6" s="34">
        <f t="shared" si="3"/>
        <v>8.41</v>
      </c>
      <c r="Q6" s="34">
        <f t="shared" si="3"/>
        <v>138.16</v>
      </c>
      <c r="R6" s="34">
        <f t="shared" si="3"/>
        <v>3440</v>
      </c>
      <c r="S6" s="34">
        <f t="shared" si="3"/>
        <v>6698</v>
      </c>
      <c r="T6" s="34">
        <f t="shared" si="3"/>
        <v>85.19</v>
      </c>
      <c r="U6" s="34">
        <f t="shared" si="3"/>
        <v>78.62</v>
      </c>
      <c r="V6" s="34">
        <f t="shared" si="3"/>
        <v>555</v>
      </c>
      <c r="W6" s="34">
        <f t="shared" si="3"/>
        <v>1.53</v>
      </c>
      <c r="X6" s="34">
        <f t="shared" si="3"/>
        <v>362.75</v>
      </c>
      <c r="Y6" s="35">
        <f>IF(Y7="",NA(),Y7)</f>
        <v>108.63</v>
      </c>
      <c r="Z6" s="35">
        <f t="shared" ref="Z6:AH6" si="4">IF(Z7="",NA(),Z7)</f>
        <v>105.9</v>
      </c>
      <c r="AA6" s="35">
        <f t="shared" si="4"/>
        <v>111.7</v>
      </c>
      <c r="AB6" s="35">
        <f t="shared" si="4"/>
        <v>95.43</v>
      </c>
      <c r="AC6" s="35">
        <f t="shared" si="4"/>
        <v>93.28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23.52</v>
      </c>
      <c r="BG6" s="34">
        <f t="shared" ref="BG6:BO6" si="7">IF(BG7="",NA(),BG7)</f>
        <v>0</v>
      </c>
      <c r="BH6" s="34">
        <f t="shared" si="7"/>
        <v>0</v>
      </c>
      <c r="BI6" s="34">
        <f t="shared" si="7"/>
        <v>0</v>
      </c>
      <c r="BJ6" s="34">
        <f t="shared" si="7"/>
        <v>0</v>
      </c>
      <c r="BK6" s="35">
        <f t="shared" si="7"/>
        <v>830.5</v>
      </c>
      <c r="BL6" s="35">
        <f t="shared" si="7"/>
        <v>1029.24</v>
      </c>
      <c r="BM6" s="35">
        <f t="shared" si="7"/>
        <v>1063.93</v>
      </c>
      <c r="BN6" s="35">
        <f t="shared" si="7"/>
        <v>1060.8599999999999</v>
      </c>
      <c r="BO6" s="35">
        <f t="shared" si="7"/>
        <v>1006.65</v>
      </c>
      <c r="BP6" s="34" t="str">
        <f>IF(BP7="","",IF(BP7="-","【-】","【"&amp;SUBSTITUTE(TEXT(BP7,"#,##0.00"),"-","△")&amp;"】"))</f>
        <v>【973.20】</v>
      </c>
      <c r="BQ6" s="35">
        <f>IF(BQ7="",NA(),BQ7)</f>
        <v>89.68</v>
      </c>
      <c r="BR6" s="35">
        <f t="shared" ref="BR6:BZ6" si="8">IF(BR7="",NA(),BR7)</f>
        <v>118.12</v>
      </c>
      <c r="BS6" s="35">
        <f t="shared" si="8"/>
        <v>129.66999999999999</v>
      </c>
      <c r="BT6" s="35">
        <f t="shared" si="8"/>
        <v>100</v>
      </c>
      <c r="BU6" s="35">
        <f t="shared" si="8"/>
        <v>96.58</v>
      </c>
      <c r="BV6" s="35">
        <f t="shared" si="8"/>
        <v>43.66</v>
      </c>
      <c r="BW6" s="35">
        <f t="shared" si="8"/>
        <v>43.13</v>
      </c>
      <c r="BX6" s="35">
        <f t="shared" si="8"/>
        <v>46.26</v>
      </c>
      <c r="BY6" s="35">
        <f t="shared" si="8"/>
        <v>45.81</v>
      </c>
      <c r="BZ6" s="35">
        <f t="shared" si="8"/>
        <v>43.43</v>
      </c>
      <c r="CA6" s="34" t="str">
        <f>IF(CA7="","",IF(CA7="-","【-】","【"&amp;SUBSTITUTE(TEXT(CA7,"#,##0.00"),"-","△")&amp;"】"))</f>
        <v>【45.14】</v>
      </c>
      <c r="CB6" s="35">
        <f>IF(CB7="",NA(),CB7)</f>
        <v>191.42</v>
      </c>
      <c r="CC6" s="35">
        <f t="shared" ref="CC6:CK6" si="9">IF(CC7="",NA(),CC7)</f>
        <v>147.71</v>
      </c>
      <c r="CD6" s="35">
        <f t="shared" si="9"/>
        <v>136.19999999999999</v>
      </c>
      <c r="CE6" s="35">
        <f t="shared" si="9"/>
        <v>176.81</v>
      </c>
      <c r="CF6" s="35">
        <f t="shared" si="9"/>
        <v>184.06</v>
      </c>
      <c r="CG6" s="35">
        <f t="shared" si="9"/>
        <v>382.09</v>
      </c>
      <c r="CH6" s="35">
        <f t="shared" si="9"/>
        <v>392.03</v>
      </c>
      <c r="CI6" s="35">
        <f t="shared" si="9"/>
        <v>376.4</v>
      </c>
      <c r="CJ6" s="35">
        <f t="shared" si="9"/>
        <v>383.92</v>
      </c>
      <c r="CK6" s="35">
        <f t="shared" si="9"/>
        <v>400.44</v>
      </c>
      <c r="CL6" s="34" t="str">
        <f>IF(CL7="","",IF(CL7="-","【-】","【"&amp;SUBSTITUTE(TEXT(CL7,"#,##0.00"),"-","△")&amp;"】"))</f>
        <v>【377.19】</v>
      </c>
      <c r="CM6" s="35">
        <f>IF(CM7="",NA(),CM7)</f>
        <v>76.209999999999994</v>
      </c>
      <c r="CN6" s="35">
        <f t="shared" ref="CN6:CV6" si="10">IF(CN7="",NA(),CN7)</f>
        <v>78.069999999999993</v>
      </c>
      <c r="CO6" s="35">
        <f t="shared" si="10"/>
        <v>71.75</v>
      </c>
      <c r="CP6" s="35">
        <f t="shared" si="10"/>
        <v>67.66</v>
      </c>
      <c r="CQ6" s="35">
        <f t="shared" si="10"/>
        <v>65.8</v>
      </c>
      <c r="CR6" s="35">
        <f t="shared" si="10"/>
        <v>39.68</v>
      </c>
      <c r="CS6" s="35">
        <f t="shared" si="10"/>
        <v>35.64</v>
      </c>
      <c r="CT6" s="35">
        <f t="shared" si="10"/>
        <v>33.729999999999997</v>
      </c>
      <c r="CU6" s="35">
        <f t="shared" si="10"/>
        <v>33.21</v>
      </c>
      <c r="CV6" s="35">
        <f t="shared" si="10"/>
        <v>32.229999999999997</v>
      </c>
      <c r="CW6" s="34" t="str">
        <f>IF(CW7="","",IF(CW7="-","【-】","【"&amp;SUBSTITUTE(TEXT(CW7,"#,##0.00"),"-","△")&amp;"】"))</f>
        <v>【33.69】</v>
      </c>
      <c r="CX6" s="35">
        <f>IF(CX7="",NA(),CX7)</f>
        <v>99.02</v>
      </c>
      <c r="CY6" s="35">
        <f t="shared" ref="CY6:DG6" si="11">IF(CY7="",NA(),CY7)</f>
        <v>98.98</v>
      </c>
      <c r="CZ6" s="35">
        <f t="shared" si="11"/>
        <v>98.61</v>
      </c>
      <c r="DA6" s="35">
        <f t="shared" si="11"/>
        <v>99.13</v>
      </c>
      <c r="DB6" s="35">
        <f t="shared" si="11"/>
        <v>99.1</v>
      </c>
      <c r="DC6" s="35">
        <f t="shared" si="11"/>
        <v>83.95</v>
      </c>
      <c r="DD6" s="35">
        <f t="shared" si="11"/>
        <v>82.92</v>
      </c>
      <c r="DE6" s="35">
        <f t="shared" si="11"/>
        <v>79.989999999999995</v>
      </c>
      <c r="DF6" s="35">
        <f t="shared" si="11"/>
        <v>79.98</v>
      </c>
      <c r="DG6" s="35">
        <f t="shared" si="11"/>
        <v>80.8</v>
      </c>
      <c r="DH6" s="34" t="str">
        <f>IF(DH7="","",IF(DH7="-","【-】","【"&amp;SUBSTITUTE(TEXT(DH7,"#,##0.00"),"-","△")&amp;"】"))</f>
        <v>【80.08】</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0.05</v>
      </c>
      <c r="EK6" s="35">
        <f t="shared" si="14"/>
        <v>0.18</v>
      </c>
      <c r="EL6" s="35">
        <f t="shared" si="14"/>
        <v>0.01</v>
      </c>
      <c r="EM6" s="35">
        <f t="shared" si="14"/>
        <v>0.09</v>
      </c>
      <c r="EN6" s="35">
        <f t="shared" si="14"/>
        <v>0.02</v>
      </c>
      <c r="EO6" s="34" t="str">
        <f>IF(EO7="","",IF(EO7="-","【-】","【"&amp;SUBSTITUTE(TEXT(EO7,"#,##0.00"),"-","△")&amp;"】"))</f>
        <v>【0.04】</v>
      </c>
    </row>
    <row r="7" spans="1:145" s="36" customFormat="1" x14ac:dyDescent="0.15">
      <c r="A7" s="28"/>
      <c r="B7" s="37">
        <v>2018</v>
      </c>
      <c r="C7" s="37">
        <v>223051</v>
      </c>
      <c r="D7" s="37">
        <v>47</v>
      </c>
      <c r="E7" s="37">
        <v>17</v>
      </c>
      <c r="F7" s="37">
        <v>6</v>
      </c>
      <c r="G7" s="37">
        <v>0</v>
      </c>
      <c r="H7" s="37" t="s">
        <v>98</v>
      </c>
      <c r="I7" s="37" t="s">
        <v>99</v>
      </c>
      <c r="J7" s="37" t="s">
        <v>100</v>
      </c>
      <c r="K7" s="37" t="s">
        <v>101</v>
      </c>
      <c r="L7" s="37" t="s">
        <v>102</v>
      </c>
      <c r="M7" s="37" t="s">
        <v>103</v>
      </c>
      <c r="N7" s="38" t="s">
        <v>104</v>
      </c>
      <c r="O7" s="38" t="s">
        <v>105</v>
      </c>
      <c r="P7" s="38">
        <v>8.41</v>
      </c>
      <c r="Q7" s="38">
        <v>138.16</v>
      </c>
      <c r="R7" s="38">
        <v>3440</v>
      </c>
      <c r="S7" s="38">
        <v>6698</v>
      </c>
      <c r="T7" s="38">
        <v>85.19</v>
      </c>
      <c r="U7" s="38">
        <v>78.62</v>
      </c>
      <c r="V7" s="38">
        <v>555</v>
      </c>
      <c r="W7" s="38">
        <v>1.53</v>
      </c>
      <c r="X7" s="38">
        <v>362.75</v>
      </c>
      <c r="Y7" s="38">
        <v>108.63</v>
      </c>
      <c r="Z7" s="38">
        <v>105.9</v>
      </c>
      <c r="AA7" s="38">
        <v>111.7</v>
      </c>
      <c r="AB7" s="38">
        <v>95.43</v>
      </c>
      <c r="AC7" s="38">
        <v>93.28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23.52</v>
      </c>
      <c r="BG7" s="38">
        <v>0</v>
      </c>
      <c r="BH7" s="38">
        <v>0</v>
      </c>
      <c r="BI7" s="38">
        <v>0</v>
      </c>
      <c r="BJ7" s="38">
        <v>0</v>
      </c>
      <c r="BK7" s="38">
        <v>830.5</v>
      </c>
      <c r="BL7" s="38">
        <v>1029.24</v>
      </c>
      <c r="BM7" s="38">
        <v>1063.93</v>
      </c>
      <c r="BN7" s="38">
        <v>1060.8599999999999</v>
      </c>
      <c r="BO7" s="38">
        <v>1006.65</v>
      </c>
      <c r="BP7" s="38">
        <v>973.2</v>
      </c>
      <c r="BQ7" s="38">
        <v>89.68</v>
      </c>
      <c r="BR7" s="38">
        <v>118.12</v>
      </c>
      <c r="BS7" s="38">
        <v>129.66999999999999</v>
      </c>
      <c r="BT7" s="38">
        <v>100</v>
      </c>
      <c r="BU7" s="38">
        <v>96.58</v>
      </c>
      <c r="BV7" s="38">
        <v>43.66</v>
      </c>
      <c r="BW7" s="38">
        <v>43.13</v>
      </c>
      <c r="BX7" s="38">
        <v>46.26</v>
      </c>
      <c r="BY7" s="38">
        <v>45.81</v>
      </c>
      <c r="BZ7" s="38">
        <v>43.43</v>
      </c>
      <c r="CA7" s="38">
        <v>45.14</v>
      </c>
      <c r="CB7" s="38">
        <v>191.42</v>
      </c>
      <c r="CC7" s="38">
        <v>147.71</v>
      </c>
      <c r="CD7" s="38">
        <v>136.19999999999999</v>
      </c>
      <c r="CE7" s="38">
        <v>176.81</v>
      </c>
      <c r="CF7" s="38">
        <v>184.06</v>
      </c>
      <c r="CG7" s="38">
        <v>382.09</v>
      </c>
      <c r="CH7" s="38">
        <v>392.03</v>
      </c>
      <c r="CI7" s="38">
        <v>376.4</v>
      </c>
      <c r="CJ7" s="38">
        <v>383.92</v>
      </c>
      <c r="CK7" s="38">
        <v>400.44</v>
      </c>
      <c r="CL7" s="38">
        <v>377.19</v>
      </c>
      <c r="CM7" s="38">
        <v>76.209999999999994</v>
      </c>
      <c r="CN7" s="38">
        <v>78.069999999999993</v>
      </c>
      <c r="CO7" s="38">
        <v>71.75</v>
      </c>
      <c r="CP7" s="38">
        <v>67.66</v>
      </c>
      <c r="CQ7" s="38">
        <v>65.8</v>
      </c>
      <c r="CR7" s="38">
        <v>39.68</v>
      </c>
      <c r="CS7" s="38">
        <v>35.64</v>
      </c>
      <c r="CT7" s="38">
        <v>33.729999999999997</v>
      </c>
      <c r="CU7" s="38">
        <v>33.21</v>
      </c>
      <c r="CV7" s="38">
        <v>32.229999999999997</v>
      </c>
      <c r="CW7" s="38">
        <v>33.69</v>
      </c>
      <c r="CX7" s="38">
        <v>99.02</v>
      </c>
      <c r="CY7" s="38">
        <v>98.98</v>
      </c>
      <c r="CZ7" s="38">
        <v>98.61</v>
      </c>
      <c r="DA7" s="38">
        <v>99.13</v>
      </c>
      <c r="DB7" s="38">
        <v>99.1</v>
      </c>
      <c r="DC7" s="38">
        <v>83.95</v>
      </c>
      <c r="DD7" s="38">
        <v>82.92</v>
      </c>
      <c r="DE7" s="38">
        <v>79.989999999999995</v>
      </c>
      <c r="DF7" s="38">
        <v>79.98</v>
      </c>
      <c r="DG7" s="38">
        <v>80.8</v>
      </c>
      <c r="DH7" s="38">
        <v>80.08</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0.05</v>
      </c>
      <c r="EK7" s="38">
        <v>0.18</v>
      </c>
      <c r="EL7" s="38">
        <v>0.01</v>
      </c>
      <c r="EM7" s="38">
        <v>0.09</v>
      </c>
      <c r="EN7" s="38">
        <v>0.02</v>
      </c>
      <c r="EO7" s="38">
        <v>0.04</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金子 知樹</cp:lastModifiedBy>
  <cp:lastPrinted>2020-02-12T23:59:34Z</cp:lastPrinted>
  <dcterms:created xsi:type="dcterms:W3CDTF">2019-12-05T05:25:08Z</dcterms:created>
  <dcterms:modified xsi:type="dcterms:W3CDTF">2021-03-05T06:02:27Z</dcterms:modified>
  <cp:category/>
</cp:coreProperties>
</file>