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udbOskJ9C9y4E75zOnKFWkGcYb58S1QTTkpDYN+DAsADPd7EPnRC49yypbgyvOp5vE2inWqIkr1d5HWHpN/eQ==" workbookSaltValue="v3M3tb/WFrXSlqqmSBF1b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<sst xmlns="http://schemas.openxmlformats.org/spreadsheetml/2006/main" count="240" uniqueCount="126">
  <si>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</si>
  <si>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</si>
  <si>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</si>
  <si>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</si>
  <si>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</si>
  <si>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</si>
  <si>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</si>
  <si>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</si>
  <si>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</si>
  <si>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</si>
  <si>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</si>
  <si>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</si>
  <si>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</si>
  <si>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</si>
  <si>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</si>
  <si>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</si>
  <si>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</si>
  <si>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</si>
  <si>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</si>
  <si>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</si>
  <si>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</si>
  <si>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</si>
  <si>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</si>
  <si>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</si>
  <si>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</si>
  <si>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</si>
  <si>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</si>
  <si>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</si>
  <si>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</si>
  <si>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</si>
  <si>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</si>
  <si>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</si>
  <si>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</si>
  <si>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</si>
  <si>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</si>
  <si>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</si>
  <si>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</si>
  <si>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</si>
  <si>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</si>
  <si>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</si>
  <si>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</si>
  <si>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</si>
  <si>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</si>
  <si>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</si>
  <si>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</si>
  <si>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</si>
  <si>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</si>
  <si>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</si>
  <si>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</si>
  <si>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</si>
  <si>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</si>
  <si>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</si>
  <si>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</si>
  <si>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</si>
  <si>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</si>
  <si>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</si>
  <si>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</si>
  <si>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</si>
  <si>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</si>
  <si>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</si>
  <si>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</si>
  <si>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</si>
  <si>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</si>
  <si>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</si>
  <si>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</si>
  <si>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</si>
  <si>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</si>
  <si>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</si>
  <si>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</si>
  <si>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</si>
  <si>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</si>
  <si>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</si>
  <si>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</si>
  <si>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</si>
  <si>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</si>
  <si>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</si>
  <si>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</si>
  <si>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</si>
  <si>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</si>
  <si>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</si>
  <si>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</si>
  <si>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</si>
  <si>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</si>
  <si>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</si>
  <si>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</si>
  <si>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</si>
  <si>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</si>
  <si>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</si>
  <si>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</si>
  <si>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</si>
  <si>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</si>
  <si>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</si>
  <si>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</si>
  <si>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</si>
  <si>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</si>
  <si>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</si>
  <si>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</si>
  <si>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</si>
  <si>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</si>
  <si>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</si>
  <si>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</si>
  <si>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</si>
  <si>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</si>
  <si>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</si>
  <si>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</si>
  <si>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</si>
  <si>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</si>
  <si>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</si>
  <si>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</si>
  <si>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</si>
  <si>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松崎町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</si>
  <si>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</si>
  <si>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</si>
  <si>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</si>
  <si>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</si>
  <si>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</si>
  <si>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</si>
  <si>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</si>
  <si>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</si>
  <si>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</si>
  <si>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</si>
  <si>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</si>
  <si>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</si>
  <si>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３年の施設稼働から現在まで配管工事等施設の更新は行っていないため、全体的に老朽化が進んでいるが、日々のメンテナンスや設備の交換・修繕を行っているため、大きなトラブルもなく施設は稼働できている。
　今後長期間使用を継続する必要があるため、計画的な設備更新を検討していく必要がある。</t>
    <phoneticPr fontId="4"/>
  </si>
  <si>
    <t>　中継ポンプ故障他、突発的な修繕が多くかかったこと、財政調整基金積立金を前年度より増額したため、収益的収支率は平成28年度より減少している。地区人口・観光交流客数の減少により、施設利用率は年々減少しており、使用料収入も減少していくことが予想される。
　経費回収率は高い水準を保っており、現在のところ使用料収入で施設の維持管理は賄えているが、今後、過疎化や高齢化により地区人口は減少し続けていくと考えられるため、経費の削減及び施設運営の効率化を図っていく必要がある。</t>
    <rPh sb="1" eb="3">
      <t>チュウケイ</t>
    </rPh>
    <rPh sb="6" eb="8">
      <t>コショウ</t>
    </rPh>
    <rPh sb="8" eb="9">
      <t>ホカ</t>
    </rPh>
    <rPh sb="10" eb="13">
      <t>トッパツテキ</t>
    </rPh>
    <rPh sb="14" eb="16">
      <t>シュウゼン</t>
    </rPh>
    <rPh sb="17" eb="18">
      <t>オオ</t>
    </rPh>
    <rPh sb="26" eb="28">
      <t>ザイセイ</t>
    </rPh>
    <rPh sb="28" eb="30">
      <t>チョウセイ</t>
    </rPh>
    <rPh sb="30" eb="32">
      <t>キキン</t>
    </rPh>
    <rPh sb="32" eb="34">
      <t>ツミタテ</t>
    </rPh>
    <rPh sb="34" eb="35">
      <t>キン</t>
    </rPh>
    <rPh sb="36" eb="39">
      <t>ゼンネンド</t>
    </rPh>
    <rPh sb="41" eb="43">
      <t>ゾウガク</t>
    </rPh>
    <rPh sb="48" eb="51">
      <t>シュウエキテキ</t>
    </rPh>
    <rPh sb="51" eb="53">
      <t>シュウシ</t>
    </rPh>
    <rPh sb="53" eb="54">
      <t>リツ</t>
    </rPh>
    <rPh sb="55" eb="57">
      <t>ヘイセイ</t>
    </rPh>
    <rPh sb="59" eb="60">
      <t>ネン</t>
    </rPh>
    <rPh sb="60" eb="61">
      <t>ド</t>
    </rPh>
    <rPh sb="63" eb="65">
      <t>ゲンショウ</t>
    </rPh>
    <rPh sb="70" eb="72">
      <t>チク</t>
    </rPh>
    <rPh sb="72" eb="74">
      <t>ジンコウ</t>
    </rPh>
    <rPh sb="94" eb="96">
      <t>ネンネン</t>
    </rPh>
    <rPh sb="126" eb="128">
      <t>ケイヒ</t>
    </rPh>
    <rPh sb="128" eb="130">
      <t>カイシュウ</t>
    </rPh>
    <rPh sb="130" eb="131">
      <t>リツ</t>
    </rPh>
    <rPh sb="132" eb="133">
      <t>タカ</t>
    </rPh>
    <rPh sb="134" eb="136">
      <t>スイジュン</t>
    </rPh>
    <rPh sb="137" eb="138">
      <t>タモ</t>
    </rPh>
    <rPh sb="173" eb="176">
      <t>カソカ</t>
    </rPh>
    <phoneticPr fontId="4"/>
  </si>
  <si>
    <t>　処理区域のほぼ全戸が加入しているが、過疎化や高齢化により人口は減少していくことが予想されるため、新規加入による使用料金の増収は望めないと思われる。
　現在のところ運営は安定しており、基金の積み立ても行っているが、老朽化が進んだ施設の改修を一度に実施することは困難であるため、施設の長期使用を想定した計画的な改修を実施していくことが必要と思われる。
　</t>
    <rPh sb="19" eb="22">
      <t>カソカ</t>
    </rPh>
    <rPh sb="41" eb="43">
      <t>ヨソウ</t>
    </rPh>
    <rPh sb="49" eb="51">
      <t>シンキ</t>
    </rPh>
    <rPh sb="100" eb="101">
      <t>オコナ</t>
    </rPh>
    <rPh sb="117" eb="119">
      <t>カイシュウ</t>
    </rPh>
    <rPh sb="120" eb="122">
      <t>イチド</t>
    </rPh>
    <rPh sb="123" eb="125">
      <t>ジッシ</t>
    </rPh>
    <rPh sb="150" eb="152">
      <t>ケイカク</t>
    </rPh>
    <rPh sb="157" eb="15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</si>
</sst>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DA-4433-ADF6-4FAE88C2E4A9}"/>
            </c:ext>
          </c:extLst>
        </c:ser>
        <c:dLbls>
          <c:showLegendKey val="0"/>
          <c:showVal val="0"/>
          <c:showCatName val="0"/>
          <c:showSerName val="0"/>
          <c:showPercent val="0"/>
          <c:showBubbleSize val="0"/>
        </c:dLbls>
        <c:gapWidth val="150"/>
        <c:axId val="113214976"/>
        <c:axId val="13736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0DA-4433-ADF6-4FAE88C2E4A9}"/>
            </c:ext>
          </c:extLst>
        </c:ser>
        <c:dLbls>
          <c:showLegendKey val="0"/>
          <c:showVal val="0"/>
          <c:showCatName val="0"/>
          <c:showSerName val="0"/>
          <c:showPercent val="0"/>
          <c:showBubbleSize val="0"/>
        </c:dLbls>
        <c:marker val="1"/>
        <c:smooth val="0"/>
        <c:axId val="113214976"/>
        <c:axId val="137365376"/>
      </c:lineChart>
      <c:dateAx>
        <c:axId val="113214976"/>
        <c:scaling>
          <c:orientation val="minMax"/>
        </c:scaling>
        <c:delete val="1"/>
        <c:axPos val="b"/>
        <c:numFmt formatCode="ge" sourceLinked="1"/>
        <c:majorTickMark val="none"/>
        <c:minorTickMark val="none"/>
        <c:tickLblPos val="none"/>
        <c:crossAx val="137365376"/>
        <c:crosses val="autoZero"/>
        <c:auto val="1"/>
        <c:lblOffset val="100"/>
        <c:baseTimeUnit val="years"/>
      </c:dateAx>
      <c:valAx>
        <c:axId val="1373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1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69.23</c:v>
                </c:pt>
                <c:pt idx="1">
                  <c:v>64.099999999999994</c:v>
                </c:pt>
                <c:pt idx="2">
                  <c:v>67.95</c:v>
                </c:pt>
                <c:pt idx="3">
                  <c:v>62.82</c:v>
                </c:pt>
                <c:pt idx="4">
                  <c:v>60.26</c:v>
                </c:pt>
              </c:numCache>
            </c:numRef>
          </c:val>
          <c:extLst xmlns:c16r2="http://schemas.microsoft.com/office/drawing/2015/06/chart">
            <c:ext xmlns:c16="http://schemas.microsoft.com/office/drawing/2014/chart" uri="{C3380CC4-5D6E-409C-BE32-E72D297353CC}">
              <c16:uniqueId val="{00000000-BE0F-401E-AEE0-D18CAC171B98}"/>
            </c:ext>
          </c:extLst>
        </c:ser>
        <c:dLbls>
          <c:showLegendKey val="0"/>
          <c:showVal val="0"/>
          <c:showCatName val="0"/>
          <c:showSerName val="0"/>
          <c:showPercent val="0"/>
          <c:showBubbleSize val="0"/>
        </c:dLbls>
        <c:gapWidth val="150"/>
        <c:axId val="160424704"/>
        <c:axId val="1604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BE0F-401E-AEE0-D18CAC171B98}"/>
            </c:ext>
          </c:extLst>
        </c:ser>
        <c:dLbls>
          <c:showLegendKey val="0"/>
          <c:showVal val="0"/>
          <c:showCatName val="0"/>
          <c:showSerName val="0"/>
          <c:showPercent val="0"/>
          <c:showBubbleSize val="0"/>
        </c:dLbls>
        <c:marker val="1"/>
        <c:smooth val="0"/>
        <c:axId val="160424704"/>
        <c:axId val="160426624"/>
      </c:lineChart>
      <c:dateAx>
        <c:axId val="160424704"/>
        <c:scaling>
          <c:orientation val="minMax"/>
        </c:scaling>
        <c:delete val="1"/>
        <c:axPos val="b"/>
        <c:numFmt formatCode="ge" sourceLinked="1"/>
        <c:majorTickMark val="none"/>
        <c:minorTickMark val="none"/>
        <c:tickLblPos val="none"/>
        <c:crossAx val="160426624"/>
        <c:crosses val="autoZero"/>
        <c:auto val="1"/>
        <c:lblOffset val="100"/>
        <c:baseTimeUnit val="years"/>
      </c:dateAx>
      <c:valAx>
        <c:axId val="1604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2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99.14</c:v>
                </c:pt>
                <c:pt idx="1">
                  <c:v>99.13</c:v>
                </c:pt>
                <c:pt idx="2">
                  <c:v>99.12</c:v>
                </c:pt>
                <c:pt idx="3">
                  <c:v>98.17</c:v>
                </c:pt>
                <c:pt idx="4">
                  <c:v>100</c:v>
                </c:pt>
              </c:numCache>
            </c:numRef>
          </c:val>
          <c:extLst xmlns:c16r2="http://schemas.microsoft.com/office/drawing/2015/06/chart">
            <c:ext xmlns:c16="http://schemas.microsoft.com/office/drawing/2014/chart" uri="{C3380CC4-5D6E-409C-BE32-E72D297353CC}">
              <c16:uniqueId val="{00000000-B018-45B8-AB96-E2928EA93AB2}"/>
            </c:ext>
          </c:extLst>
        </c:ser>
        <c:dLbls>
          <c:showLegendKey val="0"/>
          <c:showVal val="0"/>
          <c:showCatName val="0"/>
          <c:showSerName val="0"/>
          <c:showPercent val="0"/>
          <c:showBubbleSize val="0"/>
        </c:dLbls>
        <c:gapWidth val="150"/>
        <c:axId val="164700928"/>
        <c:axId val="16470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B018-45B8-AB96-E2928EA93AB2}"/>
            </c:ext>
          </c:extLst>
        </c:ser>
        <c:dLbls>
          <c:showLegendKey val="0"/>
          <c:showVal val="0"/>
          <c:showCatName val="0"/>
          <c:showSerName val="0"/>
          <c:showPercent val="0"/>
          <c:showBubbleSize val="0"/>
        </c:dLbls>
        <c:marker val="1"/>
        <c:smooth val="0"/>
        <c:axId val="164700928"/>
        <c:axId val="164702848"/>
      </c:lineChart>
      <c:dateAx>
        <c:axId val="164700928"/>
        <c:scaling>
          <c:orientation val="minMax"/>
        </c:scaling>
        <c:delete val="1"/>
        <c:axPos val="b"/>
        <c:numFmt formatCode="ge" sourceLinked="1"/>
        <c:majorTickMark val="none"/>
        <c:minorTickMark val="none"/>
        <c:tickLblPos val="none"/>
        <c:crossAx val="164702848"/>
        <c:crosses val="autoZero"/>
        <c:auto val="1"/>
        <c:lblOffset val="100"/>
        <c:baseTimeUnit val="years"/>
      </c:dateAx>
      <c:valAx>
        <c:axId val="16470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96.48</c:v>
                </c:pt>
                <c:pt idx="1">
                  <c:v>106.26</c:v>
                </c:pt>
                <c:pt idx="2">
                  <c:v>113.54</c:v>
                </c:pt>
                <c:pt idx="3">
                  <c:v>99.57</c:v>
                </c:pt>
                <c:pt idx="4">
                  <c:v>91.81</c:v>
                </c:pt>
              </c:numCache>
            </c:numRef>
          </c:val>
          <c:extLst xmlns:c16r2="http://schemas.microsoft.com/office/drawing/2015/06/chart">
            <c:ext xmlns:c16="http://schemas.microsoft.com/office/drawing/2014/chart" uri="{C3380CC4-5D6E-409C-BE32-E72D297353CC}">
              <c16:uniqueId val="{00000000-163E-408E-8D7F-E644C9BF2FB0}"/>
            </c:ext>
          </c:extLst>
        </c:ser>
        <c:dLbls>
          <c:showLegendKey val="0"/>
          <c:showVal val="0"/>
          <c:showCatName val="0"/>
          <c:showSerName val="0"/>
          <c:showPercent val="0"/>
          <c:showBubbleSize val="0"/>
        </c:dLbls>
        <c:gapWidth val="150"/>
        <c:axId val="175161344"/>
        <c:axId val="20968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3E-408E-8D7F-E644C9BF2FB0}"/>
            </c:ext>
          </c:extLst>
        </c:ser>
        <c:dLbls>
          <c:showLegendKey val="0"/>
          <c:showVal val="0"/>
          <c:showCatName val="0"/>
          <c:showSerName val="0"/>
          <c:showPercent val="0"/>
          <c:showBubbleSize val="0"/>
        </c:dLbls>
        <c:marker val="1"/>
        <c:smooth val="0"/>
        <c:axId val="175161344"/>
        <c:axId val="209686912"/>
      </c:lineChart>
      <c:dateAx>
        <c:axId val="175161344"/>
        <c:scaling>
          <c:orientation val="minMax"/>
        </c:scaling>
        <c:delete val="1"/>
        <c:axPos val="b"/>
        <c:numFmt formatCode="ge" sourceLinked="1"/>
        <c:majorTickMark val="none"/>
        <c:minorTickMark val="none"/>
        <c:tickLblPos val="none"/>
        <c:crossAx val="209686912"/>
        <c:crosses val="autoZero"/>
        <c:auto val="1"/>
        <c:lblOffset val="100"/>
        <c:baseTimeUnit val="years"/>
      </c:dateAx>
      <c:valAx>
        <c:axId val="2096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16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26-49FA-912B-6F1036382347}"/>
            </c:ext>
          </c:extLst>
        </c:ser>
        <c:dLbls>
          <c:showLegendKey val="0"/>
          <c:showVal val="0"/>
          <c:showCatName val="0"/>
          <c:showSerName val="0"/>
          <c:showPercent val="0"/>
          <c:showBubbleSize val="0"/>
        </c:dLbls>
        <c:gapWidth val="150"/>
        <c:axId val="239129728"/>
        <c:axId val="2391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26-49FA-912B-6F1036382347}"/>
            </c:ext>
          </c:extLst>
        </c:ser>
        <c:dLbls>
          <c:showLegendKey val="0"/>
          <c:showVal val="0"/>
          <c:showCatName val="0"/>
          <c:showSerName val="0"/>
          <c:showPercent val="0"/>
          <c:showBubbleSize val="0"/>
        </c:dLbls>
        <c:marker val="1"/>
        <c:smooth val="0"/>
        <c:axId val="239129728"/>
        <c:axId val="239131648"/>
      </c:lineChart>
      <c:dateAx>
        <c:axId val="239129728"/>
        <c:scaling>
          <c:orientation val="minMax"/>
        </c:scaling>
        <c:delete val="1"/>
        <c:axPos val="b"/>
        <c:numFmt formatCode="ge" sourceLinked="1"/>
        <c:majorTickMark val="none"/>
        <c:minorTickMark val="none"/>
        <c:tickLblPos val="none"/>
        <c:crossAx val="239131648"/>
        <c:crosses val="autoZero"/>
        <c:auto val="1"/>
        <c:lblOffset val="100"/>
        <c:baseTimeUnit val="years"/>
      </c:dateAx>
      <c:valAx>
        <c:axId val="2391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2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F1-4CC2-8AAB-DD0F1F0BDFAB}"/>
            </c:ext>
          </c:extLst>
        </c:ser>
        <c:dLbls>
          <c:showLegendKey val="0"/>
          <c:showVal val="0"/>
          <c:showCatName val="0"/>
          <c:showSerName val="0"/>
          <c:showPercent val="0"/>
          <c:showBubbleSize val="0"/>
        </c:dLbls>
        <c:gapWidth val="150"/>
        <c:axId val="250976512"/>
        <c:axId val="2509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F1-4CC2-8AAB-DD0F1F0BDFAB}"/>
            </c:ext>
          </c:extLst>
        </c:ser>
        <c:dLbls>
          <c:showLegendKey val="0"/>
          <c:showVal val="0"/>
          <c:showCatName val="0"/>
          <c:showSerName val="0"/>
          <c:showPercent val="0"/>
          <c:showBubbleSize val="0"/>
        </c:dLbls>
        <c:marker val="1"/>
        <c:smooth val="0"/>
        <c:axId val="250976512"/>
        <c:axId val="250993664"/>
      </c:lineChart>
      <c:dateAx>
        <c:axId val="250976512"/>
        <c:scaling>
          <c:orientation val="minMax"/>
        </c:scaling>
        <c:delete val="1"/>
        <c:axPos val="b"/>
        <c:numFmt formatCode="ge" sourceLinked="1"/>
        <c:majorTickMark val="none"/>
        <c:minorTickMark val="none"/>
        <c:tickLblPos val="none"/>
        <c:crossAx val="250993664"/>
        <c:crosses val="autoZero"/>
        <c:auto val="1"/>
        <c:lblOffset val="100"/>
        <c:baseTimeUnit val="years"/>
      </c:dateAx>
      <c:valAx>
        <c:axId val="2509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67-4C72-AAF4-E631ED55D279}"/>
            </c:ext>
          </c:extLst>
        </c:ser>
        <c:dLbls>
          <c:showLegendKey val="0"/>
          <c:showVal val="0"/>
          <c:showCatName val="0"/>
          <c:showSerName val="0"/>
          <c:showPercent val="0"/>
          <c:showBubbleSize val="0"/>
        </c:dLbls>
        <c:gapWidth val="150"/>
        <c:axId val="262886912"/>
        <c:axId val="2629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67-4C72-AAF4-E631ED55D279}"/>
            </c:ext>
          </c:extLst>
        </c:ser>
        <c:dLbls>
          <c:showLegendKey val="0"/>
          <c:showVal val="0"/>
          <c:showCatName val="0"/>
          <c:showSerName val="0"/>
          <c:showPercent val="0"/>
          <c:showBubbleSize val="0"/>
        </c:dLbls>
        <c:marker val="1"/>
        <c:smooth val="0"/>
        <c:axId val="262886912"/>
        <c:axId val="262901760"/>
      </c:lineChart>
      <c:dateAx>
        <c:axId val="262886912"/>
        <c:scaling>
          <c:orientation val="minMax"/>
        </c:scaling>
        <c:delete val="1"/>
        <c:axPos val="b"/>
        <c:numFmt formatCode="ge" sourceLinked="1"/>
        <c:majorTickMark val="none"/>
        <c:minorTickMark val="none"/>
        <c:tickLblPos val="none"/>
        <c:crossAx val="262901760"/>
        <c:crosses val="autoZero"/>
        <c:auto val="1"/>
        <c:lblOffset val="100"/>
        <c:baseTimeUnit val="years"/>
      </c:dateAx>
      <c:valAx>
        <c:axId val="2629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8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18-4F63-A90B-F515DC57EF73}"/>
            </c:ext>
          </c:extLst>
        </c:ser>
        <c:dLbls>
          <c:showLegendKey val="0"/>
          <c:showVal val="0"/>
          <c:showCatName val="0"/>
          <c:showSerName val="0"/>
          <c:showPercent val="0"/>
          <c:showBubbleSize val="0"/>
        </c:dLbls>
        <c:gapWidth val="150"/>
        <c:axId val="288160768"/>
        <c:axId val="34473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18-4F63-A90B-F515DC57EF73}"/>
            </c:ext>
          </c:extLst>
        </c:ser>
        <c:dLbls>
          <c:showLegendKey val="0"/>
          <c:showVal val="0"/>
          <c:showCatName val="0"/>
          <c:showSerName val="0"/>
          <c:showPercent val="0"/>
          <c:showBubbleSize val="0"/>
        </c:dLbls>
        <c:marker val="1"/>
        <c:smooth val="0"/>
        <c:axId val="288160768"/>
        <c:axId val="344732800"/>
      </c:lineChart>
      <c:dateAx>
        <c:axId val="288160768"/>
        <c:scaling>
          <c:orientation val="minMax"/>
        </c:scaling>
        <c:delete val="1"/>
        <c:axPos val="b"/>
        <c:numFmt formatCode="ge" sourceLinked="1"/>
        <c:majorTickMark val="none"/>
        <c:minorTickMark val="none"/>
        <c:tickLblPos val="none"/>
        <c:crossAx val="344732800"/>
        <c:crosses val="autoZero"/>
        <c:auto val="1"/>
        <c:lblOffset val="100"/>
        <c:baseTimeUnit val="years"/>
      </c:dateAx>
      <c:valAx>
        <c:axId val="34473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16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1C-4D7A-B409-134D7171FD40}"/>
            </c:ext>
          </c:extLst>
        </c:ser>
        <c:dLbls>
          <c:showLegendKey val="0"/>
          <c:showVal val="0"/>
          <c:showCatName val="0"/>
          <c:showSerName val="0"/>
          <c:showPercent val="0"/>
          <c:showBubbleSize val="0"/>
        </c:dLbls>
        <c:gapWidth val="150"/>
        <c:axId val="113376640"/>
        <c:axId val="16036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CF1C-4D7A-B409-134D7171FD40}"/>
            </c:ext>
          </c:extLst>
        </c:ser>
        <c:dLbls>
          <c:showLegendKey val="0"/>
          <c:showVal val="0"/>
          <c:showCatName val="0"/>
          <c:showSerName val="0"/>
          <c:showPercent val="0"/>
          <c:showBubbleSize val="0"/>
        </c:dLbls>
        <c:marker val="1"/>
        <c:smooth val="0"/>
        <c:axId val="113376640"/>
        <c:axId val="160368128"/>
      </c:lineChart>
      <c:dateAx>
        <c:axId val="113376640"/>
        <c:scaling>
          <c:orientation val="minMax"/>
        </c:scaling>
        <c:delete val="1"/>
        <c:axPos val="b"/>
        <c:numFmt formatCode="ge" sourceLinked="1"/>
        <c:majorTickMark val="none"/>
        <c:minorTickMark val="none"/>
        <c:tickLblPos val="none"/>
        <c:crossAx val="160368128"/>
        <c:crosses val="autoZero"/>
        <c:auto val="1"/>
        <c:lblOffset val="100"/>
        <c:baseTimeUnit val="years"/>
      </c:dateAx>
      <c:valAx>
        <c:axId val="1603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7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103.41</c:v>
                </c:pt>
                <c:pt idx="1">
                  <c:v>100.82</c:v>
                </c:pt>
                <c:pt idx="2">
                  <c:v>85.76</c:v>
                </c:pt>
                <c:pt idx="3">
                  <c:v>107.86</c:v>
                </c:pt>
                <c:pt idx="4">
                  <c:v>96.43</c:v>
                </c:pt>
              </c:numCache>
            </c:numRef>
          </c:val>
          <c:extLst xmlns:c16r2="http://schemas.microsoft.com/office/drawing/2015/06/chart">
            <c:ext xmlns:c16="http://schemas.microsoft.com/office/drawing/2014/chart" uri="{C3380CC4-5D6E-409C-BE32-E72D297353CC}">
              <c16:uniqueId val="{00000000-4E21-48F8-91C4-094D45B6E266}"/>
            </c:ext>
          </c:extLst>
        </c:ser>
        <c:dLbls>
          <c:showLegendKey val="0"/>
          <c:showVal val="0"/>
          <c:showCatName val="0"/>
          <c:showSerName val="0"/>
          <c:showPercent val="0"/>
          <c:showBubbleSize val="0"/>
        </c:dLbls>
        <c:gapWidth val="150"/>
        <c:axId val="160391168"/>
        <c:axId val="1603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E21-48F8-91C4-094D45B6E266}"/>
            </c:ext>
          </c:extLst>
        </c:ser>
        <c:dLbls>
          <c:showLegendKey val="0"/>
          <c:showVal val="0"/>
          <c:showCatName val="0"/>
          <c:showSerName val="0"/>
          <c:showPercent val="0"/>
          <c:showBubbleSize val="0"/>
        </c:dLbls>
        <c:marker val="1"/>
        <c:smooth val="0"/>
        <c:axId val="160391168"/>
        <c:axId val="160393088"/>
      </c:lineChart>
      <c:dateAx>
        <c:axId val="160391168"/>
        <c:scaling>
          <c:orientation val="minMax"/>
        </c:scaling>
        <c:delete val="1"/>
        <c:axPos val="b"/>
        <c:numFmt formatCode="ge" sourceLinked="1"/>
        <c:majorTickMark val="none"/>
        <c:minorTickMark val="none"/>
        <c:tickLblPos val="none"/>
        <c:crossAx val="160393088"/>
        <c:crosses val="autoZero"/>
        <c:auto val="1"/>
        <c:lblOffset val="100"/>
        <c:baseTimeUnit val="years"/>
      </c:dateAx>
      <c:valAx>
        <c:axId val="1603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9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137.47</c:v>
                </c:pt>
                <c:pt idx="1">
                  <c:v>168.23</c:v>
                </c:pt>
                <c:pt idx="2">
                  <c:v>206.55</c:v>
                </c:pt>
                <c:pt idx="3">
                  <c:v>165.4</c:v>
                </c:pt>
                <c:pt idx="4">
                  <c:v>184.18</c:v>
                </c:pt>
              </c:numCache>
            </c:numRef>
          </c:val>
          <c:extLst xmlns:c16r2="http://schemas.microsoft.com/office/drawing/2015/06/chart">
            <c:ext xmlns:c16="http://schemas.microsoft.com/office/drawing/2014/chart" uri="{C3380CC4-5D6E-409C-BE32-E72D297353CC}">
              <c16:uniqueId val="{00000000-D408-4DE6-AF16-1A3B67CA45D4}"/>
            </c:ext>
          </c:extLst>
        </c:ser>
        <c:dLbls>
          <c:showLegendKey val="0"/>
          <c:showVal val="0"/>
          <c:showCatName val="0"/>
          <c:showSerName val="0"/>
          <c:showPercent val="0"/>
          <c:showBubbleSize val="0"/>
        </c:dLbls>
        <c:gapWidth val="150"/>
        <c:axId val="160407936"/>
        <c:axId val="16040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D408-4DE6-AF16-1A3B67CA45D4}"/>
            </c:ext>
          </c:extLst>
        </c:ser>
        <c:dLbls>
          <c:showLegendKey val="0"/>
          <c:showVal val="0"/>
          <c:showCatName val="0"/>
          <c:showSerName val="0"/>
          <c:showPercent val="0"/>
          <c:showBubbleSize val="0"/>
        </c:dLbls>
        <c:marker val="1"/>
        <c:smooth val="0"/>
        <c:axId val="160407936"/>
        <c:axId val="160409856"/>
      </c:lineChart>
      <c:dateAx>
        <c:axId val="160407936"/>
        <c:scaling>
          <c:orientation val="minMax"/>
        </c:scaling>
        <c:delete val="1"/>
        <c:axPos val="b"/>
        <c:numFmt formatCode="ge" sourceLinked="1"/>
        <c:majorTickMark val="none"/>
        <c:minorTickMark val="none"/>
        <c:tickLblPos val="none"/>
        <c:crossAx val="160409856"/>
        <c:crosses val="autoZero"/>
        <c:auto val="1"/>
        <c:lblOffset val="100"/>
        <c:baseTimeUnit val="years"/>
      </c:dateAx>
      <c:valAx>
        <c:axId val="16040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0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松崎町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6836</v>
      </c>
      <c r="AM8" s="49"/>
      <c r="AN8" s="49"/>
      <c r="AO8" s="49"/>
      <c r="AP8" s="49"/>
      <c r="AQ8" s="49"/>
      <c r="AR8" s="49"/>
      <c r="AS8" s="49"/>
      <c r="AT8" s="44">
        <f>データ!T6</f>
        <v>85.19</v>
      </c>
      <c r="AU8" s="44"/>
      <c r="AV8" s="44"/>
      <c r="AW8" s="44"/>
      <c r="AX8" s="44"/>
      <c r="AY8" s="44"/>
      <c r="AZ8" s="44"/>
      <c r="BA8" s="44"/>
      <c r="BB8" s="44">
        <f>データ!U6</f>
        <v>80.239999999999995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3.15</v>
      </c>
      <c r="Q10" s="44"/>
      <c r="R10" s="44"/>
      <c r="S10" s="44"/>
      <c r="T10" s="44"/>
      <c r="U10" s="44"/>
      <c r="V10" s="44"/>
      <c r="W10" s="44">
        <f>データ!Q6</f>
        <v>136.99</v>
      </c>
      <c r="X10" s="44"/>
      <c r="Y10" s="44"/>
      <c r="Z10" s="44"/>
      <c r="AA10" s="44"/>
      <c r="AB10" s="44"/>
      <c r="AC10" s="44"/>
      <c r="AD10" s="49">
        <f>データ!R6</f>
        <v>3200</v>
      </c>
      <c r="AE10" s="49"/>
      <c r="AF10" s="49"/>
      <c r="AG10" s="49"/>
      <c r="AH10" s="49"/>
      <c r="AI10" s="49"/>
      <c r="AJ10" s="49"/>
      <c r="AK10" s="2"/>
      <c r="AL10" s="49">
        <f>データ!V6</f>
        <v>213</v>
      </c>
      <c r="AM10" s="49"/>
      <c r="AN10" s="49"/>
      <c r="AO10" s="49"/>
      <c r="AP10" s="49"/>
      <c r="AQ10" s="49"/>
      <c r="AR10" s="49"/>
      <c r="AS10" s="49"/>
      <c r="AT10" s="44">
        <f>データ!W6</f>
        <v>1.93</v>
      </c>
      <c r="AU10" s="44"/>
      <c r="AV10" s="44"/>
      <c r="AW10" s="44"/>
      <c r="AX10" s="44"/>
      <c r="AY10" s="44"/>
      <c r="AZ10" s="44"/>
      <c r="BA10" s="44"/>
      <c r="BB10" s="44">
        <f>データ!X6</f>
        <v>110.36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I5m3kfCDMC9dJZhS1oI+rIzGt1Qjn/A4HyKjdcSAWHxlg51BQBwoHYgg4MattLXwLqB0j3M++gPq4m8w1Pjy2Q==" saltValue="60Vkm29IFDupe8D12sqhz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223051</v>
      </c>
      <c r="D6" s="32">
        <f t="shared" si="3"/>
        <v>47</v>
      </c>
      <c r="E6" s="32">
        <f t="shared" si="3"/>
        <v>17</v>
      </c>
      <c r="F6" s="32">
        <f t="shared" si="3"/>
        <v>5</v>
      </c>
      <c r="G6" s="32">
        <f t="shared" si="3"/>
        <v>0</v>
      </c>
      <c r="H6" s="32" t="str">
        <f t="shared" si="3"/>
        <v>静岡県　松崎町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3.15</v>
      </c>
      <c r="Q6" s="33">
        <f t="shared" si="3"/>
        <v>136.99</v>
      </c>
      <c r="R6" s="33">
        <f t="shared" si="3"/>
        <v>3200</v>
      </c>
      <c r="S6" s="33">
        <f t="shared" si="3"/>
        <v>6836</v>
      </c>
      <c r="T6" s="33">
        <f t="shared" si="3"/>
        <v>85.19</v>
      </c>
      <c r="U6" s="33">
        <f t="shared" si="3"/>
        <v>80.239999999999995</v>
      </c>
      <c r="V6" s="33">
        <f t="shared" si="3"/>
        <v>213</v>
      </c>
      <c r="W6" s="33">
        <f t="shared" si="3"/>
        <v>1.93</v>
      </c>
      <c r="X6" s="33">
        <f t="shared" si="3"/>
        <v>110.36</v>
      </c>
      <c r="Y6" s="34">
        <f>IF(Y7="",NA(),Y7)</f>
        <v>96.48</v>
      </c>
      <c r="Z6" s="34">
        <f t="shared" ref="Z6:AH6" si="4">IF(Z7="",NA(),Z7)</f>
        <v>106.26</v>
      </c>
      <c r="AA6" s="34">
        <f t="shared" si="4"/>
        <v>113.54</v>
      </c>
      <c r="AB6" s="34">
        <f t="shared" si="4"/>
        <v>99.57</v>
      </c>
      <c r="AC6" s="34">
        <f t="shared" si="4"/>
        <v>91.81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103.41</v>
      </c>
      <c r="BR6" s="34">
        <f t="shared" ref="BR6:BZ6" si="8">IF(BR7="",NA(),BR7)</f>
        <v>100.82</v>
      </c>
      <c r="BS6" s="34">
        <f t="shared" si="8"/>
        <v>85.76</v>
      </c>
      <c r="BT6" s="34">
        <f t="shared" si="8"/>
        <v>107.86</v>
      </c>
      <c r="BU6" s="34">
        <f t="shared" si="8"/>
        <v>96.43</v>
      </c>
      <c r="BV6" s="34">
        <f t="shared" si="8"/>
        <v>50.9</v>
      </c>
      <c r="BW6" s="34">
        <f t="shared" si="8"/>
        <v>50.82</v>
      </c>
      <c r="BX6" s="34">
        <f t="shared" si="8"/>
        <v>52.19</v>
      </c>
      <c r="BY6" s="34">
        <f t="shared" si="8"/>
        <v>55.32</v>
      </c>
      <c r="BZ6" s="34">
        <f t="shared" si="8"/>
        <v>59.8</v>
      </c>
      <c r="CA6" s="33" t="str">
        <f>IF(CA7="","",IF(CA7="-","【-】","【"&amp;SUBSTITUTE(TEXT(CA7,"#,##0.00"),"-","△")&amp;"】"))</f>
        <v>【60.64】</v>
      </c>
      <c r="CB6" s="34">
        <f>IF(CB7="",NA(),CB7)</f>
        <v>137.47</v>
      </c>
      <c r="CC6" s="34">
        <f t="shared" ref="CC6:CK6" si="9">IF(CC7="",NA(),CC7)</f>
        <v>168.23</v>
      </c>
      <c r="CD6" s="34">
        <f t="shared" si="9"/>
        <v>206.55</v>
      </c>
      <c r="CE6" s="34">
        <f t="shared" si="9"/>
        <v>165.4</v>
      </c>
      <c r="CF6" s="34">
        <f t="shared" si="9"/>
        <v>184.18</v>
      </c>
      <c r="CG6" s="34">
        <f t="shared" si="9"/>
        <v>293.27</v>
      </c>
      <c r="CH6" s="34">
        <f t="shared" si="9"/>
        <v>300.52</v>
      </c>
      <c r="CI6" s="34">
        <f t="shared" si="9"/>
        <v>296.14</v>
      </c>
      <c r="CJ6" s="34">
        <f t="shared" si="9"/>
        <v>283.17</v>
      </c>
      <c r="CK6" s="34">
        <f t="shared" si="9"/>
        <v>263.76</v>
      </c>
      <c r="CL6" s="33" t="str">
        <f>IF(CL7="","",IF(CL7="-","【-】","【"&amp;SUBSTITUTE(TEXT(CL7,"#,##0.00"),"-","△")&amp;"】"))</f>
        <v>【255.52】</v>
      </c>
      <c r="CM6" s="34">
        <f>IF(CM7="",NA(),CM7)</f>
        <v>69.23</v>
      </c>
      <c r="CN6" s="34">
        <f t="shared" ref="CN6:CV6" si="10">IF(CN7="",NA(),CN7)</f>
        <v>64.099999999999994</v>
      </c>
      <c r="CO6" s="34">
        <f t="shared" si="10"/>
        <v>67.95</v>
      </c>
      <c r="CP6" s="34">
        <f t="shared" si="10"/>
        <v>62.82</v>
      </c>
      <c r="CQ6" s="34">
        <f t="shared" si="10"/>
        <v>60.26</v>
      </c>
      <c r="CR6" s="34">
        <f t="shared" si="10"/>
        <v>53.78</v>
      </c>
      <c r="CS6" s="34">
        <f t="shared" si="10"/>
        <v>53.24</v>
      </c>
      <c r="CT6" s="34">
        <f t="shared" si="10"/>
        <v>52.31</v>
      </c>
      <c r="CU6" s="34">
        <f t="shared" si="10"/>
        <v>60.65</v>
      </c>
      <c r="CV6" s="34">
        <f t="shared" si="10"/>
        <v>51.75</v>
      </c>
      <c r="CW6" s="33" t="str">
        <f>IF(CW7="","",IF(CW7="-","【-】","【"&amp;SUBSTITUTE(TEXT(CW7,"#,##0.00"),"-","△")&amp;"】"))</f>
        <v>【52.49】</v>
      </c>
      <c r="CX6" s="34">
        <f>IF(CX7="",NA(),CX7)</f>
        <v>99.14</v>
      </c>
      <c r="CY6" s="34">
        <f t="shared" ref="CY6:DG6" si="11">IF(CY7="",NA(),CY7)</f>
        <v>99.13</v>
      </c>
      <c r="CZ6" s="34">
        <f t="shared" si="11"/>
        <v>99.12</v>
      </c>
      <c r="DA6" s="34">
        <f t="shared" si="11"/>
        <v>98.17</v>
      </c>
      <c r="DB6" s="34">
        <f t="shared" si="11"/>
        <v>100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223051</v>
      </c>
      <c r="D7" s="36">
        <v>47</v>
      </c>
      <c r="E7" s="36">
        <v>17</v>
      </c>
      <c r="F7" s="36">
        <v>5</v>
      </c>
      <c r="G7" s="36">
        <v>0</v>
      </c>
      <c r="H7" s="36" t="s">
        <v>110</v>
      </c>
      <c r="I7" s="36" t="s">
        <v>111</v>
      </c>
      <c r="J7" s="36" t="s">
        <v>112</v>
      </c>
      <c r="K7" s="36" t="s">
        <v>113</v>
      </c>
      <c r="L7" s="36" t="s">
        <v>114</v>
      </c>
      <c r="M7" s="36" t="s">
        <v>115</v>
      </c>
      <c r="N7" s="37" t="s">
        <v>116</v>
      </c>
      <c r="O7" s="37" t="s">
        <v>117</v>
      </c>
      <c r="P7" s="37">
        <v>3.15</v>
      </c>
      <c r="Q7" s="37">
        <v>136.99</v>
      </c>
      <c r="R7" s="37">
        <v>3200</v>
      </c>
      <c r="S7" s="37">
        <v>6836</v>
      </c>
      <c r="T7" s="37">
        <v>85.19</v>
      </c>
      <c r="U7" s="37">
        <v>80.239999999999995</v>
      </c>
      <c r="V7" s="37">
        <v>213</v>
      </c>
      <c r="W7" s="37">
        <v>1.93</v>
      </c>
      <c r="X7" s="37">
        <v>110.36</v>
      </c>
      <c r="Y7" s="37">
        <v>96.48</v>
      </c>
      <c r="Z7" s="37">
        <v>106.26</v>
      </c>
      <c r="AA7" s="37">
        <v>113.54</v>
      </c>
      <c r="AB7" s="37">
        <v>99.57</v>
      </c>
      <c r="AC7" s="37">
        <v>91.81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103.41</v>
      </c>
      <c r="BR7" s="37">
        <v>100.82</v>
      </c>
      <c r="BS7" s="37">
        <v>85.76</v>
      </c>
      <c r="BT7" s="37">
        <v>107.86</v>
      </c>
      <c r="BU7" s="37">
        <v>96.43</v>
      </c>
      <c r="BV7" s="37">
        <v>50.9</v>
      </c>
      <c r="BW7" s="37">
        <v>50.82</v>
      </c>
      <c r="BX7" s="37">
        <v>52.19</v>
      </c>
      <c r="BY7" s="37">
        <v>55.32</v>
      </c>
      <c r="BZ7" s="37">
        <v>59.8</v>
      </c>
      <c r="CA7" s="37">
        <v>60.64</v>
      </c>
      <c r="CB7" s="37">
        <v>137.47</v>
      </c>
      <c r="CC7" s="37">
        <v>168.23</v>
      </c>
      <c r="CD7" s="37">
        <v>206.55</v>
      </c>
      <c r="CE7" s="37">
        <v>165.4</v>
      </c>
      <c r="CF7" s="37">
        <v>184.18</v>
      </c>
      <c r="CG7" s="37">
        <v>293.27</v>
      </c>
      <c r="CH7" s="37">
        <v>300.52</v>
      </c>
      <c r="CI7" s="37">
        <v>296.14</v>
      </c>
      <c r="CJ7" s="37">
        <v>283.17</v>
      </c>
      <c r="CK7" s="37">
        <v>263.76</v>
      </c>
      <c r="CL7" s="37">
        <v>255.52</v>
      </c>
      <c r="CM7" s="37">
        <v>69.23</v>
      </c>
      <c r="CN7" s="37">
        <v>64.099999999999994</v>
      </c>
      <c r="CO7" s="37">
        <v>67.95</v>
      </c>
      <c r="CP7" s="37">
        <v>62.82</v>
      </c>
      <c r="CQ7" s="37">
        <v>60.26</v>
      </c>
      <c r="CR7" s="37">
        <v>53.78</v>
      </c>
      <c r="CS7" s="37">
        <v>53.24</v>
      </c>
      <c r="CT7" s="37">
        <v>52.31</v>
      </c>
      <c r="CU7" s="37">
        <v>60.65</v>
      </c>
      <c r="CV7" s="37">
        <v>51.75</v>
      </c>
      <c r="CW7" s="37">
        <v>52.49</v>
      </c>
      <c r="CX7" s="37">
        <v>99.14</v>
      </c>
      <c r="CY7" s="37">
        <v>99.13</v>
      </c>
      <c r="CZ7" s="37">
        <v>99.12</v>
      </c>
      <c r="DA7" s="37">
        <v>98.17</v>
      </c>
      <c r="DB7" s="37">
        <v>100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金子 知樹</cp:lastModifiedBy>
  <cp:lastPrinted>2019-01-25T07:16:49Z</cp:lastPrinted>
  <dcterms:created xsi:type="dcterms:W3CDTF">2018-12-03T09:25:45Z</dcterms:created>
  <dcterms:modified xsi:type="dcterms:W3CDTF">2021-03-05T06:02:07Z</dcterms:modified>
  <cp:category/>
</cp:coreProperties>
</file>