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1+Nc0A4ycoIBZ3YrUjM2ufxcErfcGNal5c5N5+skB0p14N9ptMjaNdk0nOKyyDpNpz440WnrGeeWyOEXOYq8A==" workbookSaltValue="ROEqF4cPxUQV/ntS9xJTV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<sst xmlns="http://schemas.openxmlformats.org/spreadsheetml/2006/main" count="240" uniqueCount="126">
  <si>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</si>
  <si>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</si>
  <si>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</si>
  <si>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</si>
  <si>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</si>
  <si>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</si>
  <si>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</si>
  <si>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</si>
  <si>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</si>
  <si>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</si>
  <si>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</si>
  <si>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</si>
  <si>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</si>
  <si>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</si>
  <si>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</si>
  <si>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</si>
  <si>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</si>
  <si>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</si>
  <si>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</si>
  <si>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</si>
  <si>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</si>
  <si>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</si>
  <si>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</si>
  <si>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</si>
  <si>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</si>
  <si>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</si>
  <si>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</si>
  <si>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</si>
  <si>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</si>
  <si>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</si>
  <si>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</si>
  <si>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</si>
  <si>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</si>
  <si>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</si>
  <si>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</si>
  <si>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</si>
  <si>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</si>
  <si>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</si>
  <si>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</si>
  <si>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</si>
  <si>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</si>
  <si>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</si>
  <si>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</si>
  <si>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</si>
  <si>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</si>
  <si>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</si>
  <si>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</si>
  <si>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</si>
  <si>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</si>
  <si>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</si>
  <si>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</si>
  <si>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</si>
  <si>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</si>
  <si>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</si>
  <si>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</si>
  <si>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</si>
  <si>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</si>
  <si>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</si>
  <si>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</si>
  <si>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</si>
  <si>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</si>
  <si>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</si>
  <si>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</si>
  <si>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</si>
  <si>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</si>
  <si>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</si>
  <si>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</si>
  <si>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</si>
  <si>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</si>
  <si>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</si>
  <si>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</si>
  <si>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</si>
  <si>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</si>
  <si>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</si>
  <si>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</si>
  <si>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</si>
  <si>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</si>
  <si>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</si>
  <si>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</si>
  <si>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</si>
  <si>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</si>
  <si>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</si>
  <si>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</si>
  <si>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</si>
  <si>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</si>
  <si>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</si>
  <si>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</si>
  <si>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</si>
  <si>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</si>
  <si>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</si>
  <si>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</si>
  <si>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</si>
  <si>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</si>
  <si>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</si>
  <si>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</si>
  <si>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</si>
  <si>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</si>
  <si>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</si>
  <si>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</si>
  <si>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</si>
  <si>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</si>
  <si>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</si>
  <si>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</si>
  <si>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</si>
  <si>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</si>
  <si>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</si>
  <si>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</si>
  <si>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</si>
  <si>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</si>
  <si>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</si>
  <si>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</si>
  <si>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</si>
  <si>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</si>
  <si>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</si>
  <si>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</si>
  <si>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</si>
  <si>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</si>
  <si>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</si>
  <si>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</si>
  <si>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</si>
  <si>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</si>
  <si>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</si>
  <si>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</si>
  <si>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まで配管更新等管渠工事は行われておらず、施設稼働から20年以上経過しているため、施設全般で老朽化が進んでいるが、日々のメンテナンスや設備の交換・修繕を行っているため、施設は稼働できている。
　今後、長期間継続使用していく必要があるため、計画的な設備更新を実施していく必要がある。</t>
    <rPh sb="1" eb="3">
      <t>ゲンザイ</t>
    </rPh>
    <rPh sb="5" eb="7">
      <t>ハイカン</t>
    </rPh>
    <rPh sb="7" eb="9">
      <t>コウシン</t>
    </rPh>
    <rPh sb="9" eb="10">
      <t>トウ</t>
    </rPh>
    <rPh sb="10" eb="12">
      <t>カンキョ</t>
    </rPh>
    <rPh sb="12" eb="14">
      <t>コウジ</t>
    </rPh>
    <rPh sb="15" eb="16">
      <t>オコナ</t>
    </rPh>
    <rPh sb="23" eb="25">
      <t>シセツ</t>
    </rPh>
    <rPh sb="25" eb="27">
      <t>カドウ</t>
    </rPh>
    <rPh sb="31" eb="34">
      <t>ネンイジョウ</t>
    </rPh>
    <rPh sb="34" eb="36">
      <t>ケイカ</t>
    </rPh>
    <rPh sb="43" eb="45">
      <t>シセツ</t>
    </rPh>
    <rPh sb="45" eb="47">
      <t>ゼンパン</t>
    </rPh>
    <rPh sb="48" eb="51">
      <t>ロウキュウカ</t>
    </rPh>
    <rPh sb="52" eb="53">
      <t>スス</t>
    </rPh>
    <rPh sb="99" eb="101">
      <t>コンゴ</t>
    </rPh>
    <rPh sb="102" eb="105">
      <t>チョウキカン</t>
    </rPh>
    <rPh sb="105" eb="107">
      <t>ケイゾク</t>
    </rPh>
    <rPh sb="107" eb="109">
      <t>シヨウ</t>
    </rPh>
    <rPh sb="113" eb="115">
      <t>ヒツヨウ</t>
    </rPh>
    <rPh sb="130" eb="132">
      <t>ジッシ</t>
    </rPh>
    <phoneticPr fontId="4"/>
  </si>
  <si>
    <t>　過疎化や高齢化による人口減少で、使用料収入は今後も減少していくものと思われる。現在、施設運営は安定しており、基金の積み立ても行っているが、施設改修や大規模な修繕への対応は使用料収入と基金での対応では困難であるため、施設を長期間使用するため、計画的な設備更新を実施していく必要がある。</t>
    <rPh sb="1" eb="4">
      <t>カソカ</t>
    </rPh>
    <rPh sb="5" eb="7">
      <t>コウレイ</t>
    </rPh>
    <rPh sb="7" eb="8">
      <t>カ</t>
    </rPh>
    <rPh sb="11" eb="13">
      <t>ジンコウ</t>
    </rPh>
    <rPh sb="13" eb="15">
      <t>ゲンショウ</t>
    </rPh>
    <rPh sb="17" eb="20">
      <t>シヨウリョウ</t>
    </rPh>
    <rPh sb="20" eb="22">
      <t>シュウニュウ</t>
    </rPh>
    <rPh sb="23" eb="25">
      <t>コンゴ</t>
    </rPh>
    <rPh sb="26" eb="28">
      <t>ゲンショウ</t>
    </rPh>
    <rPh sb="35" eb="36">
      <t>オモ</t>
    </rPh>
    <rPh sb="40" eb="42">
      <t>ゲンザイ</t>
    </rPh>
    <rPh sb="43" eb="45">
      <t>シセツ</t>
    </rPh>
    <rPh sb="45" eb="47">
      <t>ウンエイ</t>
    </rPh>
    <rPh sb="48" eb="50">
      <t>アンテイ</t>
    </rPh>
    <rPh sb="55" eb="57">
      <t>キキン</t>
    </rPh>
    <rPh sb="58" eb="59">
      <t>ツ</t>
    </rPh>
    <rPh sb="60" eb="61">
      <t>タ</t>
    </rPh>
    <rPh sb="63" eb="64">
      <t>オコナ</t>
    </rPh>
    <rPh sb="70" eb="72">
      <t>シセツ</t>
    </rPh>
    <rPh sb="72" eb="74">
      <t>カイシュウ</t>
    </rPh>
    <rPh sb="75" eb="78">
      <t>ダイキボ</t>
    </rPh>
    <rPh sb="79" eb="81">
      <t>シュウゼン</t>
    </rPh>
    <rPh sb="83" eb="85">
      <t>タイオウ</t>
    </rPh>
    <rPh sb="86" eb="89">
      <t>シヨウリョウ</t>
    </rPh>
    <rPh sb="89" eb="91">
      <t>シュウニュウ</t>
    </rPh>
    <rPh sb="92" eb="94">
      <t>キキン</t>
    </rPh>
    <rPh sb="96" eb="98">
      <t>タイオウ</t>
    </rPh>
    <rPh sb="100" eb="102">
      <t>コンナン</t>
    </rPh>
    <rPh sb="108" eb="110">
      <t>シセツ</t>
    </rPh>
    <rPh sb="111" eb="114">
      <t>チョウキカン</t>
    </rPh>
    <rPh sb="114" eb="116">
      <t>シヨウ</t>
    </rPh>
    <rPh sb="121" eb="124">
      <t>ケイカクテキ</t>
    </rPh>
    <rPh sb="125" eb="127">
      <t>セツビ</t>
    </rPh>
    <rPh sb="127" eb="129">
      <t>コウシン</t>
    </rPh>
    <rPh sb="130" eb="132">
      <t>ジッシ</t>
    </rPh>
    <rPh sb="136" eb="138">
      <t>ヒツヨウ</t>
    </rPh>
    <phoneticPr fontId="4"/>
  </si>
  <si>
    <t>　中継ポンプ修繕等、突発的な修繕が多くかかったこと、財政調整基金積立金を増額したことにより、平成28年度より収益的収支率は減少している。 
　地区人口・観光客交流客数の減少により、施設利用率は年々減少傾向にある。
　経費回収率は高い水準を保っており、現在のところ使用料収入で施設の維持管理は賄えているが、今後、過疎化や高齢化により地区人口は減少し続けていくと考えられるため、経費の削減及び施設運営の効率化を図っていく必要がある。</t>
    <rPh sb="1" eb="3">
      <t>チュウケイ</t>
    </rPh>
    <rPh sb="6" eb="8">
      <t>シュウゼン</t>
    </rPh>
    <rPh sb="8" eb="9">
      <t>トウ</t>
    </rPh>
    <rPh sb="26" eb="28">
      <t>ザイセイ</t>
    </rPh>
    <rPh sb="28" eb="30">
      <t>チョウセイ</t>
    </rPh>
    <rPh sb="30" eb="32">
      <t>キキン</t>
    </rPh>
    <rPh sb="32" eb="34">
      <t>ツミタテ</t>
    </rPh>
    <rPh sb="34" eb="35">
      <t>キン</t>
    </rPh>
    <rPh sb="36" eb="38">
      <t>ゾウガク</t>
    </rPh>
    <rPh sb="46" eb="48">
      <t>ヘイセイ</t>
    </rPh>
    <rPh sb="50" eb="51">
      <t>ネン</t>
    </rPh>
    <rPh sb="51" eb="52">
      <t>ド</t>
    </rPh>
    <rPh sb="54" eb="57">
      <t>シュウエキテキ</t>
    </rPh>
    <rPh sb="57" eb="59">
      <t>シュウシ</t>
    </rPh>
    <rPh sb="59" eb="60">
      <t>リツ</t>
    </rPh>
    <rPh sb="61" eb="63">
      <t>ゲンショウ</t>
    </rPh>
    <rPh sb="155" eb="158">
      <t>カソカ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</si>
</sst>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C1-4981-91D5-CFF69D15408B}"/>
            </c:ext>
          </c:extLst>
        </c:ser>
        <c:dLbls>
          <c:showLegendKey val="0"/>
          <c:showVal val="0"/>
          <c:showCatName val="0"/>
          <c:showSerName val="0"/>
          <c:showPercent val="0"/>
          <c:showBubbleSize val="0"/>
        </c:dLbls>
        <c:gapWidth val="150"/>
        <c:axId val="113215744"/>
        <c:axId val="1721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F8C1-4981-91D5-CFF69D15408B}"/>
            </c:ext>
          </c:extLst>
        </c:ser>
        <c:dLbls>
          <c:showLegendKey val="0"/>
          <c:showVal val="0"/>
          <c:showCatName val="0"/>
          <c:showSerName val="0"/>
          <c:showPercent val="0"/>
          <c:showBubbleSize val="0"/>
        </c:dLbls>
        <c:marker val="1"/>
        <c:smooth val="0"/>
        <c:axId val="113215744"/>
        <c:axId val="172134784"/>
      </c:lineChart>
      <c:dateAx>
        <c:axId val="113215744"/>
        <c:scaling>
          <c:orientation val="minMax"/>
        </c:scaling>
        <c:delete val="1"/>
        <c:axPos val="b"/>
        <c:numFmt formatCode="ge" sourceLinked="1"/>
        <c:majorTickMark val="none"/>
        <c:minorTickMark val="none"/>
        <c:tickLblPos val="none"/>
        <c:crossAx val="172134784"/>
        <c:crosses val="autoZero"/>
        <c:auto val="1"/>
        <c:lblOffset val="100"/>
        <c:baseTimeUnit val="years"/>
      </c:dateAx>
      <c:valAx>
        <c:axId val="1721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61.34</c:v>
                </c:pt>
                <c:pt idx="1">
                  <c:v>76.209999999999994</c:v>
                </c:pt>
                <c:pt idx="2">
                  <c:v>78.069999999999993</c:v>
                </c:pt>
                <c:pt idx="3">
                  <c:v>71.75</c:v>
                </c:pt>
                <c:pt idx="4">
                  <c:v>67.66</c:v>
                </c:pt>
              </c:numCache>
            </c:numRef>
          </c:val>
          <c:extLst xmlns:c16r2="http://schemas.microsoft.com/office/drawing/2015/06/chart">
            <c:ext xmlns:c16="http://schemas.microsoft.com/office/drawing/2014/chart" uri="{C3380CC4-5D6E-409C-BE32-E72D297353CC}">
              <c16:uniqueId val="{00000000-5867-4976-B57C-9ABD48FDA0B5}"/>
            </c:ext>
          </c:extLst>
        </c:ser>
        <c:dLbls>
          <c:showLegendKey val="0"/>
          <c:showVal val="0"/>
          <c:showCatName val="0"/>
          <c:showSerName val="0"/>
          <c:showPercent val="0"/>
          <c:showBubbleSize val="0"/>
        </c:dLbls>
        <c:gapWidth val="150"/>
        <c:axId val="113369856"/>
        <c:axId val="1133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5867-4976-B57C-9ABD48FDA0B5}"/>
            </c:ext>
          </c:extLst>
        </c:ser>
        <c:dLbls>
          <c:showLegendKey val="0"/>
          <c:showVal val="0"/>
          <c:showCatName val="0"/>
          <c:showSerName val="0"/>
          <c:showPercent val="0"/>
          <c:showBubbleSize val="0"/>
        </c:dLbls>
        <c:marker val="1"/>
        <c:smooth val="0"/>
        <c:axId val="113369856"/>
        <c:axId val="113371776"/>
      </c:lineChart>
      <c:dateAx>
        <c:axId val="113369856"/>
        <c:scaling>
          <c:orientation val="minMax"/>
        </c:scaling>
        <c:delete val="1"/>
        <c:axPos val="b"/>
        <c:numFmt formatCode="ge" sourceLinked="1"/>
        <c:majorTickMark val="none"/>
        <c:minorTickMark val="none"/>
        <c:tickLblPos val="none"/>
        <c:crossAx val="113371776"/>
        <c:crosses val="autoZero"/>
        <c:auto val="1"/>
        <c:lblOffset val="100"/>
        <c:baseTimeUnit val="years"/>
      </c:dateAx>
      <c:valAx>
        <c:axId val="1133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99.05</c:v>
                </c:pt>
                <c:pt idx="1">
                  <c:v>99.02</c:v>
                </c:pt>
                <c:pt idx="2">
                  <c:v>98.98</c:v>
                </c:pt>
                <c:pt idx="3">
                  <c:v>98.61</c:v>
                </c:pt>
                <c:pt idx="4">
                  <c:v>99.13</c:v>
                </c:pt>
              </c:numCache>
            </c:numRef>
          </c:val>
          <c:extLst xmlns:c16r2="http://schemas.microsoft.com/office/drawing/2015/06/chart">
            <c:ext xmlns:c16="http://schemas.microsoft.com/office/drawing/2014/chart" uri="{C3380CC4-5D6E-409C-BE32-E72D297353CC}">
              <c16:uniqueId val="{00000000-BD81-46A0-BA47-2B1CDD888003}"/>
            </c:ext>
          </c:extLst>
        </c:ser>
        <c:dLbls>
          <c:showLegendKey val="0"/>
          <c:showVal val="0"/>
          <c:showCatName val="0"/>
          <c:showSerName val="0"/>
          <c:showPercent val="0"/>
          <c:showBubbleSize val="0"/>
        </c:dLbls>
        <c:gapWidth val="150"/>
        <c:axId val="160384128"/>
        <c:axId val="1603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BD81-46A0-BA47-2B1CDD888003}"/>
            </c:ext>
          </c:extLst>
        </c:ser>
        <c:dLbls>
          <c:showLegendKey val="0"/>
          <c:showVal val="0"/>
          <c:showCatName val="0"/>
          <c:showSerName val="0"/>
          <c:showPercent val="0"/>
          <c:showBubbleSize val="0"/>
        </c:dLbls>
        <c:marker val="1"/>
        <c:smooth val="0"/>
        <c:axId val="160384128"/>
        <c:axId val="160386048"/>
      </c:lineChart>
      <c:dateAx>
        <c:axId val="160384128"/>
        <c:scaling>
          <c:orientation val="minMax"/>
        </c:scaling>
        <c:delete val="1"/>
        <c:axPos val="b"/>
        <c:numFmt formatCode="ge" sourceLinked="1"/>
        <c:majorTickMark val="none"/>
        <c:minorTickMark val="none"/>
        <c:tickLblPos val="none"/>
        <c:crossAx val="160386048"/>
        <c:crosses val="autoZero"/>
        <c:auto val="1"/>
        <c:lblOffset val="100"/>
        <c:baseTimeUnit val="years"/>
      </c:dateAx>
      <c:valAx>
        <c:axId val="1603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100.4</c:v>
                </c:pt>
                <c:pt idx="1">
                  <c:v>108.63</c:v>
                </c:pt>
                <c:pt idx="2">
                  <c:v>105.9</c:v>
                </c:pt>
                <c:pt idx="3">
                  <c:v>111.7</c:v>
                </c:pt>
                <c:pt idx="4">
                  <c:v>95.43</c:v>
                </c:pt>
              </c:numCache>
            </c:numRef>
          </c:val>
          <c:extLst xmlns:c16r2="http://schemas.microsoft.com/office/drawing/2015/06/chart">
            <c:ext xmlns:c16="http://schemas.microsoft.com/office/drawing/2014/chart" uri="{C3380CC4-5D6E-409C-BE32-E72D297353CC}">
              <c16:uniqueId val="{00000000-D4F6-410F-BC4F-BEB0BD90AA85}"/>
            </c:ext>
          </c:extLst>
        </c:ser>
        <c:dLbls>
          <c:showLegendKey val="0"/>
          <c:showVal val="0"/>
          <c:showCatName val="0"/>
          <c:showSerName val="0"/>
          <c:showPercent val="0"/>
          <c:showBubbleSize val="0"/>
        </c:dLbls>
        <c:gapWidth val="150"/>
        <c:axId val="175162880"/>
        <c:axId val="2096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F6-410F-BC4F-BEB0BD90AA85}"/>
            </c:ext>
          </c:extLst>
        </c:ser>
        <c:dLbls>
          <c:showLegendKey val="0"/>
          <c:showVal val="0"/>
          <c:showCatName val="0"/>
          <c:showSerName val="0"/>
          <c:showPercent val="0"/>
          <c:showBubbleSize val="0"/>
        </c:dLbls>
        <c:marker val="1"/>
        <c:smooth val="0"/>
        <c:axId val="175162880"/>
        <c:axId val="209688448"/>
      </c:lineChart>
      <c:dateAx>
        <c:axId val="175162880"/>
        <c:scaling>
          <c:orientation val="minMax"/>
        </c:scaling>
        <c:delete val="1"/>
        <c:axPos val="b"/>
        <c:numFmt formatCode="ge" sourceLinked="1"/>
        <c:majorTickMark val="none"/>
        <c:minorTickMark val="none"/>
        <c:tickLblPos val="none"/>
        <c:crossAx val="209688448"/>
        <c:crosses val="autoZero"/>
        <c:auto val="1"/>
        <c:lblOffset val="100"/>
        <c:baseTimeUnit val="years"/>
      </c:dateAx>
      <c:valAx>
        <c:axId val="209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20-4587-AB01-3445B6A1B8BA}"/>
            </c:ext>
          </c:extLst>
        </c:ser>
        <c:dLbls>
          <c:showLegendKey val="0"/>
          <c:showVal val="0"/>
          <c:showCatName val="0"/>
          <c:showSerName val="0"/>
          <c:showPercent val="0"/>
          <c:showBubbleSize val="0"/>
        </c:dLbls>
        <c:gapWidth val="150"/>
        <c:axId val="239130496"/>
        <c:axId val="2394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20-4587-AB01-3445B6A1B8BA}"/>
            </c:ext>
          </c:extLst>
        </c:ser>
        <c:dLbls>
          <c:showLegendKey val="0"/>
          <c:showVal val="0"/>
          <c:showCatName val="0"/>
          <c:showSerName val="0"/>
          <c:showPercent val="0"/>
          <c:showBubbleSize val="0"/>
        </c:dLbls>
        <c:marker val="1"/>
        <c:smooth val="0"/>
        <c:axId val="239130496"/>
        <c:axId val="239471616"/>
      </c:lineChart>
      <c:dateAx>
        <c:axId val="239130496"/>
        <c:scaling>
          <c:orientation val="minMax"/>
        </c:scaling>
        <c:delete val="1"/>
        <c:axPos val="b"/>
        <c:numFmt formatCode="ge" sourceLinked="1"/>
        <c:majorTickMark val="none"/>
        <c:minorTickMark val="none"/>
        <c:tickLblPos val="none"/>
        <c:crossAx val="239471616"/>
        <c:crosses val="autoZero"/>
        <c:auto val="1"/>
        <c:lblOffset val="100"/>
        <c:baseTimeUnit val="years"/>
      </c:dateAx>
      <c:valAx>
        <c:axId val="2394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A2-486E-B048-F97DE39EA816}"/>
            </c:ext>
          </c:extLst>
        </c:ser>
        <c:dLbls>
          <c:showLegendKey val="0"/>
          <c:showVal val="0"/>
          <c:showCatName val="0"/>
          <c:showSerName val="0"/>
          <c:showPercent val="0"/>
          <c:showBubbleSize val="0"/>
        </c:dLbls>
        <c:gapWidth val="150"/>
        <c:axId val="250992512"/>
        <c:axId val="2530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A2-486E-B048-F97DE39EA816}"/>
            </c:ext>
          </c:extLst>
        </c:ser>
        <c:dLbls>
          <c:showLegendKey val="0"/>
          <c:showVal val="0"/>
          <c:showCatName val="0"/>
          <c:showSerName val="0"/>
          <c:showPercent val="0"/>
          <c:showBubbleSize val="0"/>
        </c:dLbls>
        <c:marker val="1"/>
        <c:smooth val="0"/>
        <c:axId val="250992512"/>
        <c:axId val="253038592"/>
      </c:lineChart>
      <c:dateAx>
        <c:axId val="250992512"/>
        <c:scaling>
          <c:orientation val="minMax"/>
        </c:scaling>
        <c:delete val="1"/>
        <c:axPos val="b"/>
        <c:numFmt formatCode="ge" sourceLinked="1"/>
        <c:majorTickMark val="none"/>
        <c:minorTickMark val="none"/>
        <c:tickLblPos val="none"/>
        <c:crossAx val="253038592"/>
        <c:crosses val="autoZero"/>
        <c:auto val="1"/>
        <c:lblOffset val="100"/>
        <c:baseTimeUnit val="years"/>
      </c:dateAx>
      <c:valAx>
        <c:axId val="2530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B2-4C71-8442-509489154569}"/>
            </c:ext>
          </c:extLst>
        </c:ser>
        <c:dLbls>
          <c:showLegendKey val="0"/>
          <c:showVal val="0"/>
          <c:showCatName val="0"/>
          <c:showSerName val="0"/>
          <c:showPercent val="0"/>
          <c:showBubbleSize val="0"/>
        </c:dLbls>
        <c:gapWidth val="150"/>
        <c:axId val="262904064"/>
        <c:axId val="2696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B2-4C71-8442-509489154569}"/>
            </c:ext>
          </c:extLst>
        </c:ser>
        <c:dLbls>
          <c:showLegendKey val="0"/>
          <c:showVal val="0"/>
          <c:showCatName val="0"/>
          <c:showSerName val="0"/>
          <c:showPercent val="0"/>
          <c:showBubbleSize val="0"/>
        </c:dLbls>
        <c:marker val="1"/>
        <c:smooth val="0"/>
        <c:axId val="262904064"/>
        <c:axId val="269678848"/>
      </c:lineChart>
      <c:dateAx>
        <c:axId val="262904064"/>
        <c:scaling>
          <c:orientation val="minMax"/>
        </c:scaling>
        <c:delete val="1"/>
        <c:axPos val="b"/>
        <c:numFmt formatCode="ge" sourceLinked="1"/>
        <c:majorTickMark val="none"/>
        <c:minorTickMark val="none"/>
        <c:tickLblPos val="none"/>
        <c:crossAx val="269678848"/>
        <c:crosses val="autoZero"/>
        <c:auto val="1"/>
        <c:lblOffset val="100"/>
        <c:baseTimeUnit val="years"/>
      </c:dateAx>
      <c:valAx>
        <c:axId val="2696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8C-458E-8496-FE0AB9A92500}"/>
            </c:ext>
          </c:extLst>
        </c:ser>
        <c:dLbls>
          <c:showLegendKey val="0"/>
          <c:showVal val="0"/>
          <c:showCatName val="0"/>
          <c:showSerName val="0"/>
          <c:showPercent val="0"/>
          <c:showBubbleSize val="0"/>
        </c:dLbls>
        <c:gapWidth val="150"/>
        <c:axId val="112930816"/>
        <c:axId val="1129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8C-458E-8496-FE0AB9A92500}"/>
            </c:ext>
          </c:extLst>
        </c:ser>
        <c:dLbls>
          <c:showLegendKey val="0"/>
          <c:showVal val="0"/>
          <c:showCatName val="0"/>
          <c:showSerName val="0"/>
          <c:showPercent val="0"/>
          <c:showBubbleSize val="0"/>
        </c:dLbls>
        <c:marker val="1"/>
        <c:smooth val="0"/>
        <c:axId val="112930816"/>
        <c:axId val="112931968"/>
      </c:lineChart>
      <c:dateAx>
        <c:axId val="112930816"/>
        <c:scaling>
          <c:orientation val="minMax"/>
        </c:scaling>
        <c:delete val="1"/>
        <c:axPos val="b"/>
        <c:numFmt formatCode="ge" sourceLinked="1"/>
        <c:majorTickMark val="none"/>
        <c:minorTickMark val="none"/>
        <c:tickLblPos val="none"/>
        <c:crossAx val="112931968"/>
        <c:crosses val="autoZero"/>
        <c:auto val="1"/>
        <c:lblOffset val="100"/>
        <c:baseTimeUnit val="years"/>
      </c:dateAx>
      <c:valAx>
        <c:axId val="1129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26.42</c:v>
                </c:pt>
                <c:pt idx="1">
                  <c:v>23.52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969-47F9-B0E3-1CA1EB8F316A}"/>
            </c:ext>
          </c:extLst>
        </c:ser>
        <c:dLbls>
          <c:showLegendKey val="0"/>
          <c:showVal val="0"/>
          <c:showCatName val="0"/>
          <c:showSerName val="0"/>
          <c:showPercent val="0"/>
          <c:showBubbleSize val="0"/>
        </c:dLbls>
        <c:gapWidth val="150"/>
        <c:axId val="113114496"/>
        <c:axId val="1131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C969-47F9-B0E3-1CA1EB8F316A}"/>
            </c:ext>
          </c:extLst>
        </c:ser>
        <c:dLbls>
          <c:showLegendKey val="0"/>
          <c:showVal val="0"/>
          <c:showCatName val="0"/>
          <c:showSerName val="0"/>
          <c:showPercent val="0"/>
          <c:showBubbleSize val="0"/>
        </c:dLbls>
        <c:marker val="1"/>
        <c:smooth val="0"/>
        <c:axId val="113114496"/>
        <c:axId val="113149440"/>
      </c:lineChart>
      <c:dateAx>
        <c:axId val="113114496"/>
        <c:scaling>
          <c:orientation val="minMax"/>
        </c:scaling>
        <c:delete val="1"/>
        <c:axPos val="b"/>
        <c:numFmt formatCode="ge" sourceLinked="1"/>
        <c:majorTickMark val="none"/>
        <c:minorTickMark val="none"/>
        <c:tickLblPos val="none"/>
        <c:crossAx val="113149440"/>
        <c:crosses val="autoZero"/>
        <c:auto val="1"/>
        <c:lblOffset val="100"/>
        <c:baseTimeUnit val="years"/>
      </c:dateAx>
      <c:valAx>
        <c:axId val="1131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81.489999999999995</c:v>
                </c:pt>
                <c:pt idx="1">
                  <c:v>89.68</c:v>
                </c:pt>
                <c:pt idx="2">
                  <c:v>118.12</c:v>
                </c:pt>
                <c:pt idx="3">
                  <c:v>129.66999999999999</c:v>
                </c:pt>
                <c:pt idx="4">
                  <c:v>100</c:v>
                </c:pt>
              </c:numCache>
            </c:numRef>
          </c:val>
          <c:extLst xmlns:c16r2="http://schemas.microsoft.com/office/drawing/2015/06/chart">
            <c:ext xmlns:c16="http://schemas.microsoft.com/office/drawing/2014/chart" uri="{C3380CC4-5D6E-409C-BE32-E72D297353CC}">
              <c16:uniqueId val="{00000000-53FF-4D1F-88B3-E22DD20C7F95}"/>
            </c:ext>
          </c:extLst>
        </c:ser>
        <c:dLbls>
          <c:showLegendKey val="0"/>
          <c:showVal val="0"/>
          <c:showCatName val="0"/>
          <c:showSerName val="0"/>
          <c:showPercent val="0"/>
          <c:showBubbleSize val="0"/>
        </c:dLbls>
        <c:gapWidth val="150"/>
        <c:axId val="113328128"/>
        <c:axId val="11333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53FF-4D1F-88B3-E22DD20C7F95}"/>
            </c:ext>
          </c:extLst>
        </c:ser>
        <c:dLbls>
          <c:showLegendKey val="0"/>
          <c:showVal val="0"/>
          <c:showCatName val="0"/>
          <c:showSerName val="0"/>
          <c:showPercent val="0"/>
          <c:showBubbleSize val="0"/>
        </c:dLbls>
        <c:marker val="1"/>
        <c:smooth val="0"/>
        <c:axId val="113328128"/>
        <c:axId val="113330048"/>
      </c:lineChart>
      <c:dateAx>
        <c:axId val="113328128"/>
        <c:scaling>
          <c:orientation val="minMax"/>
        </c:scaling>
        <c:delete val="1"/>
        <c:axPos val="b"/>
        <c:numFmt formatCode="ge" sourceLinked="1"/>
        <c:majorTickMark val="none"/>
        <c:minorTickMark val="none"/>
        <c:tickLblPos val="none"/>
        <c:crossAx val="113330048"/>
        <c:crosses val="autoZero"/>
        <c:auto val="1"/>
        <c:lblOffset val="100"/>
        <c:baseTimeUnit val="years"/>
      </c:dateAx>
      <c:valAx>
        <c:axId val="1133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202.05</c:v>
                </c:pt>
                <c:pt idx="1">
                  <c:v>191.42</c:v>
                </c:pt>
                <c:pt idx="2">
                  <c:v>147.71</c:v>
                </c:pt>
                <c:pt idx="3">
                  <c:v>136.19999999999999</c:v>
                </c:pt>
                <c:pt idx="4">
                  <c:v>176.81</c:v>
                </c:pt>
              </c:numCache>
            </c:numRef>
          </c:val>
          <c:extLst xmlns:c16r2="http://schemas.microsoft.com/office/drawing/2015/06/chart">
            <c:ext xmlns:c16="http://schemas.microsoft.com/office/drawing/2014/chart" uri="{C3380CC4-5D6E-409C-BE32-E72D297353CC}">
              <c16:uniqueId val="{00000000-EAA3-4877-9D84-2AF3F13C7164}"/>
            </c:ext>
          </c:extLst>
        </c:ser>
        <c:dLbls>
          <c:showLegendKey val="0"/>
          <c:showVal val="0"/>
          <c:showCatName val="0"/>
          <c:showSerName val="0"/>
          <c:showPercent val="0"/>
          <c:showBubbleSize val="0"/>
        </c:dLbls>
        <c:gapWidth val="150"/>
        <c:axId val="113357184"/>
        <c:axId val="1133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EAA3-4877-9D84-2AF3F13C7164}"/>
            </c:ext>
          </c:extLst>
        </c:ser>
        <c:dLbls>
          <c:showLegendKey val="0"/>
          <c:showVal val="0"/>
          <c:showCatName val="0"/>
          <c:showSerName val="0"/>
          <c:showPercent val="0"/>
          <c:showBubbleSize val="0"/>
        </c:dLbls>
        <c:marker val="1"/>
        <c:smooth val="0"/>
        <c:axId val="113357184"/>
        <c:axId val="113359104"/>
      </c:lineChart>
      <c:dateAx>
        <c:axId val="113357184"/>
        <c:scaling>
          <c:orientation val="minMax"/>
        </c:scaling>
        <c:delete val="1"/>
        <c:axPos val="b"/>
        <c:numFmt formatCode="ge" sourceLinked="1"/>
        <c:majorTickMark val="none"/>
        <c:minorTickMark val="none"/>
        <c:tickLblPos val="none"/>
        <c:crossAx val="113359104"/>
        <c:crosses val="autoZero"/>
        <c:auto val="1"/>
        <c:lblOffset val="100"/>
        <c:baseTimeUnit val="years"/>
      </c:dateAx>
      <c:valAx>
        <c:axId val="1133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松崎町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6836</v>
      </c>
      <c r="AM8" s="49"/>
      <c r="AN8" s="49"/>
      <c r="AO8" s="49"/>
      <c r="AP8" s="49"/>
      <c r="AQ8" s="49"/>
      <c r="AR8" s="49"/>
      <c r="AS8" s="49"/>
      <c r="AT8" s="44">
        <f>データ!T6</f>
        <v>85.19</v>
      </c>
      <c r="AU8" s="44"/>
      <c r="AV8" s="44"/>
      <c r="AW8" s="44"/>
      <c r="AX8" s="44"/>
      <c r="AY8" s="44"/>
      <c r="AZ8" s="44"/>
      <c r="BA8" s="44"/>
      <c r="BB8" s="44">
        <f>データ!U6</f>
        <v>80.239999999999995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v>
      </c>
      <c r="Q10" s="44"/>
      <c r="R10" s="44"/>
      <c r="S10" s="44"/>
      <c r="T10" s="44"/>
      <c r="U10" s="44"/>
      <c r="V10" s="44"/>
      <c r="W10" s="44">
        <f>データ!Q6</f>
        <v>136.03</v>
      </c>
      <c r="X10" s="44"/>
      <c r="Y10" s="44"/>
      <c r="Z10" s="44"/>
      <c r="AA10" s="44"/>
      <c r="AB10" s="44"/>
      <c r="AC10" s="44"/>
      <c r="AD10" s="49">
        <f>データ!R6</f>
        <v>3479</v>
      </c>
      <c r="AE10" s="49"/>
      <c r="AF10" s="49"/>
      <c r="AG10" s="49"/>
      <c r="AH10" s="49"/>
      <c r="AI10" s="49"/>
      <c r="AJ10" s="49"/>
      <c r="AK10" s="2"/>
      <c r="AL10" s="49">
        <f>データ!V6</f>
        <v>575</v>
      </c>
      <c r="AM10" s="49"/>
      <c r="AN10" s="49"/>
      <c r="AO10" s="49"/>
      <c r="AP10" s="49"/>
      <c r="AQ10" s="49"/>
      <c r="AR10" s="49"/>
      <c r="AS10" s="49"/>
      <c r="AT10" s="44">
        <f>データ!W6</f>
        <v>1.53</v>
      </c>
      <c r="AU10" s="44"/>
      <c r="AV10" s="44"/>
      <c r="AW10" s="44"/>
      <c r="AX10" s="44"/>
      <c r="AY10" s="44"/>
      <c r="AZ10" s="44"/>
      <c r="BA10" s="44"/>
      <c r="BB10" s="44">
        <f>データ!X6</f>
        <v>375.82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FzEFcAjUk2M/ufq4JQ0cbl4Tl7qYPqZjB4M3Ptvl1axoIyMAwG9L+zGliqjMs+b9bWJqu31bR+Um1UvihptD2Q==" saltValue="tgUxt4BzY5HbAagLK4LpW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223051</v>
      </c>
      <c r="D6" s="32">
        <f t="shared" si="3"/>
        <v>47</v>
      </c>
      <c r="E6" s="32">
        <f t="shared" si="3"/>
        <v>17</v>
      </c>
      <c r="F6" s="32">
        <f t="shared" si="3"/>
        <v>6</v>
      </c>
      <c r="G6" s="32">
        <f t="shared" si="3"/>
        <v>0</v>
      </c>
      <c r="H6" s="32" t="str">
        <f t="shared" si="3"/>
        <v>静岡県　松崎町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8.5</v>
      </c>
      <c r="Q6" s="33">
        <f t="shared" si="3"/>
        <v>136.03</v>
      </c>
      <c r="R6" s="33">
        <f t="shared" si="3"/>
        <v>3479</v>
      </c>
      <c r="S6" s="33">
        <f t="shared" si="3"/>
        <v>6836</v>
      </c>
      <c r="T6" s="33">
        <f t="shared" si="3"/>
        <v>85.19</v>
      </c>
      <c r="U6" s="33">
        <f t="shared" si="3"/>
        <v>80.239999999999995</v>
      </c>
      <c r="V6" s="33">
        <f t="shared" si="3"/>
        <v>575</v>
      </c>
      <c r="W6" s="33">
        <f t="shared" si="3"/>
        <v>1.53</v>
      </c>
      <c r="X6" s="33">
        <f t="shared" si="3"/>
        <v>375.82</v>
      </c>
      <c r="Y6" s="34">
        <f>IF(Y7="",NA(),Y7)</f>
        <v>100.4</v>
      </c>
      <c r="Z6" s="34">
        <f t="shared" ref="Z6:AH6" si="4">IF(Z7="",NA(),Z7)</f>
        <v>108.63</v>
      </c>
      <c r="AA6" s="34">
        <f t="shared" si="4"/>
        <v>105.9</v>
      </c>
      <c r="AB6" s="34">
        <f t="shared" si="4"/>
        <v>111.7</v>
      </c>
      <c r="AC6" s="34">
        <f t="shared" si="4"/>
        <v>95.43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26.42</v>
      </c>
      <c r="BG6" s="34">
        <f t="shared" ref="BG6:BO6" si="7">IF(BG7="",NA(),BG7)</f>
        <v>23.52</v>
      </c>
      <c r="BH6" s="33">
        <f t="shared" si="7"/>
        <v>0</v>
      </c>
      <c r="BI6" s="33">
        <f t="shared" si="7"/>
        <v>0</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81.489999999999995</v>
      </c>
      <c r="BR6" s="34">
        <f t="shared" ref="BR6:BZ6" si="8">IF(BR7="",NA(),BR7)</f>
        <v>89.68</v>
      </c>
      <c r="BS6" s="34">
        <f t="shared" si="8"/>
        <v>118.12</v>
      </c>
      <c r="BT6" s="34">
        <f t="shared" si="8"/>
        <v>129.66999999999999</v>
      </c>
      <c r="BU6" s="34">
        <f t="shared" si="8"/>
        <v>100</v>
      </c>
      <c r="BV6" s="34">
        <f t="shared" si="8"/>
        <v>46.31</v>
      </c>
      <c r="BW6" s="34">
        <f t="shared" si="8"/>
        <v>43.66</v>
      </c>
      <c r="BX6" s="34">
        <f t="shared" si="8"/>
        <v>43.13</v>
      </c>
      <c r="BY6" s="34">
        <f t="shared" si="8"/>
        <v>46.26</v>
      </c>
      <c r="BZ6" s="34">
        <f t="shared" si="8"/>
        <v>45.81</v>
      </c>
      <c r="CA6" s="33" t="str">
        <f>IF(CA7="","",IF(CA7="-","【-】","【"&amp;SUBSTITUTE(TEXT(CA7,"#,##0.00"),"-","△")&amp;"】"))</f>
        <v>【47.34】</v>
      </c>
      <c r="CB6" s="34">
        <f>IF(CB7="",NA(),CB7)</f>
        <v>202.05</v>
      </c>
      <c r="CC6" s="34">
        <f t="shared" ref="CC6:CK6" si="9">IF(CC7="",NA(),CC7)</f>
        <v>191.42</v>
      </c>
      <c r="CD6" s="34">
        <f t="shared" si="9"/>
        <v>147.71</v>
      </c>
      <c r="CE6" s="34">
        <f t="shared" si="9"/>
        <v>136.19999999999999</v>
      </c>
      <c r="CF6" s="34">
        <f t="shared" si="9"/>
        <v>176.81</v>
      </c>
      <c r="CG6" s="34">
        <f t="shared" si="9"/>
        <v>349.08</v>
      </c>
      <c r="CH6" s="34">
        <f t="shared" si="9"/>
        <v>382.09</v>
      </c>
      <c r="CI6" s="34">
        <f t="shared" si="9"/>
        <v>392.03</v>
      </c>
      <c r="CJ6" s="34">
        <f t="shared" si="9"/>
        <v>376.4</v>
      </c>
      <c r="CK6" s="34">
        <f t="shared" si="9"/>
        <v>383.92</v>
      </c>
      <c r="CL6" s="33" t="str">
        <f>IF(CL7="","",IF(CL7="-","【-】","【"&amp;SUBSTITUTE(TEXT(CL7,"#,##0.00"),"-","△")&amp;"】"))</f>
        <v>【360.30】</v>
      </c>
      <c r="CM6" s="34">
        <f>IF(CM7="",NA(),CM7)</f>
        <v>61.34</v>
      </c>
      <c r="CN6" s="34">
        <f t="shared" ref="CN6:CV6" si="10">IF(CN7="",NA(),CN7)</f>
        <v>76.209999999999994</v>
      </c>
      <c r="CO6" s="34">
        <f t="shared" si="10"/>
        <v>78.069999999999993</v>
      </c>
      <c r="CP6" s="34">
        <f t="shared" si="10"/>
        <v>71.75</v>
      </c>
      <c r="CQ6" s="34">
        <f t="shared" si="10"/>
        <v>67.66</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99.05</v>
      </c>
      <c r="CY6" s="34">
        <f t="shared" ref="CY6:DG6" si="11">IF(CY7="",NA(),CY7)</f>
        <v>99.02</v>
      </c>
      <c r="CZ6" s="34">
        <f t="shared" si="11"/>
        <v>98.98</v>
      </c>
      <c r="DA6" s="34">
        <f t="shared" si="11"/>
        <v>98.61</v>
      </c>
      <c r="DB6" s="34">
        <f t="shared" si="11"/>
        <v>99.13</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223051</v>
      </c>
      <c r="D7" s="36">
        <v>47</v>
      </c>
      <c r="E7" s="36">
        <v>17</v>
      </c>
      <c r="F7" s="36">
        <v>6</v>
      </c>
      <c r="G7" s="36">
        <v>0</v>
      </c>
      <c r="H7" s="36" t="s">
        <v>110</v>
      </c>
      <c r="I7" s="36" t="s">
        <v>111</v>
      </c>
      <c r="J7" s="36" t="s">
        <v>112</v>
      </c>
      <c r="K7" s="36" t="s">
        <v>113</v>
      </c>
      <c r="L7" s="36" t="s">
        <v>114</v>
      </c>
      <c r="M7" s="36" t="s">
        <v>115</v>
      </c>
      <c r="N7" s="37" t="s">
        <v>116</v>
      </c>
      <c r="O7" s="37" t="s">
        <v>117</v>
      </c>
      <c r="P7" s="37">
        <v>8.5</v>
      </c>
      <c r="Q7" s="37">
        <v>136.03</v>
      </c>
      <c r="R7" s="37">
        <v>3479</v>
      </c>
      <c r="S7" s="37">
        <v>6836</v>
      </c>
      <c r="T7" s="37">
        <v>85.19</v>
      </c>
      <c r="U7" s="37">
        <v>80.239999999999995</v>
      </c>
      <c r="V7" s="37">
        <v>575</v>
      </c>
      <c r="W7" s="37">
        <v>1.53</v>
      </c>
      <c r="X7" s="37">
        <v>375.82</v>
      </c>
      <c r="Y7" s="37">
        <v>100.4</v>
      </c>
      <c r="Z7" s="37">
        <v>108.63</v>
      </c>
      <c r="AA7" s="37">
        <v>105.9</v>
      </c>
      <c r="AB7" s="37">
        <v>111.7</v>
      </c>
      <c r="AC7" s="37">
        <v>95.43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26.42</v>
      </c>
      <c r="BG7" s="37">
        <v>23.52</v>
      </c>
      <c r="BH7" s="37">
        <v>0</v>
      </c>
      <c r="BI7" s="37">
        <v>0</v>
      </c>
      <c r="BJ7" s="37">
        <v>0</v>
      </c>
      <c r="BK7" s="37">
        <v>817.63</v>
      </c>
      <c r="BL7" s="37">
        <v>830.5</v>
      </c>
      <c r="BM7" s="37">
        <v>1029.24</v>
      </c>
      <c r="BN7" s="37">
        <v>1063.93</v>
      </c>
      <c r="BO7" s="37">
        <v>1060.8599999999999</v>
      </c>
      <c r="BP7" s="37">
        <v>920.42</v>
      </c>
      <c r="BQ7" s="37">
        <v>81.489999999999995</v>
      </c>
      <c r="BR7" s="37">
        <v>89.68</v>
      </c>
      <c r="BS7" s="37">
        <v>118.12</v>
      </c>
      <c r="BT7" s="37">
        <v>129.66999999999999</v>
      </c>
      <c r="BU7" s="37">
        <v>100</v>
      </c>
      <c r="BV7" s="37">
        <v>46.31</v>
      </c>
      <c r="BW7" s="37">
        <v>43.66</v>
      </c>
      <c r="BX7" s="37">
        <v>43.13</v>
      </c>
      <c r="BY7" s="37">
        <v>46.26</v>
      </c>
      <c r="BZ7" s="37">
        <v>45.81</v>
      </c>
      <c r="CA7" s="37">
        <v>47.34</v>
      </c>
      <c r="CB7" s="37">
        <v>202.05</v>
      </c>
      <c r="CC7" s="37">
        <v>191.42</v>
      </c>
      <c r="CD7" s="37">
        <v>147.71</v>
      </c>
      <c r="CE7" s="37">
        <v>136.19999999999999</v>
      </c>
      <c r="CF7" s="37">
        <v>176.81</v>
      </c>
      <c r="CG7" s="37">
        <v>349.08</v>
      </c>
      <c r="CH7" s="37">
        <v>382.09</v>
      </c>
      <c r="CI7" s="37">
        <v>392.03</v>
      </c>
      <c r="CJ7" s="37">
        <v>376.4</v>
      </c>
      <c r="CK7" s="37">
        <v>383.92</v>
      </c>
      <c r="CL7" s="37">
        <v>360.3</v>
      </c>
      <c r="CM7" s="37">
        <v>61.34</v>
      </c>
      <c r="CN7" s="37">
        <v>76.209999999999994</v>
      </c>
      <c r="CO7" s="37">
        <v>78.069999999999993</v>
      </c>
      <c r="CP7" s="37">
        <v>71.75</v>
      </c>
      <c r="CQ7" s="37">
        <v>67.66</v>
      </c>
      <c r="CR7" s="37">
        <v>39.42</v>
      </c>
      <c r="CS7" s="37">
        <v>39.68</v>
      </c>
      <c r="CT7" s="37">
        <v>35.64</v>
      </c>
      <c r="CU7" s="37">
        <v>33.729999999999997</v>
      </c>
      <c r="CV7" s="37">
        <v>33.21</v>
      </c>
      <c r="CW7" s="37">
        <v>34.06</v>
      </c>
      <c r="CX7" s="37">
        <v>99.05</v>
      </c>
      <c r="CY7" s="37">
        <v>99.02</v>
      </c>
      <c r="CZ7" s="37">
        <v>98.98</v>
      </c>
      <c r="DA7" s="37">
        <v>98.61</v>
      </c>
      <c r="DB7" s="37">
        <v>99.13</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知樹</cp:lastModifiedBy>
  <dcterms:created xsi:type="dcterms:W3CDTF">2018-12-03T09:33:19Z</dcterms:created>
  <dcterms:modified xsi:type="dcterms:W3CDTF">2021-03-05T06:01:54Z</dcterms:modified>
  <cp:category/>
</cp:coreProperties>
</file>