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DS7" i="5"/>
  <c r="IJ78" i="4" s="1"/>
  <c r="DR7" i="5"/>
  <c r="DQ7" i="5"/>
  <c r="HH78" i="4" s="1"/>
  <c r="DP7" i="5"/>
  <c r="DO7" i="5"/>
  <c r="IX77" i="4" s="1"/>
  <c r="DN7" i="5"/>
  <c r="DM7" i="5"/>
  <c r="HV77" i="4" s="1"/>
  <c r="DL7" i="5"/>
  <c r="DK7" i="5"/>
  <c r="GT77" i="4" s="1"/>
  <c r="DJ7" i="5"/>
  <c r="DI7" i="5"/>
  <c r="DG7" i="5"/>
  <c r="DF7" i="5"/>
  <c r="DE7" i="5"/>
  <c r="DD7" i="5"/>
  <c r="DC7" i="5"/>
  <c r="DB7" i="5"/>
  <c r="DA7" i="5"/>
  <c r="CZ7" i="5"/>
  <c r="CY7" i="5"/>
  <c r="CX7" i="5"/>
  <c r="CV7" i="5"/>
  <c r="CU7" i="5"/>
  <c r="CT7" i="5"/>
  <c r="CS7" i="5"/>
  <c r="CR7" i="5"/>
  <c r="CQ7" i="5"/>
  <c r="ML53" i="4" s="1"/>
  <c r="CP7" i="5"/>
  <c r="CO7" i="5"/>
  <c r="LJ53" i="4" s="1"/>
  <c r="CN7" i="5"/>
  <c r="CM7" i="5"/>
  <c r="KH53" i="4" s="1"/>
  <c r="CK7" i="5"/>
  <c r="CJ7" i="5"/>
  <c r="IJ54" i="4" s="1"/>
  <c r="CI7" i="5"/>
  <c r="CH7" i="5"/>
  <c r="HH54" i="4" s="1"/>
  <c r="CG7" i="5"/>
  <c r="CF7" i="5"/>
  <c r="CE7" i="5"/>
  <c r="CD7" i="5"/>
  <c r="CC7" i="5"/>
  <c r="CB7" i="5"/>
  <c r="BZ7" i="5"/>
  <c r="BY7" i="5"/>
  <c r="BX7" i="5"/>
  <c r="BW7" i="5"/>
  <c r="BV7" i="5"/>
  <c r="BU7" i="5"/>
  <c r="FJ53" i="4" s="1"/>
  <c r="BT7" i="5"/>
  <c r="BS7" i="5"/>
  <c r="EH53" i="4" s="1"/>
  <c r="BR7" i="5"/>
  <c r="BQ7" i="5"/>
  <c r="DF53" i="4" s="1"/>
  <c r="BO7" i="5"/>
  <c r="BN7" i="5"/>
  <c r="BH54" i="4" s="1"/>
  <c r="BM7" i="5"/>
  <c r="BL7" i="5"/>
  <c r="AF54" i="4" s="1"/>
  <c r="BK7" i="5"/>
  <c r="BJ7" i="5"/>
  <c r="BI7" i="5"/>
  <c r="BH7" i="5"/>
  <c r="BG7" i="5"/>
  <c r="BF7" i="5"/>
  <c r="BD7" i="5"/>
  <c r="BC7" i="5"/>
  <c r="BB7" i="5"/>
  <c r="BA7" i="5"/>
  <c r="AZ7" i="5"/>
  <c r="AY7" i="5"/>
  <c r="AX7" i="5"/>
  <c r="AW7" i="5"/>
  <c r="AV7" i="5"/>
  <c r="AU7" i="5"/>
  <c r="AS7" i="5"/>
  <c r="AR7" i="5"/>
  <c r="EV32" i="4" s="1"/>
  <c r="AQ7" i="5"/>
  <c r="AP7" i="5"/>
  <c r="DT32" i="4" s="1"/>
  <c r="AO7" i="5"/>
  <c r="AN7" i="5"/>
  <c r="FJ31" i="4" s="1"/>
  <c r="AM7" i="5"/>
  <c r="AL7" i="5"/>
  <c r="EH31" i="4" s="1"/>
  <c r="AK7" i="5"/>
  <c r="AJ7" i="5"/>
  <c r="DF31" i="4" s="1"/>
  <c r="AH7" i="5"/>
  <c r="AG7" i="5"/>
  <c r="AF7" i="5"/>
  <c r="AE7" i="5"/>
  <c r="AD7" i="5"/>
  <c r="AC7" i="5"/>
  <c r="AB7" i="5"/>
  <c r="AA7" i="5"/>
  <c r="Z7" i="5"/>
  <c r="Y7" i="5"/>
  <c r="X7" i="5"/>
  <c r="W7" i="5"/>
  <c r="V7" i="5"/>
  <c r="U7" i="5"/>
  <c r="T7" i="5"/>
  <c r="S7" i="5"/>
  <c r="R7" i="5"/>
  <c r="Q7" i="5"/>
  <c r="CF10" i="4" s="1"/>
  <c r="P7" i="5"/>
  <c r="O7" i="5"/>
  <c r="B10" i="4" s="1"/>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CU76" i="4" s="1"/>
  <c r="DI6" i="5"/>
  <c r="DH6" i="5"/>
  <c r="I88" i="4" s="1"/>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F88" i="4"/>
  <c r="D88" i="4"/>
  <c r="B88" i="4"/>
  <c r="ML78" i="4"/>
  <c r="LX78" i="4"/>
  <c r="LJ78" i="4"/>
  <c r="KV78" i="4"/>
  <c r="KH78" i="4"/>
  <c r="IX78" i="4"/>
  <c r="HV78" i="4"/>
  <c r="GT78" i="4"/>
  <c r="BV78" i="4"/>
  <c r="BH78" i="4"/>
  <c r="AT78" i="4"/>
  <c r="AF78" i="4"/>
  <c r="R78" i="4"/>
  <c r="ML77" i="4"/>
  <c r="LX77" i="4"/>
  <c r="LJ77" i="4"/>
  <c r="KV77" i="4"/>
  <c r="KH77" i="4"/>
  <c r="IJ77" i="4"/>
  <c r="HH77" i="4"/>
  <c r="BV77" i="4"/>
  <c r="BH77" i="4"/>
  <c r="AT77" i="4"/>
  <c r="AF77" i="4"/>
  <c r="R77" i="4"/>
  <c r="CU67" i="4"/>
  <c r="ML54" i="4"/>
  <c r="LX54" i="4"/>
  <c r="LJ54" i="4"/>
  <c r="KV54" i="4"/>
  <c r="KH54" i="4"/>
  <c r="IX54" i="4"/>
  <c r="HV54" i="4"/>
  <c r="GT54" i="4"/>
  <c r="FJ54" i="4"/>
  <c r="EV54" i="4"/>
  <c r="EH54" i="4"/>
  <c r="DT54" i="4"/>
  <c r="DF54" i="4"/>
  <c r="BV54" i="4"/>
  <c r="AT54" i="4"/>
  <c r="R54" i="4"/>
  <c r="LX53" i="4"/>
  <c r="KV53" i="4"/>
  <c r="IX53" i="4"/>
  <c r="IJ53" i="4"/>
  <c r="HV53" i="4"/>
  <c r="HH53" i="4"/>
  <c r="GT53" i="4"/>
  <c r="EV53" i="4"/>
  <c r="DT53" i="4"/>
  <c r="BV53" i="4"/>
  <c r="BH53" i="4"/>
  <c r="AT53" i="4"/>
  <c r="AF53" i="4"/>
  <c r="R53" i="4"/>
  <c r="IX32" i="4"/>
  <c r="IJ32" i="4"/>
  <c r="HV32" i="4"/>
  <c r="HH32" i="4"/>
  <c r="GT32" i="4"/>
  <c r="FJ32" i="4"/>
  <c r="EH32" i="4"/>
  <c r="DF32" i="4"/>
  <c r="BV32" i="4"/>
  <c r="BH32" i="4"/>
  <c r="AT32" i="4"/>
  <c r="AF32" i="4"/>
  <c r="R32" i="4"/>
  <c r="IX31" i="4"/>
  <c r="IJ31" i="4"/>
  <c r="HV31" i="4"/>
  <c r="HH31" i="4"/>
  <c r="GT31" i="4"/>
  <c r="EV31" i="4"/>
  <c r="DT31" i="4"/>
  <c r="BV31" i="4"/>
  <c r="BH31" i="4"/>
  <c r="AT31" i="4"/>
  <c r="AF31" i="4"/>
  <c r="R31" i="4"/>
  <c r="LO10" i="4"/>
  <c r="JV10" i="4"/>
  <c r="IC10" i="4"/>
  <c r="DU10" i="4"/>
  <c r="AQ10" i="4"/>
  <c r="LO8" i="4"/>
  <c r="JV8" i="4"/>
  <c r="IC8" i="4"/>
  <c r="CF8" i="4"/>
  <c r="B8" i="4"/>
  <c r="BV76" i="4" l="1"/>
  <c r="FJ52" i="4"/>
  <c r="IX30" i="4"/>
  <c r="ML76" i="4"/>
  <c r="BV52" i="4"/>
  <c r="FJ30" i="4"/>
  <c r="ML52" i="4"/>
  <c r="IX76" i="4"/>
  <c r="BV30" i="4"/>
  <c r="IX52" i="4"/>
  <c r="C11" i="5"/>
  <c r="D11" i="5"/>
  <c r="E11" i="5"/>
  <c r="B11" i="5"/>
  <c r="HV76" i="4" l="1"/>
  <c r="LJ52" i="4"/>
  <c r="HV52" i="4"/>
  <c r="HV30" i="4"/>
  <c r="AT30" i="4"/>
  <c r="AT76" i="4"/>
  <c r="EH52" i="4"/>
  <c r="LJ76" i="4"/>
  <c r="AT52" i="4"/>
  <c r="EH30" i="4"/>
  <c r="KV76" i="4"/>
  <c r="AF52" i="4"/>
  <c r="DT30" i="4"/>
  <c r="HH76" i="4"/>
  <c r="KV52" i="4"/>
  <c r="AF30" i="4"/>
  <c r="HH52" i="4"/>
  <c r="AF76" i="4"/>
  <c r="DT52" i="4"/>
  <c r="HH30" i="4"/>
  <c r="R76" i="4"/>
  <c r="DF52" i="4"/>
  <c r="GT30" i="4"/>
  <c r="KH76" i="4"/>
  <c r="R52" i="4"/>
  <c r="DF30" i="4"/>
  <c r="R30" i="4"/>
  <c r="GT76" i="4"/>
  <c r="KH52" i="4"/>
  <c r="GT52" i="4"/>
  <c r="IJ52" i="4"/>
  <c r="BH76" i="4"/>
  <c r="EV52" i="4"/>
  <c r="IJ30" i="4"/>
  <c r="BH52" i="4"/>
  <c r="EV30" i="4"/>
  <c r="LX76" i="4"/>
  <c r="IJ76" i="4"/>
  <c r="LX52" i="4"/>
  <c r="BH30"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<sst xmlns="http://schemas.openxmlformats.org/spreadsheetml/2006/main" count="266" uniqueCount="142">
  <si>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</si>
  <si>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</si>
  <si>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</si>
  <si>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</si>
  <si>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</si>
  <si>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</si>
  <si>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</si>
  <si>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</si>
  <si>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</si>
  <si>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</si>
  <si>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</si>
  <si>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</si>
  <si>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</si>
  <si>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</si>
  <si>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</si>
  <si>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</si>
  <si>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</si>
  <si>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</si>
  <si>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</si>
  <si>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</si>
  <si>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</si>
  <si>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</si>
  <si>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</si>
  <si>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</si>
  <si>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</si>
  <si>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</si>
  <si>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</si>
  <si>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</si>
  <si>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</si>
  <si>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</si>
  <si>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</si>
  <si>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</si>
  <si>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</si>
  <si>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</si>
  <si>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</si>
  <si>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</si>
  <si>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</si>
  <si>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</si>
  <si>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</si>
  <si>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</si>
  <si>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</si>
  <si>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</si>
  <si>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</si>
  <si>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</si>
  <si>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</si>
  <si>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</si>
  <si>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</si>
  <si>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</si>
  <si>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</si>
  <si>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</si>
  <si>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</si>
  <si>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</si>
  <si>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</si>
  <si>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</si>
  <si>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</si>
  <si>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</si>
  <si>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</si>
  <si>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</si>
  <si>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</si>
  <si>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</si>
  <si>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</si>
  <si>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</si>
  <si>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</si>
  <si>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</si>
  <si>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</si>
  <si>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</si>
  <si>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</si>
  <si>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</si>
  <si>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</si>
  <si>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</si>
  <si>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</si>
  <si>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</si>
  <si>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</si>
  <si>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</si>
  <si>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</si>
  <si>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</si>
  <si>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</si>
  <si>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</si>
  <si>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</si>
  <si>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</si>
  <si>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</si>
  <si>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</si>
  <si>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</si>
  <si>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</si>
  <si>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</si>
  <si>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</si>
  <si>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</si>
  <si>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</si>
  <si>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</si>
  <si>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</si>
  <si>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</si>
  <si>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</si>
  <si>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</si>
  <si>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</si>
  <si>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</si>
  <si>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</si>
  <si>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</si>
  <si>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</si>
  <si>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</si>
  <si>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</si>
  <si>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</si>
  <si>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</si>
  <si>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</si>
  <si>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</si>
  <si>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</si>
  <si>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</si>
  <si>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</si>
  <si>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</si>
  <si>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</si>
  <si>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</si>
  <si>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</si>
  <si>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</si>
  <si>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</si>
  <si>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</si>
  <si>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</si>
  <si>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</si>
  <si>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</si>
  <si>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</si>
  <si>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</si>
  <si>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</si>
  <si>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</si>
  <si>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</si>
  <si>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</si>
  <si>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</si>
  <si>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静岡県　松崎町</t>
  </si>
  <si>
    <t>町営宿泊施設伊豆まつざき荘</t>
  </si>
  <si>
    <t>法適用</t>
  </si>
  <si>
    <t>観光施設事業</t>
  </si>
  <si>
    <t>休養宿泊施設</t>
  </si>
  <si>
    <t>Ａ２Ｂ２</t>
  </si>
  <si>
    <t>代行制</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</si>
  <si>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</si>
  <si>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</si>
  <si>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</si>
  <si>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</si>
  <si>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</si>
  <si>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</si>
  <si>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予約サイトの「じゃらん」、「楽天」、「るるぶ」、「ゆこゆこ」では、高い評価や、好意的な口コミ等も頂いております。
　また、お客様へのサービス向上として、「あら汁」や「ところてん」などの無料サービスを行っていますが、こちらも好評をいただいております。
　今後も多くの皆様にご利用していただけるよう、積極的なＰＲによる誘客活動やお客様の満足度を高めるサービス提供を行っていくともに、経営改善計画の定期的な考課も行い、業績改善に努めて参ります。</t>
    <rPh sb="1" eb="3">
      <t>ヨヤク</t>
    </rPh>
    <rPh sb="15" eb="17">
      <t>ラクテン</t>
    </rPh>
    <rPh sb="34" eb="35">
      <t>タカ</t>
    </rPh>
    <rPh sb="36" eb="38">
      <t>ヒョウカ</t>
    </rPh>
    <rPh sb="40" eb="43">
      <t>コウイテキ</t>
    </rPh>
    <rPh sb="44" eb="45">
      <t>クチ</t>
    </rPh>
    <rPh sb="47" eb="48">
      <t>ナド</t>
    </rPh>
    <rPh sb="49" eb="50">
      <t>イタダ</t>
    </rPh>
    <rPh sb="63" eb="65">
      <t>キャクサマ</t>
    </rPh>
    <rPh sb="71" eb="73">
      <t>コウジョウ</t>
    </rPh>
    <rPh sb="80" eb="81">
      <t>ジル</t>
    </rPh>
    <rPh sb="93" eb="95">
      <t>ムリョウ</t>
    </rPh>
    <rPh sb="100" eb="101">
      <t>オコナ</t>
    </rPh>
    <rPh sb="112" eb="114">
      <t>コウヒョウ</t>
    </rPh>
    <rPh sb="127" eb="129">
      <t>コンゴ</t>
    </rPh>
    <rPh sb="130" eb="131">
      <t>オオ</t>
    </rPh>
    <rPh sb="133" eb="135">
      <t>ミナサマ</t>
    </rPh>
    <rPh sb="137" eb="139">
      <t>リヨウ</t>
    </rPh>
    <rPh sb="149" eb="152">
      <t>セッキョクテキ</t>
    </rPh>
    <rPh sb="158" eb="160">
      <t>ユウキャク</t>
    </rPh>
    <rPh sb="160" eb="162">
      <t>カツドウ</t>
    </rPh>
    <rPh sb="164" eb="166">
      <t>キャクサマ</t>
    </rPh>
    <rPh sb="167" eb="170">
      <t>マンゾクド</t>
    </rPh>
    <rPh sb="171" eb="172">
      <t>タカ</t>
    </rPh>
    <rPh sb="178" eb="180">
      <t>テイキョウ</t>
    </rPh>
    <rPh sb="181" eb="182">
      <t>オコナ</t>
    </rPh>
    <rPh sb="190" eb="192">
      <t>ケイエイ</t>
    </rPh>
    <rPh sb="192" eb="194">
      <t>カイゼン</t>
    </rPh>
    <rPh sb="194" eb="196">
      <t>ケイカク</t>
    </rPh>
    <rPh sb="197" eb="200">
      <t>テイキテキ</t>
    </rPh>
    <rPh sb="201" eb="203">
      <t>コウカ</t>
    </rPh>
    <rPh sb="204" eb="205">
      <t>オコナ</t>
    </rPh>
    <rPh sb="207" eb="209">
      <t>ギョウセキ</t>
    </rPh>
    <rPh sb="209" eb="211">
      <t>カイゼン</t>
    </rPh>
    <rPh sb="212" eb="213">
      <t>ツト</t>
    </rPh>
    <rPh sb="215" eb="216">
      <t>マイ</t>
    </rPh>
    <phoneticPr fontId="6"/>
  </si>
  <si>
    <t>民間企業出身</t>
    <rPh sb="0" eb="2">
      <t>ミンカン</t>
    </rPh>
    <rPh sb="2" eb="4">
      <t>キギョウ</t>
    </rPh>
    <rPh sb="4" eb="6">
      <t>シュッシン</t>
    </rPh>
    <phoneticPr fontId="6"/>
  </si>
  <si>
    <r>
      <t>　有形固定</t>
    </r>
    <r>
      <rPr>
        <sz val="10"/>
        <rFont val="ＭＳ ゴシック"/>
        <family val="3"/>
        <charset val="128"/>
      </rPr>
      <t>資産減価償却率については、建設から10年が経ち、老朽化も進行していることから、設備の修繕等も増加傾向にあります。
　定期的な点検等を行い、不具合が見つかった際には早急に対応し、施設の維持管理に努めております。
　設備投資見込額は、毎年、5,000千円の建設改良費として予算計上しており、必要な工事をその都度行っている状況であります。今後は、必要に応じて設備投資を行い、施設の維持管理に努めていきたいと考えています。</t>
    </r>
    <rPh sb="1" eb="3">
      <t>ユウケイ</t>
    </rPh>
    <rPh sb="3" eb="5">
      <t>コテイ</t>
    </rPh>
    <rPh sb="5" eb="7">
      <t>シサン</t>
    </rPh>
    <rPh sb="7" eb="9">
      <t>ゲンカ</t>
    </rPh>
    <rPh sb="9" eb="11">
      <t>ショウキャク</t>
    </rPh>
    <rPh sb="11" eb="12">
      <t>リツ</t>
    </rPh>
    <rPh sb="18" eb="20">
      <t>ケンセツ</t>
    </rPh>
    <rPh sb="24" eb="25">
      <t>ネン</t>
    </rPh>
    <rPh sb="26" eb="27">
      <t>タ</t>
    </rPh>
    <rPh sb="29" eb="32">
      <t>ロウキュウカ</t>
    </rPh>
    <rPh sb="33" eb="35">
      <t>シンコウ</t>
    </rPh>
    <rPh sb="44" eb="46">
      <t>セツビ</t>
    </rPh>
    <rPh sb="47" eb="49">
      <t>シュウゼン</t>
    </rPh>
    <rPh sb="49" eb="50">
      <t>トウ</t>
    </rPh>
    <rPh sb="51" eb="53">
      <t>ゾウカ</t>
    </rPh>
    <rPh sb="53" eb="55">
      <t>ケイコウ</t>
    </rPh>
    <rPh sb="63" eb="66">
      <t>テイキテキ</t>
    </rPh>
    <rPh sb="67" eb="69">
      <t>テンケン</t>
    </rPh>
    <rPh sb="69" eb="70">
      <t>トウ</t>
    </rPh>
    <rPh sb="71" eb="72">
      <t>オコナ</t>
    </rPh>
    <rPh sb="74" eb="77">
      <t>フグアイ</t>
    </rPh>
    <rPh sb="78" eb="79">
      <t>ミ</t>
    </rPh>
    <rPh sb="83" eb="84">
      <t>サイ</t>
    </rPh>
    <rPh sb="86" eb="88">
      <t>ソウキュウ</t>
    </rPh>
    <rPh sb="89" eb="91">
      <t>タイオウ</t>
    </rPh>
    <rPh sb="93" eb="95">
      <t>シセツ</t>
    </rPh>
    <rPh sb="96" eb="98">
      <t>イジ</t>
    </rPh>
    <rPh sb="98" eb="100">
      <t>カンリ</t>
    </rPh>
    <rPh sb="101" eb="102">
      <t>ツト</t>
    </rPh>
    <rPh sb="111" eb="113">
      <t>セツビ</t>
    </rPh>
    <rPh sb="113" eb="115">
      <t>トウシ</t>
    </rPh>
    <rPh sb="115" eb="117">
      <t>ミコ</t>
    </rPh>
    <rPh sb="117" eb="118">
      <t>ガク</t>
    </rPh>
    <rPh sb="120" eb="122">
      <t>マイトシ</t>
    </rPh>
    <rPh sb="128" eb="129">
      <t>セン</t>
    </rPh>
    <rPh sb="129" eb="130">
      <t>エン</t>
    </rPh>
    <rPh sb="139" eb="141">
      <t>ヨサン</t>
    </rPh>
    <rPh sb="171" eb="173">
      <t>コンゴ</t>
    </rPh>
    <rPh sb="175" eb="177">
      <t>ヒツヨウ</t>
    </rPh>
    <rPh sb="178" eb="179">
      <t>オウ</t>
    </rPh>
    <rPh sb="181" eb="183">
      <t>セツビ</t>
    </rPh>
    <rPh sb="183" eb="185">
      <t>トウシ</t>
    </rPh>
    <rPh sb="186" eb="187">
      <t>オコナ</t>
    </rPh>
    <rPh sb="189" eb="191">
      <t>シセツ</t>
    </rPh>
    <rPh sb="192" eb="194">
      <t>イジ</t>
    </rPh>
    <rPh sb="194" eb="196">
      <t>カンリ</t>
    </rPh>
    <rPh sb="197" eb="198">
      <t>ツト</t>
    </rPh>
    <rPh sb="205" eb="206">
      <t>カンガ</t>
    </rPh>
    <phoneticPr fontId="6"/>
  </si>
  <si>
    <t>　平成26年度から平成28年度までの経常収支比率は前年度に比べ増加しており、施設利用者の増加によるものが主な要因です。
　また、平成26年度にかけての増加は、利用料金の改定がされたことが要因のひとつとなっています。
　平成28年度の収支における費用の面では、人件費の増加などもありますが、光熱水費では、温泉の冷却装置に地下水を利用することで水道使用料を抑えることができました。また、食事材料費等においては、前年度に比べ在庫管理を徹底し、コストを減らして参りました。その結果、事業費用は前年度に比べ891千円減となっております。
　今後も多くの皆様に利用していただけるよう積極的な誘客活動を行うとともに、食事材料の無駄な廃棄等による費用等を発生させず、お客様の満足度の向上を図り収益を増やせるよう努力して参ります。
　</t>
    <rPh sb="1" eb="3">
      <t>ヘイセイ</t>
    </rPh>
    <rPh sb="5" eb="6">
      <t>ネン</t>
    </rPh>
    <rPh sb="6" eb="7">
      <t>ド</t>
    </rPh>
    <rPh sb="9" eb="11">
      <t>ヘイセイ</t>
    </rPh>
    <rPh sb="13" eb="14">
      <t>ネン</t>
    </rPh>
    <rPh sb="14" eb="15">
      <t>ド</t>
    </rPh>
    <rPh sb="18" eb="20">
      <t>ケイジョウ</t>
    </rPh>
    <rPh sb="20" eb="22">
      <t>シュウシ</t>
    </rPh>
    <rPh sb="22" eb="24">
      <t>ヒリツ</t>
    </rPh>
    <rPh sb="25" eb="27">
      <t>ゼンネン</t>
    </rPh>
    <rPh sb="27" eb="28">
      <t>ド</t>
    </rPh>
    <rPh sb="29" eb="30">
      <t>クラ</t>
    </rPh>
    <rPh sb="31" eb="33">
      <t>ゾウカ</t>
    </rPh>
    <rPh sb="38" eb="40">
      <t>シセツ</t>
    </rPh>
    <rPh sb="40" eb="43">
      <t>リヨウシャ</t>
    </rPh>
    <rPh sb="44" eb="46">
      <t>ゾウカ</t>
    </rPh>
    <rPh sb="52" eb="53">
      <t>オモ</t>
    </rPh>
    <rPh sb="54" eb="56">
      <t>ヨウイン</t>
    </rPh>
    <rPh sb="64" eb="66">
      <t>ヘイセイ</t>
    </rPh>
    <rPh sb="68" eb="69">
      <t>ネン</t>
    </rPh>
    <rPh sb="69" eb="70">
      <t>ド</t>
    </rPh>
    <rPh sb="75" eb="77">
      <t>ゾウカ</t>
    </rPh>
    <rPh sb="79" eb="81">
      <t>リヨウ</t>
    </rPh>
    <rPh sb="81" eb="83">
      <t>リョウキン</t>
    </rPh>
    <rPh sb="84" eb="86">
      <t>カイテイ</t>
    </rPh>
    <rPh sb="93" eb="95">
      <t>ヨウイン</t>
    </rPh>
    <rPh sb="109" eb="111">
      <t>ヘイセイ</t>
    </rPh>
    <rPh sb="113" eb="114">
      <t>ネン</t>
    </rPh>
    <rPh sb="114" eb="115">
      <t>ド</t>
    </rPh>
    <rPh sb="116" eb="118">
      <t>シュウシ</t>
    </rPh>
    <rPh sb="122" eb="124">
      <t>ヒヨウ</t>
    </rPh>
    <rPh sb="125" eb="126">
      <t>メン</t>
    </rPh>
    <rPh sb="129" eb="132">
      <t>ジンケンヒ</t>
    </rPh>
    <rPh sb="133" eb="135">
      <t>ゾウカ</t>
    </rPh>
    <rPh sb="144" eb="148">
      <t>コウネツスイヒ</t>
    </rPh>
    <rPh sb="151" eb="153">
      <t>オンセン</t>
    </rPh>
    <rPh sb="154" eb="156">
      <t>レイキャク</t>
    </rPh>
    <rPh sb="156" eb="158">
      <t>ソウチ</t>
    </rPh>
    <rPh sb="159" eb="162">
      <t>チカスイ</t>
    </rPh>
    <rPh sb="163" eb="165">
      <t>リヨウ</t>
    </rPh>
    <rPh sb="176" eb="177">
      <t>オサ</t>
    </rPh>
    <rPh sb="234" eb="236">
      <t>ケッカ</t>
    </rPh>
    <rPh sb="237" eb="239">
      <t>ジギョウ</t>
    </rPh>
    <rPh sb="239" eb="241">
      <t>ヒヨウ</t>
    </rPh>
    <rPh sb="242" eb="245">
      <t>ゼンネンド</t>
    </rPh>
    <rPh sb="246" eb="247">
      <t>ヒ</t>
    </rPh>
    <rPh sb="251" eb="253">
      <t>センエン</t>
    </rPh>
    <rPh sb="253" eb="254">
      <t>ゲン</t>
    </rPh>
    <rPh sb="265" eb="267">
      <t>コンゴ</t>
    </rPh>
    <rPh sb="268" eb="269">
      <t>オオ</t>
    </rPh>
    <rPh sb="271" eb="273">
      <t>ミナサマ</t>
    </rPh>
    <rPh sb="274" eb="276">
      <t>リヨウ</t>
    </rPh>
    <rPh sb="285" eb="288">
      <t>セッキョクテキ</t>
    </rPh>
    <rPh sb="289" eb="291">
      <t>ユウキャク</t>
    </rPh>
    <rPh sb="291" eb="293">
      <t>カツドウ</t>
    </rPh>
    <rPh sb="294" eb="295">
      <t>オコナ</t>
    </rPh>
    <rPh sb="301" eb="303">
      <t>ショクジ</t>
    </rPh>
    <rPh sb="303" eb="305">
      <t>ザイリョウ</t>
    </rPh>
    <rPh sb="306" eb="308">
      <t>ムダ</t>
    </rPh>
    <rPh sb="309" eb="311">
      <t>ハイキ</t>
    </rPh>
    <rPh sb="311" eb="312">
      <t>ナド</t>
    </rPh>
    <rPh sb="315" eb="317">
      <t>ヒヨウ</t>
    </rPh>
    <rPh sb="317" eb="318">
      <t>ナド</t>
    </rPh>
    <rPh sb="319" eb="321">
      <t>ハッセイ</t>
    </rPh>
    <rPh sb="326" eb="328">
      <t>キャクサマ</t>
    </rPh>
    <rPh sb="329" eb="332">
      <t>マンゾクド</t>
    </rPh>
    <rPh sb="333" eb="335">
      <t>コウジョウ</t>
    </rPh>
    <rPh sb="336" eb="337">
      <t>ハカ</t>
    </rPh>
    <rPh sb="338" eb="340">
      <t>シュウエキ</t>
    </rPh>
    <rPh sb="341" eb="342">
      <t>フ</t>
    </rPh>
    <rPh sb="347" eb="349">
      <t>ドリョク</t>
    </rPh>
    <rPh sb="351" eb="352">
      <t>マイ</t>
    </rPh>
    <phoneticPr fontId="6"/>
  </si>
  <si>
    <r>
      <t>　</t>
    </r>
    <r>
      <rPr>
        <sz val="10"/>
        <color theme="1"/>
        <rFont val="ＭＳ ゴシック"/>
        <family val="3"/>
        <charset val="128"/>
      </rPr>
      <t>宿泊利用者数は、前年度に比べ1,165人増となり、この要因には、平成28年10月に「日本で最も美しい村連合」の総会が当町で開催されたことがあげられるほか、山梨県や長野県、県内マスコミキャラバン等への誘客活動による成果と推測されます。リピーターも全体の利用者数の46.8％を占めています。
　７年連続の赤字決算を改善すべく、好調なプランの継続に加え、2020年の東京オリンピックを見据えた「サイクリスト応援プラン」や「伊勢海老付プラン」等の新規企画や、自転車専門情報誌の出版社や県内マスコミキャラバン、山梨県、長野県での積極的なＰＲを行うなどの誘客施策を行って参りました。　</t>
    </r>
    <rPh sb="1" eb="3">
      <t>シュクハク</t>
    </rPh>
    <rPh sb="3" eb="6">
      <t>リヨウシャ</t>
    </rPh>
    <rPh sb="6" eb="7">
      <t>スウ</t>
    </rPh>
    <rPh sb="9" eb="10">
      <t>ゼン</t>
    </rPh>
    <rPh sb="10" eb="11">
      <t>ネン</t>
    </rPh>
    <rPh sb="11" eb="12">
      <t>ド</t>
    </rPh>
    <rPh sb="13" eb="14">
      <t>クラ</t>
    </rPh>
    <rPh sb="20" eb="21">
      <t>ニン</t>
    </rPh>
    <rPh sb="21" eb="22">
      <t>ゾウ</t>
    </rPh>
    <rPh sb="28" eb="30">
      <t>ヨウイン</t>
    </rPh>
    <rPh sb="33" eb="35">
      <t>ヘイセイ</t>
    </rPh>
    <rPh sb="37" eb="38">
      <t>ネン</t>
    </rPh>
    <rPh sb="40" eb="41">
      <t>ガツ</t>
    </rPh>
    <rPh sb="43" eb="45">
      <t>ニホン</t>
    </rPh>
    <rPh sb="46" eb="47">
      <t>モット</t>
    </rPh>
    <rPh sb="48" eb="49">
      <t>ウツク</t>
    </rPh>
    <rPh sb="51" eb="52">
      <t>ムラ</t>
    </rPh>
    <rPh sb="52" eb="54">
      <t>レンゴウ</t>
    </rPh>
    <rPh sb="56" eb="58">
      <t>ソウカイ</t>
    </rPh>
    <rPh sb="59" eb="61">
      <t>トウチョウ</t>
    </rPh>
    <rPh sb="62" eb="64">
      <t>カイサイ</t>
    </rPh>
    <rPh sb="78" eb="81">
      <t>ヤマナシケン</t>
    </rPh>
    <rPh sb="82" eb="85">
      <t>ナガノケン</t>
    </rPh>
    <rPh sb="86" eb="87">
      <t>ケン</t>
    </rPh>
    <rPh sb="87" eb="88">
      <t>ナイ</t>
    </rPh>
    <rPh sb="97" eb="98">
      <t>トウ</t>
    </rPh>
    <rPh sb="100" eb="102">
      <t>ユウキャク</t>
    </rPh>
    <rPh sb="102" eb="104">
      <t>カツドウ</t>
    </rPh>
    <rPh sb="107" eb="109">
      <t>セイカ</t>
    </rPh>
    <rPh sb="110" eb="112">
      <t>スイソク</t>
    </rPh>
    <rPh sb="123" eb="125">
      <t>ゼンタイ</t>
    </rPh>
    <rPh sb="126" eb="129">
      <t>リヨウシャ</t>
    </rPh>
    <rPh sb="129" eb="130">
      <t>スウ</t>
    </rPh>
    <rPh sb="137" eb="138">
      <t>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</si>
</sst>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37236864"/>
        <c:axId val="172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37236864"/>
        <c:axId val="172135552"/>
      </c:lineChart>
      <c:dateAx>
        <c:axId val="137236864"/>
        <c:scaling>
          <c:orientation val="minMax"/>
        </c:scaling>
        <c:delete val="1"/>
        <c:axPos val="b"/>
        <c:numFmt formatCode="ge" sourceLinked="1"/>
        <c:majorTickMark val="none"/>
        <c:minorTickMark val="none"/>
        <c:tickLblPos val="none"/>
        <c:crossAx val="172135552"/>
        <c:crosses val="autoZero"/>
        <c:auto val="1"/>
        <c:lblOffset val="100"/>
        <c:baseTimeUnit val="years"/>
      </c:dateAx>
      <c:valAx>
        <c:axId val="17213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23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24.7</c:v>
                </c:pt>
                <c:pt idx="1">
                  <c:v>27.7</c:v>
                </c:pt>
                <c:pt idx="2">
                  <c:v>33.200000000000003</c:v>
                </c:pt>
                <c:pt idx="3">
                  <c:v>36.4</c:v>
                </c:pt>
                <c:pt idx="4">
                  <c:v>39.6</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113375488"/>
        <c:axId val="160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113375488"/>
        <c:axId val="160366976"/>
      </c:lineChart>
      <c:dateAx>
        <c:axId val="113375488"/>
        <c:scaling>
          <c:orientation val="minMax"/>
        </c:scaling>
        <c:delete val="1"/>
        <c:axPos val="b"/>
        <c:numFmt formatCode="ge" sourceLinked="1"/>
        <c:majorTickMark val="none"/>
        <c:minorTickMark val="none"/>
        <c:tickLblPos val="none"/>
        <c:crossAx val="160366976"/>
        <c:crosses val="autoZero"/>
        <c:auto val="1"/>
        <c:lblOffset val="100"/>
        <c:baseTimeUnit val="years"/>
      </c:dateAx>
      <c:valAx>
        <c:axId val="1603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7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5.7000000000000002E-3</c:v>
                </c:pt>
                <c:pt idx="1">
                  <c:v>6.1000000000000004E-3</c:v>
                </c:pt>
                <c:pt idx="2">
                  <c:v>8.2000000000000007E-3</c:v>
                </c:pt>
                <c:pt idx="3">
                  <c:v>8.2000000000000007E-3</c:v>
                </c:pt>
                <c:pt idx="4">
                  <c:v>7.4999999999999997E-3</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160394240"/>
        <c:axId val="1603960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1E-3</c:v>
                </c:pt>
                <c:pt idx="1">
                  <c:v>8.9999999999999998E-4</c:v>
                </c:pt>
                <c:pt idx="2">
                  <c:v>8.9999999999999998E-4</c:v>
                </c:pt>
                <c:pt idx="3">
                  <c:v>1E-3</c:v>
                </c:pt>
                <c:pt idx="4">
                  <c:v>1.1000000000000001E-3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160399360"/>
        <c:axId val="160397568"/>
      </c:lineChart>
      <c:dateAx>
        <c:axId val="16039424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0396032"/>
        <c:crosses val="autoZero"/>
        <c:auto val="1"/>
        <c:lblOffset val="100"/>
        <c:baseTimeUnit val="years"/>
      </c:dateAx>
      <c:valAx>
        <c:axId val="160396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0394240"/>
        <c:crosses val="autoZero"/>
        <c:crossBetween val="between"/>
      </c:valAx>
      <c:valAx>
        <c:axId val="1603975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0399360"/>
        <c:crosses val="max"/>
        <c:crossBetween val="between"/>
      </c:valAx>
      <c:dateAx>
        <c:axId val="160399360"/>
        <c:scaling>
          <c:orientation val="minMax"/>
        </c:scaling>
        <c:delete val="1"/>
        <c:axPos val="b"/>
        <c:numFmt formatCode="ge" sourceLinked="1"/>
        <c:majorTickMark val="out"/>
        <c:minorTickMark val="none"/>
        <c:tickLblPos val="nextTo"/>
        <c:crossAx val="16039756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75162880"/>
        <c:axId val="209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75162880"/>
        <c:axId val="209688448"/>
      </c:lineChart>
      <c:dateAx>
        <c:axId val="175162880"/>
        <c:scaling>
          <c:orientation val="minMax"/>
        </c:scaling>
        <c:delete val="1"/>
        <c:axPos val="b"/>
        <c:numFmt formatCode="ge" sourceLinked="1"/>
        <c:majorTickMark val="none"/>
        <c:minorTickMark val="none"/>
        <c:tickLblPos val="none"/>
        <c:crossAx val="209688448"/>
        <c:crosses val="autoZero"/>
        <c:auto val="1"/>
        <c:lblOffset val="100"/>
        <c:baseTimeUnit val="years"/>
      </c:dateAx>
      <c:valAx>
        <c:axId val="20968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90.4</c:v>
                </c:pt>
                <c:pt idx="1">
                  <c:v>86.6</c:v>
                </c:pt>
                <c:pt idx="2">
                  <c:v>92.6</c:v>
                </c:pt>
                <c:pt idx="3">
                  <c:v>97.3</c:v>
                </c:pt>
                <c:pt idx="4">
                  <c:v>100.3</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239129728"/>
        <c:axId val="239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239129728"/>
        <c:axId val="239131648"/>
      </c:lineChart>
      <c:dateAx>
        <c:axId val="239129728"/>
        <c:scaling>
          <c:orientation val="minMax"/>
        </c:scaling>
        <c:delete val="1"/>
        <c:axPos val="b"/>
        <c:numFmt formatCode="ge" sourceLinked="1"/>
        <c:majorTickMark val="none"/>
        <c:minorTickMark val="none"/>
        <c:tickLblPos val="none"/>
        <c:crossAx val="239131648"/>
        <c:crosses val="autoZero"/>
        <c:auto val="1"/>
        <c:lblOffset val="100"/>
        <c:baseTimeUnit val="years"/>
      </c:dateAx>
      <c:valAx>
        <c:axId val="2391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29549</c:v>
                </c:pt>
                <c:pt idx="1">
                  <c:v>16944</c:v>
                </c:pt>
                <c:pt idx="2">
                  <c:v>26346</c:v>
                </c:pt>
                <c:pt idx="3">
                  <c:v>37062</c:v>
                </c:pt>
                <c:pt idx="4">
                  <c:v>44998</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250975360"/>
        <c:axId val="2509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250975360"/>
        <c:axId val="250992896"/>
      </c:lineChart>
      <c:dateAx>
        <c:axId val="250975360"/>
        <c:scaling>
          <c:orientation val="minMax"/>
        </c:scaling>
        <c:delete val="1"/>
        <c:axPos val="b"/>
        <c:numFmt formatCode="ge" sourceLinked="1"/>
        <c:majorTickMark val="none"/>
        <c:minorTickMark val="none"/>
        <c:tickLblPos val="none"/>
        <c:crossAx val="250992896"/>
        <c:crosses val="autoZero"/>
        <c:auto val="1"/>
        <c:lblOffset val="100"/>
        <c:baseTimeUnit val="years"/>
      </c:dateAx>
      <c:valAx>
        <c:axId val="25099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9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11.4</c:v>
                </c:pt>
                <c:pt idx="1">
                  <c:v>6.7</c:v>
                </c:pt>
                <c:pt idx="2">
                  <c:v>10.1</c:v>
                </c:pt>
                <c:pt idx="3">
                  <c:v>13.2</c:v>
                </c:pt>
                <c:pt idx="4">
                  <c:v>15.8</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262901760"/>
        <c:axId val="2629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262901760"/>
        <c:axId val="262904064"/>
      </c:lineChart>
      <c:dateAx>
        <c:axId val="262901760"/>
        <c:scaling>
          <c:orientation val="minMax"/>
        </c:scaling>
        <c:delete val="1"/>
        <c:axPos val="b"/>
        <c:numFmt formatCode="ge" sourceLinked="1"/>
        <c:majorTickMark val="none"/>
        <c:minorTickMark val="none"/>
        <c:tickLblPos val="none"/>
        <c:crossAx val="262904064"/>
        <c:crosses val="autoZero"/>
        <c:auto val="1"/>
        <c:lblOffset val="100"/>
        <c:baseTimeUnit val="years"/>
      </c:dateAx>
      <c:valAx>
        <c:axId val="2629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90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35</c:v>
                </c:pt>
                <c:pt idx="1">
                  <c:v>37</c:v>
                </c:pt>
                <c:pt idx="2">
                  <c:v>37</c:v>
                </c:pt>
                <c:pt idx="3">
                  <c:v>35</c:v>
                </c:pt>
                <c:pt idx="4">
                  <c:v>35</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329271936"/>
        <c:axId val="344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329271936"/>
        <c:axId val="344733568"/>
      </c:lineChart>
      <c:dateAx>
        <c:axId val="329271936"/>
        <c:scaling>
          <c:orientation val="minMax"/>
        </c:scaling>
        <c:delete val="1"/>
        <c:axPos val="b"/>
        <c:numFmt formatCode="ge" sourceLinked="1"/>
        <c:majorTickMark val="none"/>
        <c:minorTickMark val="none"/>
        <c:tickLblPos val="none"/>
        <c:crossAx val="344733568"/>
        <c:crosses val="autoZero"/>
        <c:auto val="1"/>
        <c:lblOffset val="100"/>
        <c:baseTimeUnit val="years"/>
      </c:dateAx>
      <c:valAx>
        <c:axId val="34473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39.200000000000003</c:v>
                </c:pt>
                <c:pt idx="1">
                  <c:v>37</c:v>
                </c:pt>
                <c:pt idx="2">
                  <c:v>39.299999999999997</c:v>
                </c:pt>
                <c:pt idx="3">
                  <c:v>43.6</c:v>
                </c:pt>
                <c:pt idx="4">
                  <c:v>45.9</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113319296"/>
        <c:axId val="1133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113319296"/>
        <c:axId val="113321472"/>
      </c:lineChart>
      <c:dateAx>
        <c:axId val="113319296"/>
        <c:scaling>
          <c:orientation val="minMax"/>
        </c:scaling>
        <c:delete val="1"/>
        <c:axPos val="b"/>
        <c:numFmt formatCode="ge" sourceLinked="1"/>
        <c:majorTickMark val="none"/>
        <c:minorTickMark val="none"/>
        <c:tickLblPos val="none"/>
        <c:crossAx val="113321472"/>
        <c:crosses val="autoZero"/>
        <c:auto val="1"/>
        <c:lblOffset val="100"/>
        <c:baseTimeUnit val="years"/>
      </c:dateAx>
      <c:valAx>
        <c:axId val="11332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1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113331200"/>
        <c:axId val="1133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113331200"/>
        <c:axId val="113341568"/>
      </c:lineChart>
      <c:dateAx>
        <c:axId val="113331200"/>
        <c:scaling>
          <c:orientation val="minMax"/>
        </c:scaling>
        <c:delete val="1"/>
        <c:axPos val="b"/>
        <c:numFmt formatCode="ge" sourceLinked="1"/>
        <c:majorTickMark val="none"/>
        <c:minorTickMark val="none"/>
        <c:tickLblPos val="none"/>
        <c:crossAx val="113341568"/>
        <c:crosses val="autoZero"/>
        <c:auto val="1"/>
        <c:lblOffset val="100"/>
        <c:baseTimeUnit val="years"/>
      </c:dateAx>
      <c:valAx>
        <c:axId val="11334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3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53.3</c:v>
                </c:pt>
                <c:pt idx="1">
                  <c:v>71.2</c:v>
                </c:pt>
                <c:pt idx="2">
                  <c:v>61.6</c:v>
                </c:pt>
                <c:pt idx="3">
                  <c:v>73.400000000000006</c:v>
                </c:pt>
                <c:pt idx="4">
                  <c:v>70.900000000000006</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113363584"/>
        <c:axId val="113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113363584"/>
        <c:axId val="113365760"/>
      </c:lineChart>
      <c:dateAx>
        <c:axId val="113363584"/>
        <c:scaling>
          <c:orientation val="minMax"/>
        </c:scaling>
        <c:delete val="1"/>
        <c:axPos val="b"/>
        <c:numFmt formatCode="ge" sourceLinked="1"/>
        <c:majorTickMark val="none"/>
        <c:minorTickMark val="none"/>
        <c:tickLblPos val="none"/>
        <c:crossAx val="113365760"/>
        <c:crosses val="autoZero"/>
        <c:auto val="1"/>
        <c:lblOffset val="100"/>
        <c:baseTimeUnit val="years"/>
      </c:dateAx>
      <c:valAx>
        <c:axId val="11336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6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election activeCell="NI32" sqref="NI32:NW47"/>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2" t="str">
        <f>データ!H6&amp;"　"&amp;データ!I6</f>
        <v>静岡県松崎町　町営宿泊施設伊豆まつざき荘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138</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11529</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代行制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31.6</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x14ac:dyDescent="0.15">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40</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4592</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138</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x14ac:dyDescent="0.15">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x14ac:dyDescent="0.15">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140</v>
      </c>
      <c r="NJ15" s="118"/>
      <c r="NK15" s="118"/>
      <c r="NL15" s="118"/>
      <c r="NM15" s="118"/>
      <c r="NN15" s="118"/>
      <c r="NO15" s="118"/>
      <c r="NP15" s="118"/>
      <c r="NQ15" s="118"/>
      <c r="NR15" s="118"/>
      <c r="NS15" s="118"/>
      <c r="NT15" s="118"/>
      <c r="NU15" s="118"/>
      <c r="NV15" s="118"/>
      <c r="NW15" s="119"/>
    </row>
    <row r="16" spans="1:387" ht="13.5" customHeight="1" x14ac:dyDescent="0.15">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x14ac:dyDescent="0.15">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x14ac:dyDescent="0.15">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x14ac:dyDescent="0.15">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x14ac:dyDescent="0.15">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x14ac:dyDescent="0.15">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x14ac:dyDescent="0.15">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x14ac:dyDescent="0.15">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x14ac:dyDescent="0.15">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x14ac:dyDescent="0.15">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x14ac:dyDescent="0.15">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x14ac:dyDescent="0.15">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x14ac:dyDescent="0.15">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x14ac:dyDescent="0.15">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x14ac:dyDescent="0.15">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x14ac:dyDescent="0.15">
      <c r="A31" s="20"/>
      <c r="B31" s="23"/>
      <c r="C31" s="5"/>
      <c r="D31" s="5"/>
      <c r="E31" s="5"/>
      <c r="F31" s="5"/>
      <c r="I31" s="124" t="s">
        <v>27</v>
      </c>
      <c r="J31" s="124"/>
      <c r="K31" s="124"/>
      <c r="L31" s="124"/>
      <c r="M31" s="124"/>
      <c r="N31" s="124"/>
      <c r="O31" s="124"/>
      <c r="P31" s="124"/>
      <c r="Q31" s="124"/>
      <c r="R31" s="125">
        <f>データ!Y7</f>
        <v>90.4</v>
      </c>
      <c r="S31" s="125"/>
      <c r="T31" s="125"/>
      <c r="U31" s="125"/>
      <c r="V31" s="125"/>
      <c r="W31" s="125"/>
      <c r="X31" s="125"/>
      <c r="Y31" s="125"/>
      <c r="Z31" s="125"/>
      <c r="AA31" s="125"/>
      <c r="AB31" s="125"/>
      <c r="AC31" s="125"/>
      <c r="AD31" s="125"/>
      <c r="AE31" s="125"/>
      <c r="AF31" s="125">
        <f>データ!Z7</f>
        <v>86.6</v>
      </c>
      <c r="AG31" s="125"/>
      <c r="AH31" s="125"/>
      <c r="AI31" s="125"/>
      <c r="AJ31" s="125"/>
      <c r="AK31" s="125"/>
      <c r="AL31" s="125"/>
      <c r="AM31" s="125"/>
      <c r="AN31" s="125"/>
      <c r="AO31" s="125"/>
      <c r="AP31" s="125"/>
      <c r="AQ31" s="125"/>
      <c r="AR31" s="125"/>
      <c r="AS31" s="125"/>
      <c r="AT31" s="125">
        <f>データ!AA7</f>
        <v>92.6</v>
      </c>
      <c r="AU31" s="125"/>
      <c r="AV31" s="125"/>
      <c r="AW31" s="125"/>
      <c r="AX31" s="125"/>
      <c r="AY31" s="125"/>
      <c r="AZ31" s="125"/>
      <c r="BA31" s="125"/>
      <c r="BB31" s="125"/>
      <c r="BC31" s="125"/>
      <c r="BD31" s="125"/>
      <c r="BE31" s="125"/>
      <c r="BF31" s="125"/>
      <c r="BG31" s="125"/>
      <c r="BH31" s="125">
        <f>データ!AB7</f>
        <v>97.3</v>
      </c>
      <c r="BI31" s="125"/>
      <c r="BJ31" s="125"/>
      <c r="BK31" s="125"/>
      <c r="BL31" s="125"/>
      <c r="BM31" s="125"/>
      <c r="BN31" s="125"/>
      <c r="BO31" s="125"/>
      <c r="BP31" s="125"/>
      <c r="BQ31" s="125"/>
      <c r="BR31" s="125"/>
      <c r="BS31" s="125"/>
      <c r="BT31" s="125"/>
      <c r="BU31" s="125"/>
      <c r="BV31" s="125">
        <f>データ!AC7</f>
        <v>100.3</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0</v>
      </c>
      <c r="HW31" s="126"/>
      <c r="HX31" s="126"/>
      <c r="HY31" s="126"/>
      <c r="HZ31" s="126"/>
      <c r="IA31" s="126"/>
      <c r="IB31" s="126"/>
      <c r="IC31" s="126"/>
      <c r="ID31" s="126"/>
      <c r="IE31" s="126"/>
      <c r="IF31" s="126"/>
      <c r="IG31" s="126"/>
      <c r="IH31" s="126"/>
      <c r="II31" s="126"/>
      <c r="IJ31" s="126">
        <f>データ!AX7</f>
        <v>0</v>
      </c>
      <c r="IK31" s="126"/>
      <c r="IL31" s="126"/>
      <c r="IM31" s="126"/>
      <c r="IN31" s="126"/>
      <c r="IO31" s="126"/>
      <c r="IP31" s="126"/>
      <c r="IQ31" s="126"/>
      <c r="IR31" s="126"/>
      <c r="IS31" s="126"/>
      <c r="IT31" s="126"/>
      <c r="IU31" s="126"/>
      <c r="IV31" s="126"/>
      <c r="IW31" s="126"/>
      <c r="IX31" s="126">
        <f>データ!AY7</f>
        <v>0</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x14ac:dyDescent="0.15">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27" t="s">
        <v>139</v>
      </c>
      <c r="NJ32" s="128"/>
      <c r="NK32" s="128"/>
      <c r="NL32" s="128"/>
      <c r="NM32" s="128"/>
      <c r="NN32" s="128"/>
      <c r="NO32" s="128"/>
      <c r="NP32" s="128"/>
      <c r="NQ32" s="128"/>
      <c r="NR32" s="128"/>
      <c r="NS32" s="128"/>
      <c r="NT32" s="128"/>
      <c r="NU32" s="128"/>
      <c r="NV32" s="128"/>
      <c r="NW32" s="129"/>
    </row>
    <row r="33" spans="1:387" ht="13.5" customHeight="1" x14ac:dyDescent="0.15">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27"/>
      <c r="NJ33" s="128"/>
      <c r="NK33" s="128"/>
      <c r="NL33" s="128"/>
      <c r="NM33" s="128"/>
      <c r="NN33" s="128"/>
      <c r="NO33" s="128"/>
      <c r="NP33" s="128"/>
      <c r="NQ33" s="128"/>
      <c r="NR33" s="128"/>
      <c r="NS33" s="128"/>
      <c r="NT33" s="128"/>
      <c r="NU33" s="128"/>
      <c r="NV33" s="128"/>
      <c r="NW33" s="129"/>
    </row>
    <row r="34" spans="1:387" ht="13.5" customHeight="1" x14ac:dyDescent="0.15">
      <c r="A34" s="20"/>
      <c r="B34" s="23"/>
      <c r="C34" s="24"/>
      <c r="D34" s="5"/>
      <c r="E34" s="5"/>
      <c r="F34" s="5"/>
      <c r="G34" s="5"/>
      <c r="H34" s="133" t="s">
        <v>30</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5"/>
      <c r="CN34" s="5"/>
      <c r="CO34" s="5"/>
      <c r="CP34" s="5"/>
      <c r="CQ34" s="5"/>
      <c r="CR34" s="5"/>
      <c r="CS34" s="5"/>
      <c r="CT34" s="5"/>
      <c r="CU34" s="5"/>
      <c r="CV34" s="133" t="s">
        <v>31</v>
      </c>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24"/>
      <c r="GB34" s="24"/>
      <c r="GC34" s="24"/>
      <c r="GD34" s="24"/>
      <c r="GE34" s="24"/>
      <c r="GF34" s="24"/>
      <c r="GG34" s="24"/>
      <c r="GH34" s="24"/>
      <c r="GI34" s="24"/>
      <c r="GJ34" s="133" t="s">
        <v>32</v>
      </c>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5"/>
      <c r="JP34" s="5"/>
      <c r="JQ34" s="5"/>
      <c r="JR34" s="5"/>
      <c r="JS34" s="5"/>
      <c r="JT34" s="134" t="s">
        <v>33</v>
      </c>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5"/>
      <c r="NH34" s="2"/>
      <c r="NI34" s="127"/>
      <c r="NJ34" s="128"/>
      <c r="NK34" s="128"/>
      <c r="NL34" s="128"/>
      <c r="NM34" s="128"/>
      <c r="NN34" s="128"/>
      <c r="NO34" s="128"/>
      <c r="NP34" s="128"/>
      <c r="NQ34" s="128"/>
      <c r="NR34" s="128"/>
      <c r="NS34" s="128"/>
      <c r="NT34" s="128"/>
      <c r="NU34" s="128"/>
      <c r="NV34" s="128"/>
      <c r="NW34" s="129"/>
    </row>
    <row r="35" spans="1:387" ht="13.5" customHeight="1" x14ac:dyDescent="0.15">
      <c r="A35" s="20"/>
      <c r="B35" s="23"/>
      <c r="C35" s="24"/>
      <c r="D35" s="5"/>
      <c r="E35" s="5"/>
      <c r="F35" s="5"/>
      <c r="G35" s="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5"/>
      <c r="CN35" s="5"/>
      <c r="CO35" s="5"/>
      <c r="CP35" s="5"/>
      <c r="CQ35" s="5"/>
      <c r="CR35" s="5"/>
      <c r="CS35" s="5"/>
      <c r="CT35" s="5"/>
      <c r="CU35" s="5"/>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24"/>
      <c r="GB35" s="24"/>
      <c r="GC35" s="24"/>
      <c r="GD35" s="24"/>
      <c r="GE35" s="24"/>
      <c r="GF35" s="24"/>
      <c r="GG35" s="24"/>
      <c r="GH35" s="24"/>
      <c r="GI35" s="24"/>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6"/>
      <c r="NH35" s="2"/>
      <c r="NI35" s="127"/>
      <c r="NJ35" s="128"/>
      <c r="NK35" s="128"/>
      <c r="NL35" s="128"/>
      <c r="NM35" s="128"/>
      <c r="NN35" s="128"/>
      <c r="NO35" s="128"/>
      <c r="NP35" s="128"/>
      <c r="NQ35" s="128"/>
      <c r="NR35" s="128"/>
      <c r="NS35" s="128"/>
      <c r="NT35" s="128"/>
      <c r="NU35" s="128"/>
      <c r="NV35" s="128"/>
      <c r="NW35" s="129"/>
    </row>
    <row r="36" spans="1:387" ht="13.5" customHeight="1" x14ac:dyDescent="0.15">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27"/>
      <c r="NJ36" s="128"/>
      <c r="NK36" s="128"/>
      <c r="NL36" s="128"/>
      <c r="NM36" s="128"/>
      <c r="NN36" s="128"/>
      <c r="NO36" s="128"/>
      <c r="NP36" s="128"/>
      <c r="NQ36" s="128"/>
      <c r="NR36" s="128"/>
      <c r="NS36" s="128"/>
      <c r="NT36" s="128"/>
      <c r="NU36" s="128"/>
      <c r="NV36" s="128"/>
      <c r="NW36" s="129"/>
    </row>
    <row r="37" spans="1:387" ht="13.5" customHeight="1" x14ac:dyDescent="0.15">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27"/>
      <c r="NJ37" s="128"/>
      <c r="NK37" s="128"/>
      <c r="NL37" s="128"/>
      <c r="NM37" s="128"/>
      <c r="NN37" s="128"/>
      <c r="NO37" s="128"/>
      <c r="NP37" s="128"/>
      <c r="NQ37" s="128"/>
      <c r="NR37" s="128"/>
      <c r="NS37" s="128"/>
      <c r="NT37" s="128"/>
      <c r="NU37" s="128"/>
      <c r="NV37" s="128"/>
      <c r="NW37" s="129"/>
    </row>
    <row r="38" spans="1:387" ht="13.5" customHeight="1" x14ac:dyDescent="0.15">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27"/>
      <c r="NJ38" s="128"/>
      <c r="NK38" s="128"/>
      <c r="NL38" s="128"/>
      <c r="NM38" s="128"/>
      <c r="NN38" s="128"/>
      <c r="NO38" s="128"/>
      <c r="NP38" s="128"/>
      <c r="NQ38" s="128"/>
      <c r="NR38" s="128"/>
      <c r="NS38" s="128"/>
      <c r="NT38" s="128"/>
      <c r="NU38" s="128"/>
      <c r="NV38" s="128"/>
      <c r="NW38" s="129"/>
    </row>
    <row r="39" spans="1:387" ht="13.5" customHeight="1" x14ac:dyDescent="0.15">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27"/>
      <c r="NJ39" s="128"/>
      <c r="NK39" s="128"/>
      <c r="NL39" s="128"/>
      <c r="NM39" s="128"/>
      <c r="NN39" s="128"/>
      <c r="NO39" s="128"/>
      <c r="NP39" s="128"/>
      <c r="NQ39" s="128"/>
      <c r="NR39" s="128"/>
      <c r="NS39" s="128"/>
      <c r="NT39" s="128"/>
      <c r="NU39" s="128"/>
      <c r="NV39" s="128"/>
      <c r="NW39" s="129"/>
    </row>
    <row r="40" spans="1:387" ht="13.5" customHeight="1" x14ac:dyDescent="0.15">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27"/>
      <c r="NJ40" s="128"/>
      <c r="NK40" s="128"/>
      <c r="NL40" s="128"/>
      <c r="NM40" s="128"/>
      <c r="NN40" s="128"/>
      <c r="NO40" s="128"/>
      <c r="NP40" s="128"/>
      <c r="NQ40" s="128"/>
      <c r="NR40" s="128"/>
      <c r="NS40" s="128"/>
      <c r="NT40" s="128"/>
      <c r="NU40" s="128"/>
      <c r="NV40" s="128"/>
      <c r="NW40" s="129"/>
    </row>
    <row r="41" spans="1:387" ht="13.5" customHeight="1" x14ac:dyDescent="0.15">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27"/>
      <c r="NJ41" s="128"/>
      <c r="NK41" s="128"/>
      <c r="NL41" s="128"/>
      <c r="NM41" s="128"/>
      <c r="NN41" s="128"/>
      <c r="NO41" s="128"/>
      <c r="NP41" s="128"/>
      <c r="NQ41" s="128"/>
      <c r="NR41" s="128"/>
      <c r="NS41" s="128"/>
      <c r="NT41" s="128"/>
      <c r="NU41" s="128"/>
      <c r="NV41" s="128"/>
      <c r="NW41" s="129"/>
    </row>
    <row r="42" spans="1:387" ht="13.5" customHeight="1" x14ac:dyDescent="0.15">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27"/>
      <c r="NJ42" s="128"/>
      <c r="NK42" s="128"/>
      <c r="NL42" s="128"/>
      <c r="NM42" s="128"/>
      <c r="NN42" s="128"/>
      <c r="NO42" s="128"/>
      <c r="NP42" s="128"/>
      <c r="NQ42" s="128"/>
      <c r="NR42" s="128"/>
      <c r="NS42" s="128"/>
      <c r="NT42" s="128"/>
      <c r="NU42" s="128"/>
      <c r="NV42" s="128"/>
      <c r="NW42" s="129"/>
    </row>
    <row r="43" spans="1:387" ht="13.5" customHeight="1" x14ac:dyDescent="0.15">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27"/>
      <c r="NJ43" s="128"/>
      <c r="NK43" s="128"/>
      <c r="NL43" s="128"/>
      <c r="NM43" s="128"/>
      <c r="NN43" s="128"/>
      <c r="NO43" s="128"/>
      <c r="NP43" s="128"/>
      <c r="NQ43" s="128"/>
      <c r="NR43" s="128"/>
      <c r="NS43" s="128"/>
      <c r="NT43" s="128"/>
      <c r="NU43" s="128"/>
      <c r="NV43" s="128"/>
      <c r="NW43" s="129"/>
    </row>
    <row r="44" spans="1:387" ht="13.5" customHeight="1" x14ac:dyDescent="0.15">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27"/>
      <c r="NJ44" s="128"/>
      <c r="NK44" s="128"/>
      <c r="NL44" s="128"/>
      <c r="NM44" s="128"/>
      <c r="NN44" s="128"/>
      <c r="NO44" s="128"/>
      <c r="NP44" s="128"/>
      <c r="NQ44" s="128"/>
      <c r="NR44" s="128"/>
      <c r="NS44" s="128"/>
      <c r="NT44" s="128"/>
      <c r="NU44" s="128"/>
      <c r="NV44" s="128"/>
      <c r="NW44" s="129"/>
    </row>
    <row r="45" spans="1:387" ht="13.5" customHeight="1" x14ac:dyDescent="0.15">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27"/>
      <c r="NJ45" s="128"/>
      <c r="NK45" s="128"/>
      <c r="NL45" s="128"/>
      <c r="NM45" s="128"/>
      <c r="NN45" s="128"/>
      <c r="NO45" s="128"/>
      <c r="NP45" s="128"/>
      <c r="NQ45" s="128"/>
      <c r="NR45" s="128"/>
      <c r="NS45" s="128"/>
      <c r="NT45" s="128"/>
      <c r="NU45" s="128"/>
      <c r="NV45" s="128"/>
      <c r="NW45" s="129"/>
    </row>
    <row r="46" spans="1:387" ht="13.5" customHeight="1" x14ac:dyDescent="0.15">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27"/>
      <c r="NJ46" s="128"/>
      <c r="NK46" s="128"/>
      <c r="NL46" s="128"/>
      <c r="NM46" s="128"/>
      <c r="NN46" s="128"/>
      <c r="NO46" s="128"/>
      <c r="NP46" s="128"/>
      <c r="NQ46" s="128"/>
      <c r="NR46" s="128"/>
      <c r="NS46" s="128"/>
      <c r="NT46" s="128"/>
      <c r="NU46" s="128"/>
      <c r="NV46" s="128"/>
      <c r="NW46" s="129"/>
    </row>
    <row r="47" spans="1:387" ht="13.5" customHeight="1" x14ac:dyDescent="0.15">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30"/>
      <c r="NJ47" s="131"/>
      <c r="NK47" s="131"/>
      <c r="NL47" s="131"/>
      <c r="NM47" s="131"/>
      <c r="NN47" s="131"/>
      <c r="NO47" s="131"/>
      <c r="NP47" s="131"/>
      <c r="NQ47" s="131"/>
      <c r="NR47" s="131"/>
      <c r="NS47" s="131"/>
      <c r="NT47" s="131"/>
      <c r="NU47" s="131"/>
      <c r="NV47" s="131"/>
      <c r="NW47" s="132"/>
    </row>
    <row r="48" spans="1:387" ht="13.5" customHeight="1" x14ac:dyDescent="0.15">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x14ac:dyDescent="0.15">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37" t="s">
        <v>141</v>
      </c>
      <c r="NJ49" s="138"/>
      <c r="NK49" s="138"/>
      <c r="NL49" s="138"/>
      <c r="NM49" s="138"/>
      <c r="NN49" s="138"/>
      <c r="NO49" s="138"/>
      <c r="NP49" s="138"/>
      <c r="NQ49" s="138"/>
      <c r="NR49" s="138"/>
      <c r="NS49" s="138"/>
      <c r="NT49" s="138"/>
      <c r="NU49" s="138"/>
      <c r="NV49" s="138"/>
      <c r="NW49" s="139"/>
    </row>
    <row r="50" spans="1:387" ht="13.5" customHeight="1" x14ac:dyDescent="0.15">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37"/>
      <c r="NJ50" s="138"/>
      <c r="NK50" s="138"/>
      <c r="NL50" s="138"/>
      <c r="NM50" s="138"/>
      <c r="NN50" s="138"/>
      <c r="NO50" s="138"/>
      <c r="NP50" s="138"/>
      <c r="NQ50" s="138"/>
      <c r="NR50" s="138"/>
      <c r="NS50" s="138"/>
      <c r="NT50" s="138"/>
      <c r="NU50" s="138"/>
      <c r="NV50" s="138"/>
      <c r="NW50" s="139"/>
    </row>
    <row r="51" spans="1:387" ht="13.5" customHeight="1" x14ac:dyDescent="0.15">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37"/>
      <c r="NJ51" s="138"/>
      <c r="NK51" s="138"/>
      <c r="NL51" s="138"/>
      <c r="NM51" s="138"/>
      <c r="NN51" s="138"/>
      <c r="NO51" s="138"/>
      <c r="NP51" s="138"/>
      <c r="NQ51" s="138"/>
      <c r="NR51" s="138"/>
      <c r="NS51" s="138"/>
      <c r="NT51" s="138"/>
      <c r="NU51" s="138"/>
      <c r="NV51" s="138"/>
      <c r="NW51" s="139"/>
    </row>
    <row r="52" spans="1:387" ht="13.5" customHeight="1" x14ac:dyDescent="0.15">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37"/>
      <c r="NJ52" s="138"/>
      <c r="NK52" s="138"/>
      <c r="NL52" s="138"/>
      <c r="NM52" s="138"/>
      <c r="NN52" s="138"/>
      <c r="NO52" s="138"/>
      <c r="NP52" s="138"/>
      <c r="NQ52" s="138"/>
      <c r="NR52" s="138"/>
      <c r="NS52" s="138"/>
      <c r="NT52" s="138"/>
      <c r="NU52" s="138"/>
      <c r="NV52" s="138"/>
      <c r="NW52" s="139"/>
    </row>
    <row r="53" spans="1:387" ht="13.5" customHeight="1" x14ac:dyDescent="0.15">
      <c r="A53" s="20"/>
      <c r="B53" s="23"/>
      <c r="C53" s="5"/>
      <c r="D53" s="5"/>
      <c r="E53" s="5"/>
      <c r="F53" s="5"/>
      <c r="I53" s="124" t="s">
        <v>27</v>
      </c>
      <c r="J53" s="124"/>
      <c r="K53" s="124"/>
      <c r="L53" s="124"/>
      <c r="M53" s="124"/>
      <c r="N53" s="124"/>
      <c r="O53" s="124"/>
      <c r="P53" s="124"/>
      <c r="Q53" s="124"/>
      <c r="R53" s="125">
        <f>データ!BF7</f>
        <v>39.200000000000003</v>
      </c>
      <c r="S53" s="125"/>
      <c r="T53" s="125"/>
      <c r="U53" s="125"/>
      <c r="V53" s="125"/>
      <c r="W53" s="125"/>
      <c r="X53" s="125"/>
      <c r="Y53" s="125"/>
      <c r="Z53" s="125"/>
      <c r="AA53" s="125"/>
      <c r="AB53" s="125"/>
      <c r="AC53" s="125"/>
      <c r="AD53" s="125"/>
      <c r="AE53" s="125"/>
      <c r="AF53" s="125">
        <f>データ!BG7</f>
        <v>37</v>
      </c>
      <c r="AG53" s="125"/>
      <c r="AH53" s="125"/>
      <c r="AI53" s="125"/>
      <c r="AJ53" s="125"/>
      <c r="AK53" s="125"/>
      <c r="AL53" s="125"/>
      <c r="AM53" s="125"/>
      <c r="AN53" s="125"/>
      <c r="AO53" s="125"/>
      <c r="AP53" s="125"/>
      <c r="AQ53" s="125"/>
      <c r="AR53" s="125"/>
      <c r="AS53" s="125"/>
      <c r="AT53" s="125">
        <f>データ!BH7</f>
        <v>39.299999999999997</v>
      </c>
      <c r="AU53" s="125"/>
      <c r="AV53" s="125"/>
      <c r="AW53" s="125"/>
      <c r="AX53" s="125"/>
      <c r="AY53" s="125"/>
      <c r="AZ53" s="125"/>
      <c r="BA53" s="125"/>
      <c r="BB53" s="125"/>
      <c r="BC53" s="125"/>
      <c r="BD53" s="125"/>
      <c r="BE53" s="125"/>
      <c r="BF53" s="125"/>
      <c r="BG53" s="125"/>
      <c r="BH53" s="125">
        <f>データ!BI7</f>
        <v>43.6</v>
      </c>
      <c r="BI53" s="125"/>
      <c r="BJ53" s="125"/>
      <c r="BK53" s="125"/>
      <c r="BL53" s="125"/>
      <c r="BM53" s="125"/>
      <c r="BN53" s="125"/>
      <c r="BO53" s="125"/>
      <c r="BP53" s="125"/>
      <c r="BQ53" s="125"/>
      <c r="BR53" s="125"/>
      <c r="BS53" s="125"/>
      <c r="BT53" s="125"/>
      <c r="BU53" s="125"/>
      <c r="BV53" s="125">
        <f>データ!BJ7</f>
        <v>45.9</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35</v>
      </c>
      <c r="DG53" s="125"/>
      <c r="DH53" s="125"/>
      <c r="DI53" s="125"/>
      <c r="DJ53" s="125"/>
      <c r="DK53" s="125"/>
      <c r="DL53" s="125"/>
      <c r="DM53" s="125"/>
      <c r="DN53" s="125"/>
      <c r="DO53" s="125"/>
      <c r="DP53" s="125"/>
      <c r="DQ53" s="125"/>
      <c r="DR53" s="125"/>
      <c r="DS53" s="125"/>
      <c r="DT53" s="125">
        <f>データ!BR7</f>
        <v>37</v>
      </c>
      <c r="DU53" s="125"/>
      <c r="DV53" s="125"/>
      <c r="DW53" s="125"/>
      <c r="DX53" s="125"/>
      <c r="DY53" s="125"/>
      <c r="DZ53" s="125"/>
      <c r="EA53" s="125"/>
      <c r="EB53" s="125"/>
      <c r="EC53" s="125"/>
      <c r="ED53" s="125"/>
      <c r="EE53" s="125"/>
      <c r="EF53" s="125"/>
      <c r="EG53" s="125"/>
      <c r="EH53" s="125">
        <f>データ!BS7</f>
        <v>37</v>
      </c>
      <c r="EI53" s="125"/>
      <c r="EJ53" s="125"/>
      <c r="EK53" s="125"/>
      <c r="EL53" s="125"/>
      <c r="EM53" s="125"/>
      <c r="EN53" s="125"/>
      <c r="EO53" s="125"/>
      <c r="EP53" s="125"/>
      <c r="EQ53" s="125"/>
      <c r="ER53" s="125"/>
      <c r="ES53" s="125"/>
      <c r="ET53" s="125"/>
      <c r="EU53" s="125"/>
      <c r="EV53" s="125">
        <f>データ!BT7</f>
        <v>35</v>
      </c>
      <c r="EW53" s="125"/>
      <c r="EX53" s="125"/>
      <c r="EY53" s="125"/>
      <c r="EZ53" s="125"/>
      <c r="FA53" s="125"/>
      <c r="FB53" s="125"/>
      <c r="FC53" s="125"/>
      <c r="FD53" s="125"/>
      <c r="FE53" s="125"/>
      <c r="FF53" s="125"/>
      <c r="FG53" s="125"/>
      <c r="FH53" s="125"/>
      <c r="FI53" s="125"/>
      <c r="FJ53" s="125">
        <f>データ!BU7</f>
        <v>35</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11.4</v>
      </c>
      <c r="GU53" s="125"/>
      <c r="GV53" s="125"/>
      <c r="GW53" s="125"/>
      <c r="GX53" s="125"/>
      <c r="GY53" s="125"/>
      <c r="GZ53" s="125"/>
      <c r="HA53" s="125"/>
      <c r="HB53" s="125"/>
      <c r="HC53" s="125"/>
      <c r="HD53" s="125"/>
      <c r="HE53" s="125"/>
      <c r="HF53" s="125"/>
      <c r="HG53" s="125"/>
      <c r="HH53" s="125">
        <f>データ!CC7</f>
        <v>6.7</v>
      </c>
      <c r="HI53" s="125"/>
      <c r="HJ53" s="125"/>
      <c r="HK53" s="125"/>
      <c r="HL53" s="125"/>
      <c r="HM53" s="125"/>
      <c r="HN53" s="125"/>
      <c r="HO53" s="125"/>
      <c r="HP53" s="125"/>
      <c r="HQ53" s="125"/>
      <c r="HR53" s="125"/>
      <c r="HS53" s="125"/>
      <c r="HT53" s="125"/>
      <c r="HU53" s="125"/>
      <c r="HV53" s="125">
        <f>データ!CD7</f>
        <v>10.1</v>
      </c>
      <c r="HW53" s="125"/>
      <c r="HX53" s="125"/>
      <c r="HY53" s="125"/>
      <c r="HZ53" s="125"/>
      <c r="IA53" s="125"/>
      <c r="IB53" s="125"/>
      <c r="IC53" s="125"/>
      <c r="ID53" s="125"/>
      <c r="IE53" s="125"/>
      <c r="IF53" s="125"/>
      <c r="IG53" s="125"/>
      <c r="IH53" s="125"/>
      <c r="II53" s="125"/>
      <c r="IJ53" s="125">
        <f>データ!CE7</f>
        <v>13.2</v>
      </c>
      <c r="IK53" s="125"/>
      <c r="IL53" s="125"/>
      <c r="IM53" s="125"/>
      <c r="IN53" s="125"/>
      <c r="IO53" s="125"/>
      <c r="IP53" s="125"/>
      <c r="IQ53" s="125"/>
      <c r="IR53" s="125"/>
      <c r="IS53" s="125"/>
      <c r="IT53" s="125"/>
      <c r="IU53" s="125"/>
      <c r="IV53" s="125"/>
      <c r="IW53" s="125"/>
      <c r="IX53" s="125">
        <f>データ!CF7</f>
        <v>15.8</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29549</v>
      </c>
      <c r="KI53" s="126"/>
      <c r="KJ53" s="126"/>
      <c r="KK53" s="126"/>
      <c r="KL53" s="126"/>
      <c r="KM53" s="126"/>
      <c r="KN53" s="126"/>
      <c r="KO53" s="126"/>
      <c r="KP53" s="126"/>
      <c r="KQ53" s="126"/>
      <c r="KR53" s="126"/>
      <c r="KS53" s="126"/>
      <c r="KT53" s="126"/>
      <c r="KU53" s="126"/>
      <c r="KV53" s="126">
        <f>データ!CN7</f>
        <v>16944</v>
      </c>
      <c r="KW53" s="126"/>
      <c r="KX53" s="126"/>
      <c r="KY53" s="126"/>
      <c r="KZ53" s="126"/>
      <c r="LA53" s="126"/>
      <c r="LB53" s="126"/>
      <c r="LC53" s="126"/>
      <c r="LD53" s="126"/>
      <c r="LE53" s="126"/>
      <c r="LF53" s="126"/>
      <c r="LG53" s="126"/>
      <c r="LH53" s="126"/>
      <c r="LI53" s="126"/>
      <c r="LJ53" s="126">
        <f>データ!CO7</f>
        <v>26346</v>
      </c>
      <c r="LK53" s="126"/>
      <c r="LL53" s="126"/>
      <c r="LM53" s="126"/>
      <c r="LN53" s="126"/>
      <c r="LO53" s="126"/>
      <c r="LP53" s="126"/>
      <c r="LQ53" s="126"/>
      <c r="LR53" s="126"/>
      <c r="LS53" s="126"/>
      <c r="LT53" s="126"/>
      <c r="LU53" s="126"/>
      <c r="LV53" s="126"/>
      <c r="LW53" s="126"/>
      <c r="LX53" s="126">
        <f>データ!CP7</f>
        <v>37062</v>
      </c>
      <c r="LY53" s="126"/>
      <c r="LZ53" s="126"/>
      <c r="MA53" s="126"/>
      <c r="MB53" s="126"/>
      <c r="MC53" s="126"/>
      <c r="MD53" s="126"/>
      <c r="ME53" s="126"/>
      <c r="MF53" s="126"/>
      <c r="MG53" s="126"/>
      <c r="MH53" s="126"/>
      <c r="MI53" s="126"/>
      <c r="MJ53" s="126"/>
      <c r="MK53" s="126"/>
      <c r="ML53" s="126">
        <f>データ!CQ7</f>
        <v>44998</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37"/>
      <c r="NJ53" s="138"/>
      <c r="NK53" s="138"/>
      <c r="NL53" s="138"/>
      <c r="NM53" s="138"/>
      <c r="NN53" s="138"/>
      <c r="NO53" s="138"/>
      <c r="NP53" s="138"/>
      <c r="NQ53" s="138"/>
      <c r="NR53" s="138"/>
      <c r="NS53" s="138"/>
      <c r="NT53" s="138"/>
      <c r="NU53" s="138"/>
      <c r="NV53" s="138"/>
      <c r="NW53" s="139"/>
    </row>
    <row r="54" spans="1:387" ht="13.5" customHeight="1" x14ac:dyDescent="0.15">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44">
        <f>データ!CR7</f>
        <v>21153</v>
      </c>
      <c r="KI54" s="145"/>
      <c r="KJ54" s="145"/>
      <c r="KK54" s="145"/>
      <c r="KL54" s="145"/>
      <c r="KM54" s="145"/>
      <c r="KN54" s="145"/>
      <c r="KO54" s="145"/>
      <c r="KP54" s="145"/>
      <c r="KQ54" s="145"/>
      <c r="KR54" s="145"/>
      <c r="KS54" s="145"/>
      <c r="KT54" s="145"/>
      <c r="KU54" s="146"/>
      <c r="KV54" s="144">
        <f>データ!CS7</f>
        <v>26722</v>
      </c>
      <c r="KW54" s="145"/>
      <c r="KX54" s="145"/>
      <c r="KY54" s="145"/>
      <c r="KZ54" s="145"/>
      <c r="LA54" s="145"/>
      <c r="LB54" s="145"/>
      <c r="LC54" s="145"/>
      <c r="LD54" s="145"/>
      <c r="LE54" s="145"/>
      <c r="LF54" s="145"/>
      <c r="LG54" s="145"/>
      <c r="LH54" s="145"/>
      <c r="LI54" s="146"/>
      <c r="LJ54" s="144">
        <f>データ!CT7</f>
        <v>20854</v>
      </c>
      <c r="LK54" s="145"/>
      <c r="LL54" s="145"/>
      <c r="LM54" s="145"/>
      <c r="LN54" s="145"/>
      <c r="LO54" s="145"/>
      <c r="LP54" s="145"/>
      <c r="LQ54" s="145"/>
      <c r="LR54" s="145"/>
      <c r="LS54" s="145"/>
      <c r="LT54" s="145"/>
      <c r="LU54" s="145"/>
      <c r="LV54" s="145"/>
      <c r="LW54" s="146"/>
      <c r="LX54" s="144">
        <f>データ!CU7</f>
        <v>26933</v>
      </c>
      <c r="LY54" s="145"/>
      <c r="LZ54" s="145"/>
      <c r="MA54" s="145"/>
      <c r="MB54" s="145"/>
      <c r="MC54" s="145"/>
      <c r="MD54" s="145"/>
      <c r="ME54" s="145"/>
      <c r="MF54" s="145"/>
      <c r="MG54" s="145"/>
      <c r="MH54" s="145"/>
      <c r="MI54" s="145"/>
      <c r="MJ54" s="145"/>
      <c r="MK54" s="146"/>
      <c r="ML54" s="144">
        <f>データ!CV7</f>
        <v>38041</v>
      </c>
      <c r="MM54" s="145"/>
      <c r="MN54" s="145"/>
      <c r="MO54" s="145"/>
      <c r="MP54" s="145"/>
      <c r="MQ54" s="145"/>
      <c r="MR54" s="145"/>
      <c r="MS54" s="145"/>
      <c r="MT54" s="145"/>
      <c r="MU54" s="145"/>
      <c r="MV54" s="145"/>
      <c r="MW54" s="145"/>
      <c r="MX54" s="145"/>
      <c r="MY54" s="146"/>
      <c r="MZ54" s="5"/>
      <c r="NA54" s="5"/>
      <c r="NB54" s="5"/>
      <c r="NC54" s="5"/>
      <c r="ND54" s="5"/>
      <c r="NE54" s="5"/>
      <c r="NF54" s="5"/>
      <c r="NG54" s="20"/>
      <c r="NH54" s="2"/>
      <c r="NI54" s="137"/>
      <c r="NJ54" s="138"/>
      <c r="NK54" s="138"/>
      <c r="NL54" s="138"/>
      <c r="NM54" s="138"/>
      <c r="NN54" s="138"/>
      <c r="NO54" s="138"/>
      <c r="NP54" s="138"/>
      <c r="NQ54" s="138"/>
      <c r="NR54" s="138"/>
      <c r="NS54" s="138"/>
      <c r="NT54" s="138"/>
      <c r="NU54" s="138"/>
      <c r="NV54" s="138"/>
      <c r="NW54" s="139"/>
    </row>
    <row r="55" spans="1:387" ht="13.5" customHeight="1" x14ac:dyDescent="0.15">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37"/>
      <c r="NJ55" s="138"/>
      <c r="NK55" s="138"/>
      <c r="NL55" s="138"/>
      <c r="NM55" s="138"/>
      <c r="NN55" s="138"/>
      <c r="NO55" s="138"/>
      <c r="NP55" s="138"/>
      <c r="NQ55" s="138"/>
      <c r="NR55" s="138"/>
      <c r="NS55" s="138"/>
      <c r="NT55" s="138"/>
      <c r="NU55" s="138"/>
      <c r="NV55" s="138"/>
      <c r="NW55" s="139"/>
    </row>
    <row r="56" spans="1:387" ht="13.5" customHeight="1" x14ac:dyDescent="0.15">
      <c r="A56" s="20"/>
      <c r="B56" s="23"/>
      <c r="C56" s="24"/>
      <c r="D56" s="5"/>
      <c r="E56" s="5"/>
      <c r="F56" s="5"/>
      <c r="G56" s="5"/>
      <c r="H56" s="133" t="s">
        <v>35</v>
      </c>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5"/>
      <c r="CN56" s="5"/>
      <c r="CO56" s="5"/>
      <c r="CP56" s="5"/>
      <c r="CQ56" s="5"/>
      <c r="CR56" s="5"/>
      <c r="CS56" s="5"/>
      <c r="CT56" s="5"/>
      <c r="CU56" s="5"/>
      <c r="CV56" s="133" t="s">
        <v>36</v>
      </c>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24"/>
      <c r="GB56" s="24"/>
      <c r="GC56" s="24"/>
      <c r="GD56" s="24"/>
      <c r="GE56" s="24"/>
      <c r="GF56" s="24"/>
      <c r="GG56" s="24"/>
      <c r="GH56" s="24"/>
      <c r="GI56" s="24"/>
      <c r="GJ56" s="133" t="s">
        <v>37</v>
      </c>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5"/>
      <c r="JP56" s="5"/>
      <c r="JQ56" s="5"/>
      <c r="JR56" s="5"/>
      <c r="JS56" s="5"/>
      <c r="JT56" s="5"/>
      <c r="JU56" s="5"/>
      <c r="JV56" s="5"/>
      <c r="JW56" s="5"/>
      <c r="JX56" s="133" t="s">
        <v>38</v>
      </c>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24"/>
      <c r="ND56" s="24"/>
      <c r="NE56" s="24"/>
      <c r="NF56" s="24"/>
      <c r="NG56" s="20"/>
      <c r="NH56" s="2"/>
      <c r="NI56" s="137"/>
      <c r="NJ56" s="138"/>
      <c r="NK56" s="138"/>
      <c r="NL56" s="138"/>
      <c r="NM56" s="138"/>
      <c r="NN56" s="138"/>
      <c r="NO56" s="138"/>
      <c r="NP56" s="138"/>
      <c r="NQ56" s="138"/>
      <c r="NR56" s="138"/>
      <c r="NS56" s="138"/>
      <c r="NT56" s="138"/>
      <c r="NU56" s="138"/>
      <c r="NV56" s="138"/>
      <c r="NW56" s="139"/>
    </row>
    <row r="57" spans="1:387" ht="13.5" customHeight="1" x14ac:dyDescent="0.15">
      <c r="A57" s="20"/>
      <c r="B57" s="23"/>
      <c r="C57" s="24"/>
      <c r="D57" s="5"/>
      <c r="E57" s="5"/>
      <c r="F57" s="5"/>
      <c r="G57" s="5"/>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5"/>
      <c r="CN57" s="5"/>
      <c r="CO57" s="5"/>
      <c r="CP57" s="5"/>
      <c r="CQ57" s="5"/>
      <c r="CR57" s="5"/>
      <c r="CS57" s="5"/>
      <c r="CT57" s="5"/>
      <c r="CU57" s="5"/>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24"/>
      <c r="GB57" s="24"/>
      <c r="GC57" s="24"/>
      <c r="GD57" s="24"/>
      <c r="GE57" s="24"/>
      <c r="GF57" s="24"/>
      <c r="GG57" s="24"/>
      <c r="GH57" s="24"/>
      <c r="GI57" s="24"/>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5"/>
      <c r="JP57" s="5"/>
      <c r="JQ57" s="5"/>
      <c r="JR57" s="5"/>
      <c r="JS57" s="5"/>
      <c r="JT57" s="5"/>
      <c r="JU57" s="5"/>
      <c r="JV57" s="5"/>
      <c r="JW57" s="5"/>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24"/>
      <c r="ND57" s="24"/>
      <c r="NE57" s="24"/>
      <c r="NF57" s="24"/>
      <c r="NG57" s="20"/>
      <c r="NH57" s="2"/>
      <c r="NI57" s="137"/>
      <c r="NJ57" s="138"/>
      <c r="NK57" s="138"/>
      <c r="NL57" s="138"/>
      <c r="NM57" s="138"/>
      <c r="NN57" s="138"/>
      <c r="NO57" s="138"/>
      <c r="NP57" s="138"/>
      <c r="NQ57" s="138"/>
      <c r="NR57" s="138"/>
      <c r="NS57" s="138"/>
      <c r="NT57" s="138"/>
      <c r="NU57" s="138"/>
      <c r="NV57" s="138"/>
      <c r="NW57" s="139"/>
    </row>
    <row r="58" spans="1:387" ht="13.5" customHeight="1" x14ac:dyDescent="0.15">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37"/>
      <c r="NJ58" s="138"/>
      <c r="NK58" s="138"/>
      <c r="NL58" s="138"/>
      <c r="NM58" s="138"/>
      <c r="NN58" s="138"/>
      <c r="NO58" s="138"/>
      <c r="NP58" s="138"/>
      <c r="NQ58" s="138"/>
      <c r="NR58" s="138"/>
      <c r="NS58" s="138"/>
      <c r="NT58" s="138"/>
      <c r="NU58" s="138"/>
      <c r="NV58" s="138"/>
      <c r="NW58" s="139"/>
    </row>
    <row r="59" spans="1:387" ht="13.5" customHeight="1" x14ac:dyDescent="0.15">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37"/>
      <c r="NJ59" s="138"/>
      <c r="NK59" s="138"/>
      <c r="NL59" s="138"/>
      <c r="NM59" s="138"/>
      <c r="NN59" s="138"/>
      <c r="NO59" s="138"/>
      <c r="NP59" s="138"/>
      <c r="NQ59" s="138"/>
      <c r="NR59" s="138"/>
      <c r="NS59" s="138"/>
      <c r="NT59" s="138"/>
      <c r="NU59" s="138"/>
      <c r="NV59" s="138"/>
      <c r="NW59" s="139"/>
    </row>
    <row r="60" spans="1:387" ht="13.5" customHeight="1" x14ac:dyDescent="0.15">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37"/>
      <c r="NJ60" s="138"/>
      <c r="NK60" s="138"/>
      <c r="NL60" s="138"/>
      <c r="NM60" s="138"/>
      <c r="NN60" s="138"/>
      <c r="NO60" s="138"/>
      <c r="NP60" s="138"/>
      <c r="NQ60" s="138"/>
      <c r="NR60" s="138"/>
      <c r="NS60" s="138"/>
      <c r="NT60" s="138"/>
      <c r="NU60" s="138"/>
      <c r="NV60" s="138"/>
      <c r="NW60" s="139"/>
    </row>
    <row r="61" spans="1:387" ht="13.5" customHeight="1" x14ac:dyDescent="0.15">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37"/>
      <c r="NJ61" s="138"/>
      <c r="NK61" s="138"/>
      <c r="NL61" s="138"/>
      <c r="NM61" s="138"/>
      <c r="NN61" s="138"/>
      <c r="NO61" s="138"/>
      <c r="NP61" s="138"/>
      <c r="NQ61" s="138"/>
      <c r="NR61" s="138"/>
      <c r="NS61" s="138"/>
      <c r="NT61" s="138"/>
      <c r="NU61" s="138"/>
      <c r="NV61" s="138"/>
      <c r="NW61" s="139"/>
    </row>
    <row r="62" spans="1:387" ht="13.5" customHeight="1" x14ac:dyDescent="0.15">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37"/>
      <c r="NJ62" s="138"/>
      <c r="NK62" s="138"/>
      <c r="NL62" s="138"/>
      <c r="NM62" s="138"/>
      <c r="NN62" s="138"/>
      <c r="NO62" s="138"/>
      <c r="NP62" s="138"/>
      <c r="NQ62" s="138"/>
      <c r="NR62" s="138"/>
      <c r="NS62" s="138"/>
      <c r="NT62" s="138"/>
      <c r="NU62" s="138"/>
      <c r="NV62" s="138"/>
      <c r="NW62" s="139"/>
    </row>
    <row r="63" spans="1:387" ht="13.5" customHeight="1" x14ac:dyDescent="0.15">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43" t="s">
        <v>40</v>
      </c>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37"/>
      <c r="NJ63" s="138"/>
      <c r="NK63" s="138"/>
      <c r="NL63" s="138"/>
      <c r="NM63" s="138"/>
      <c r="NN63" s="138"/>
      <c r="NO63" s="138"/>
      <c r="NP63" s="138"/>
      <c r="NQ63" s="138"/>
      <c r="NR63" s="138"/>
      <c r="NS63" s="138"/>
      <c r="NT63" s="138"/>
      <c r="NU63" s="138"/>
      <c r="NV63" s="138"/>
      <c r="NW63" s="139"/>
    </row>
    <row r="64" spans="1:387" ht="13.5" customHeight="1" x14ac:dyDescent="0.15">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40"/>
      <c r="NJ64" s="141"/>
      <c r="NK64" s="141"/>
      <c r="NL64" s="141"/>
      <c r="NM64" s="141"/>
      <c r="NN64" s="141"/>
      <c r="NO64" s="141"/>
      <c r="NP64" s="141"/>
      <c r="NQ64" s="141"/>
      <c r="NR64" s="141"/>
      <c r="NS64" s="141"/>
      <c r="NT64" s="141"/>
      <c r="NU64" s="141"/>
      <c r="NV64" s="141"/>
      <c r="NW64" s="142"/>
    </row>
    <row r="65" spans="1:387" ht="13.5" customHeight="1" x14ac:dyDescent="0.15">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x14ac:dyDescent="0.15">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137</v>
      </c>
      <c r="NJ66" s="128"/>
      <c r="NK66" s="128"/>
      <c r="NL66" s="128"/>
      <c r="NM66" s="128"/>
      <c r="NN66" s="128"/>
      <c r="NO66" s="128"/>
      <c r="NP66" s="128"/>
      <c r="NQ66" s="128"/>
      <c r="NR66" s="128"/>
      <c r="NS66" s="128"/>
      <c r="NT66" s="128"/>
      <c r="NU66" s="128"/>
      <c r="NV66" s="128"/>
      <c r="NW66" s="129"/>
    </row>
    <row r="67" spans="1:387" ht="13.5" customHeight="1" x14ac:dyDescent="0.15">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7">
        <f>データ!DI6</f>
        <v>856455</v>
      </c>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27"/>
      <c r="NJ67" s="128"/>
      <c r="NK67" s="128"/>
      <c r="NL67" s="128"/>
      <c r="NM67" s="128"/>
      <c r="NN67" s="128"/>
      <c r="NO67" s="128"/>
      <c r="NP67" s="128"/>
      <c r="NQ67" s="128"/>
      <c r="NR67" s="128"/>
      <c r="NS67" s="128"/>
      <c r="NT67" s="128"/>
      <c r="NU67" s="128"/>
      <c r="NV67" s="128"/>
      <c r="NW67" s="129"/>
    </row>
    <row r="68" spans="1:387" ht="13.5" customHeight="1" x14ac:dyDescent="0.15">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27"/>
      <c r="NJ68" s="128"/>
      <c r="NK68" s="128"/>
      <c r="NL68" s="128"/>
      <c r="NM68" s="128"/>
      <c r="NN68" s="128"/>
      <c r="NO68" s="128"/>
      <c r="NP68" s="128"/>
      <c r="NQ68" s="128"/>
      <c r="NR68" s="128"/>
      <c r="NS68" s="128"/>
      <c r="NT68" s="128"/>
      <c r="NU68" s="128"/>
      <c r="NV68" s="128"/>
      <c r="NW68" s="129"/>
    </row>
    <row r="69" spans="1:387" ht="13.5" customHeight="1" x14ac:dyDescent="0.15">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27"/>
      <c r="NJ69" s="128"/>
      <c r="NK69" s="128"/>
      <c r="NL69" s="128"/>
      <c r="NM69" s="128"/>
      <c r="NN69" s="128"/>
      <c r="NO69" s="128"/>
      <c r="NP69" s="128"/>
      <c r="NQ69" s="128"/>
      <c r="NR69" s="128"/>
      <c r="NS69" s="128"/>
      <c r="NT69" s="128"/>
      <c r="NU69" s="128"/>
      <c r="NV69" s="128"/>
      <c r="NW69" s="129"/>
    </row>
    <row r="70" spans="1:387" ht="13.5" customHeight="1" x14ac:dyDescent="0.15">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27"/>
      <c r="NJ70" s="128"/>
      <c r="NK70" s="128"/>
      <c r="NL70" s="128"/>
      <c r="NM70" s="128"/>
      <c r="NN70" s="128"/>
      <c r="NO70" s="128"/>
      <c r="NP70" s="128"/>
      <c r="NQ70" s="128"/>
      <c r="NR70" s="128"/>
      <c r="NS70" s="128"/>
      <c r="NT70" s="128"/>
      <c r="NU70" s="128"/>
      <c r="NV70" s="128"/>
      <c r="NW70" s="129"/>
    </row>
    <row r="71" spans="1:387" ht="13.5" customHeight="1" x14ac:dyDescent="0.15">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27"/>
      <c r="NJ71" s="128"/>
      <c r="NK71" s="128"/>
      <c r="NL71" s="128"/>
      <c r="NM71" s="128"/>
      <c r="NN71" s="128"/>
      <c r="NO71" s="128"/>
      <c r="NP71" s="128"/>
      <c r="NQ71" s="128"/>
      <c r="NR71" s="128"/>
      <c r="NS71" s="128"/>
      <c r="NT71" s="128"/>
      <c r="NU71" s="128"/>
      <c r="NV71" s="128"/>
      <c r="NW71" s="129"/>
    </row>
    <row r="72" spans="1:387" ht="13.5" customHeight="1" x14ac:dyDescent="0.15">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43" t="s">
        <v>42</v>
      </c>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27"/>
      <c r="NJ72" s="128"/>
      <c r="NK72" s="128"/>
      <c r="NL72" s="128"/>
      <c r="NM72" s="128"/>
      <c r="NN72" s="128"/>
      <c r="NO72" s="128"/>
      <c r="NP72" s="128"/>
      <c r="NQ72" s="128"/>
      <c r="NR72" s="128"/>
      <c r="NS72" s="128"/>
      <c r="NT72" s="128"/>
      <c r="NU72" s="128"/>
      <c r="NV72" s="128"/>
      <c r="NW72" s="129"/>
    </row>
    <row r="73" spans="1:387" ht="13.5" customHeight="1" x14ac:dyDescent="0.15">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143"/>
      <c r="FS73" s="143"/>
      <c r="FT73" s="143"/>
      <c r="FU73" s="143"/>
      <c r="FV73" s="143"/>
      <c r="FW73" s="143"/>
      <c r="FX73" s="143"/>
      <c r="FY73" s="143"/>
      <c r="FZ73" s="143"/>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27"/>
      <c r="NJ73" s="128"/>
      <c r="NK73" s="128"/>
      <c r="NL73" s="128"/>
      <c r="NM73" s="128"/>
      <c r="NN73" s="128"/>
      <c r="NO73" s="128"/>
      <c r="NP73" s="128"/>
      <c r="NQ73" s="128"/>
      <c r="NR73" s="128"/>
      <c r="NS73" s="128"/>
      <c r="NT73" s="128"/>
      <c r="NU73" s="128"/>
      <c r="NV73" s="128"/>
      <c r="NW73" s="129"/>
    </row>
    <row r="74" spans="1:387" ht="13.5" customHeight="1" x14ac:dyDescent="0.15">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27"/>
      <c r="NJ74" s="128"/>
      <c r="NK74" s="128"/>
      <c r="NL74" s="128"/>
      <c r="NM74" s="128"/>
      <c r="NN74" s="128"/>
      <c r="NO74" s="128"/>
      <c r="NP74" s="128"/>
      <c r="NQ74" s="128"/>
      <c r="NR74" s="128"/>
      <c r="NS74" s="128"/>
      <c r="NT74" s="128"/>
      <c r="NU74" s="128"/>
      <c r="NV74" s="128"/>
      <c r="NW74" s="129"/>
    </row>
    <row r="75" spans="1:387" ht="13.5" customHeight="1" x14ac:dyDescent="0.15">
      <c r="A75" s="20"/>
      <c r="B75" s="23"/>
      <c r="C75" s="5"/>
      <c r="D75" s="5"/>
      <c r="E75" s="5"/>
      <c r="F75" s="5"/>
      <c r="CJ75" s="5"/>
      <c r="CK75" s="5"/>
      <c r="CL75" s="5"/>
      <c r="CM75" s="5"/>
      <c r="CN75" s="5"/>
      <c r="CO75" s="5"/>
      <c r="CP75" s="5"/>
      <c r="CQ75" s="5"/>
      <c r="CR75" s="5"/>
      <c r="CS75" s="5"/>
      <c r="CT75" s="5"/>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27"/>
      <c r="NJ75" s="128"/>
      <c r="NK75" s="128"/>
      <c r="NL75" s="128"/>
      <c r="NM75" s="128"/>
      <c r="NN75" s="128"/>
      <c r="NO75" s="128"/>
      <c r="NP75" s="128"/>
      <c r="NQ75" s="128"/>
      <c r="NR75" s="128"/>
      <c r="NS75" s="128"/>
      <c r="NT75" s="128"/>
      <c r="NU75" s="128"/>
      <c r="NV75" s="128"/>
      <c r="NW75" s="129"/>
    </row>
    <row r="76" spans="1:387" ht="13.5" customHeight="1" x14ac:dyDescent="0.15">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47">
        <f>データ!DJ6</f>
        <v>50000</v>
      </c>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27"/>
      <c r="NJ76" s="128"/>
      <c r="NK76" s="128"/>
      <c r="NL76" s="128"/>
      <c r="NM76" s="128"/>
      <c r="NN76" s="128"/>
      <c r="NO76" s="128"/>
      <c r="NP76" s="128"/>
      <c r="NQ76" s="128"/>
      <c r="NR76" s="128"/>
      <c r="NS76" s="128"/>
      <c r="NT76" s="128"/>
      <c r="NU76" s="128"/>
      <c r="NV76" s="128"/>
      <c r="NW76" s="129"/>
    </row>
    <row r="77" spans="1:387" ht="13.5" customHeight="1" x14ac:dyDescent="0.15">
      <c r="A77" s="20"/>
      <c r="B77" s="23"/>
      <c r="C77" s="5"/>
      <c r="D77" s="5"/>
      <c r="E77" s="5"/>
      <c r="F77" s="5"/>
      <c r="I77" s="124" t="s">
        <v>27</v>
      </c>
      <c r="J77" s="124"/>
      <c r="K77" s="124"/>
      <c r="L77" s="124"/>
      <c r="M77" s="124"/>
      <c r="N77" s="124"/>
      <c r="O77" s="124"/>
      <c r="P77" s="124"/>
      <c r="Q77" s="124"/>
      <c r="R77" s="125">
        <f>データ!CX7</f>
        <v>24.7</v>
      </c>
      <c r="S77" s="125"/>
      <c r="T77" s="125"/>
      <c r="U77" s="125"/>
      <c r="V77" s="125"/>
      <c r="W77" s="125"/>
      <c r="X77" s="125"/>
      <c r="Y77" s="125"/>
      <c r="Z77" s="125"/>
      <c r="AA77" s="125"/>
      <c r="AB77" s="125"/>
      <c r="AC77" s="125"/>
      <c r="AD77" s="125"/>
      <c r="AE77" s="125"/>
      <c r="AF77" s="125">
        <f>データ!CY7</f>
        <v>27.7</v>
      </c>
      <c r="AG77" s="125"/>
      <c r="AH77" s="125"/>
      <c r="AI77" s="125"/>
      <c r="AJ77" s="125"/>
      <c r="AK77" s="125"/>
      <c r="AL77" s="125"/>
      <c r="AM77" s="125"/>
      <c r="AN77" s="125"/>
      <c r="AO77" s="125"/>
      <c r="AP77" s="125"/>
      <c r="AQ77" s="125"/>
      <c r="AR77" s="125"/>
      <c r="AS77" s="125"/>
      <c r="AT77" s="125">
        <f>データ!CZ7</f>
        <v>33.200000000000003</v>
      </c>
      <c r="AU77" s="125"/>
      <c r="AV77" s="125"/>
      <c r="AW77" s="125"/>
      <c r="AX77" s="125"/>
      <c r="AY77" s="125"/>
      <c r="AZ77" s="125"/>
      <c r="BA77" s="125"/>
      <c r="BB77" s="125"/>
      <c r="BC77" s="125"/>
      <c r="BD77" s="125"/>
      <c r="BE77" s="125"/>
      <c r="BF77" s="125"/>
      <c r="BG77" s="125"/>
      <c r="BH77" s="125">
        <f>データ!DA7</f>
        <v>36.4</v>
      </c>
      <c r="BI77" s="125"/>
      <c r="BJ77" s="125"/>
      <c r="BK77" s="125"/>
      <c r="BL77" s="125"/>
      <c r="BM77" s="125"/>
      <c r="BN77" s="125"/>
      <c r="BO77" s="125"/>
      <c r="BP77" s="125"/>
      <c r="BQ77" s="125"/>
      <c r="BR77" s="125"/>
      <c r="BS77" s="125"/>
      <c r="BT77" s="125"/>
      <c r="BU77" s="125"/>
      <c r="BV77" s="125">
        <f>データ!DB7</f>
        <v>39.6</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5"/>
      <c r="GB77" s="5"/>
      <c r="GC77" s="5"/>
      <c r="GD77" s="5"/>
      <c r="GE77" s="5"/>
      <c r="GF77" s="5"/>
      <c r="GG77" s="5"/>
      <c r="GH77" s="5"/>
      <c r="GI77" s="5"/>
      <c r="GJ77" s="5"/>
      <c r="GK77" s="124" t="s">
        <v>27</v>
      </c>
      <c r="GL77" s="124"/>
      <c r="GM77" s="124"/>
      <c r="GN77" s="124"/>
      <c r="GO77" s="124"/>
      <c r="GP77" s="124"/>
      <c r="GQ77" s="124"/>
      <c r="GR77" s="124"/>
      <c r="GS77" s="124"/>
      <c r="GT77" s="125">
        <f>データ!DK7</f>
        <v>53.3</v>
      </c>
      <c r="GU77" s="125"/>
      <c r="GV77" s="125"/>
      <c r="GW77" s="125"/>
      <c r="GX77" s="125"/>
      <c r="GY77" s="125"/>
      <c r="GZ77" s="125"/>
      <c r="HA77" s="125"/>
      <c r="HB77" s="125"/>
      <c r="HC77" s="125"/>
      <c r="HD77" s="125"/>
      <c r="HE77" s="125"/>
      <c r="HF77" s="125"/>
      <c r="HG77" s="125"/>
      <c r="HH77" s="125">
        <f>データ!DL7</f>
        <v>71.2</v>
      </c>
      <c r="HI77" s="125"/>
      <c r="HJ77" s="125"/>
      <c r="HK77" s="125"/>
      <c r="HL77" s="125"/>
      <c r="HM77" s="125"/>
      <c r="HN77" s="125"/>
      <c r="HO77" s="125"/>
      <c r="HP77" s="125"/>
      <c r="HQ77" s="125"/>
      <c r="HR77" s="125"/>
      <c r="HS77" s="125"/>
      <c r="HT77" s="125"/>
      <c r="HU77" s="125"/>
      <c r="HV77" s="125">
        <f>データ!DM7</f>
        <v>61.6</v>
      </c>
      <c r="HW77" s="125"/>
      <c r="HX77" s="125"/>
      <c r="HY77" s="125"/>
      <c r="HZ77" s="125"/>
      <c r="IA77" s="125"/>
      <c r="IB77" s="125"/>
      <c r="IC77" s="125"/>
      <c r="ID77" s="125"/>
      <c r="IE77" s="125"/>
      <c r="IF77" s="125"/>
      <c r="IG77" s="125"/>
      <c r="IH77" s="125"/>
      <c r="II77" s="125"/>
      <c r="IJ77" s="125">
        <f>データ!DN7</f>
        <v>73.400000000000006</v>
      </c>
      <c r="IK77" s="125"/>
      <c r="IL77" s="125"/>
      <c r="IM77" s="125"/>
      <c r="IN77" s="125"/>
      <c r="IO77" s="125"/>
      <c r="IP77" s="125"/>
      <c r="IQ77" s="125"/>
      <c r="IR77" s="125"/>
      <c r="IS77" s="125"/>
      <c r="IT77" s="125"/>
      <c r="IU77" s="125"/>
      <c r="IV77" s="125"/>
      <c r="IW77" s="125"/>
      <c r="IX77" s="125">
        <f>データ!DO7</f>
        <v>70.900000000000006</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27"/>
      <c r="NJ77" s="128"/>
      <c r="NK77" s="128"/>
      <c r="NL77" s="128"/>
      <c r="NM77" s="128"/>
      <c r="NN77" s="128"/>
      <c r="NO77" s="128"/>
      <c r="NP77" s="128"/>
      <c r="NQ77" s="128"/>
      <c r="NR77" s="128"/>
      <c r="NS77" s="128"/>
      <c r="NT77" s="128"/>
      <c r="NU77" s="128"/>
      <c r="NV77" s="128"/>
      <c r="NW77" s="129"/>
    </row>
    <row r="78" spans="1:387" ht="13.5" customHeight="1" x14ac:dyDescent="0.15">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27"/>
      <c r="NJ78" s="128"/>
      <c r="NK78" s="128"/>
      <c r="NL78" s="128"/>
      <c r="NM78" s="128"/>
      <c r="NN78" s="128"/>
      <c r="NO78" s="128"/>
      <c r="NP78" s="128"/>
      <c r="NQ78" s="128"/>
      <c r="NR78" s="128"/>
      <c r="NS78" s="128"/>
      <c r="NT78" s="128"/>
      <c r="NU78" s="128"/>
      <c r="NV78" s="128"/>
      <c r="NW78" s="129"/>
    </row>
    <row r="79" spans="1:387" ht="13.5" customHeight="1" x14ac:dyDescent="0.15">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27"/>
      <c r="NJ79" s="128"/>
      <c r="NK79" s="128"/>
      <c r="NL79" s="128"/>
      <c r="NM79" s="128"/>
      <c r="NN79" s="128"/>
      <c r="NO79" s="128"/>
      <c r="NP79" s="128"/>
      <c r="NQ79" s="128"/>
      <c r="NR79" s="128"/>
      <c r="NS79" s="128"/>
      <c r="NT79" s="128"/>
      <c r="NU79" s="128"/>
      <c r="NV79" s="128"/>
      <c r="NW79" s="129"/>
    </row>
    <row r="80" spans="1:387" ht="13.5" customHeight="1" x14ac:dyDescent="0.15">
      <c r="A80" s="20"/>
      <c r="B80" s="23"/>
      <c r="C80" s="24"/>
      <c r="D80" s="5"/>
      <c r="E80" s="5"/>
      <c r="F80" s="5"/>
      <c r="G80" s="5"/>
      <c r="H80" s="133" t="s">
        <v>43</v>
      </c>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3" t="s">
        <v>44</v>
      </c>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5"/>
      <c r="JP80" s="5"/>
      <c r="JQ80" s="5"/>
      <c r="JR80" s="5"/>
      <c r="JS80" s="5"/>
      <c r="JT80" s="5"/>
      <c r="JU80" s="5"/>
      <c r="JV80" s="5"/>
      <c r="JW80" s="5"/>
      <c r="JX80" s="133" t="s">
        <v>45</v>
      </c>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24"/>
      <c r="ND80" s="24"/>
      <c r="NE80" s="24"/>
      <c r="NF80" s="24"/>
      <c r="NG80" s="20"/>
      <c r="NH80" s="2"/>
      <c r="NI80" s="127"/>
      <c r="NJ80" s="128"/>
      <c r="NK80" s="128"/>
      <c r="NL80" s="128"/>
      <c r="NM80" s="128"/>
      <c r="NN80" s="128"/>
      <c r="NO80" s="128"/>
      <c r="NP80" s="128"/>
      <c r="NQ80" s="128"/>
      <c r="NR80" s="128"/>
      <c r="NS80" s="128"/>
      <c r="NT80" s="128"/>
      <c r="NU80" s="128"/>
      <c r="NV80" s="128"/>
      <c r="NW80" s="129"/>
    </row>
    <row r="81" spans="1:387" ht="13.5" customHeight="1" x14ac:dyDescent="0.15">
      <c r="A81" s="20"/>
      <c r="B81" s="23"/>
      <c r="C81" s="24"/>
      <c r="D81" s="5"/>
      <c r="E81" s="5"/>
      <c r="F81" s="5"/>
      <c r="G81" s="5"/>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5"/>
      <c r="JP81" s="5"/>
      <c r="JQ81" s="5"/>
      <c r="JR81" s="5"/>
      <c r="JS81" s="5"/>
      <c r="JT81" s="5"/>
      <c r="JU81" s="5"/>
      <c r="JV81" s="5"/>
      <c r="JW81" s="5"/>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24"/>
      <c r="ND81" s="24"/>
      <c r="NE81" s="24"/>
      <c r="NF81" s="24"/>
      <c r="NG81" s="20"/>
      <c r="NH81" s="2"/>
      <c r="NI81" s="127"/>
      <c r="NJ81" s="128"/>
      <c r="NK81" s="128"/>
      <c r="NL81" s="128"/>
      <c r="NM81" s="128"/>
      <c r="NN81" s="128"/>
      <c r="NO81" s="128"/>
      <c r="NP81" s="128"/>
      <c r="NQ81" s="128"/>
      <c r="NR81" s="128"/>
      <c r="NS81" s="128"/>
      <c r="NT81" s="128"/>
      <c r="NU81" s="128"/>
      <c r="NV81" s="128"/>
      <c r="NW81" s="129"/>
    </row>
    <row r="82" spans="1:387" ht="13.5" customHeight="1" x14ac:dyDescent="0.15">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30"/>
      <c r="NJ82" s="131"/>
      <c r="NK82" s="131"/>
      <c r="NL82" s="131"/>
      <c r="NM82" s="131"/>
      <c r="NN82" s="131"/>
      <c r="NO82" s="131"/>
      <c r="NP82" s="131"/>
      <c r="NQ82" s="131"/>
      <c r="NR82" s="131"/>
      <c r="NS82" s="131"/>
      <c r="NT82" s="131"/>
      <c r="NU82" s="131"/>
      <c r="NV82" s="131"/>
      <c r="NW82" s="132"/>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x14ac:dyDescent="0.15">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49" t="s">
        <v>69</v>
      </c>
      <c r="I3" s="150"/>
      <c r="J3" s="150"/>
      <c r="K3" s="150"/>
      <c r="L3" s="150"/>
      <c r="M3" s="150"/>
      <c r="N3" s="150"/>
      <c r="O3" s="150"/>
      <c r="P3" s="150"/>
      <c r="Q3" s="150"/>
      <c r="R3" s="150"/>
      <c r="S3" s="150"/>
      <c r="T3" s="150"/>
      <c r="U3" s="150"/>
      <c r="V3" s="150"/>
      <c r="W3" s="150"/>
      <c r="X3" s="15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51"/>
      <c r="I4" s="152"/>
      <c r="J4" s="152"/>
      <c r="K4" s="152"/>
      <c r="L4" s="152"/>
      <c r="M4" s="152"/>
      <c r="N4" s="152"/>
      <c r="O4" s="152"/>
      <c r="P4" s="152"/>
      <c r="Q4" s="152"/>
      <c r="R4" s="152"/>
      <c r="S4" s="152"/>
      <c r="T4" s="152"/>
      <c r="U4" s="152"/>
      <c r="V4" s="152"/>
      <c r="W4" s="152"/>
      <c r="X4" s="152"/>
      <c r="Y4" s="153" t="s">
        <v>74</v>
      </c>
      <c r="Z4" s="154"/>
      <c r="AA4" s="154"/>
      <c r="AB4" s="154"/>
      <c r="AC4" s="154"/>
      <c r="AD4" s="154"/>
      <c r="AE4" s="154"/>
      <c r="AF4" s="154"/>
      <c r="AG4" s="154"/>
      <c r="AH4" s="154"/>
      <c r="AI4" s="155"/>
      <c r="AJ4" s="148" t="s">
        <v>75</v>
      </c>
      <c r="AK4" s="148"/>
      <c r="AL4" s="148"/>
      <c r="AM4" s="148"/>
      <c r="AN4" s="148"/>
      <c r="AO4" s="148"/>
      <c r="AP4" s="148"/>
      <c r="AQ4" s="148"/>
      <c r="AR4" s="148"/>
      <c r="AS4" s="148"/>
      <c r="AT4" s="148"/>
      <c r="AU4" s="156" t="s">
        <v>76</v>
      </c>
      <c r="AV4" s="148"/>
      <c r="AW4" s="148"/>
      <c r="AX4" s="148"/>
      <c r="AY4" s="148"/>
      <c r="AZ4" s="148"/>
      <c r="BA4" s="148"/>
      <c r="BB4" s="148"/>
      <c r="BC4" s="148"/>
      <c r="BD4" s="148"/>
      <c r="BE4" s="148"/>
      <c r="BF4" s="153" t="s">
        <v>77</v>
      </c>
      <c r="BG4" s="154"/>
      <c r="BH4" s="154"/>
      <c r="BI4" s="154"/>
      <c r="BJ4" s="154"/>
      <c r="BK4" s="154"/>
      <c r="BL4" s="154"/>
      <c r="BM4" s="154"/>
      <c r="BN4" s="154"/>
      <c r="BO4" s="154"/>
      <c r="BP4" s="155"/>
      <c r="BQ4" s="148" t="s">
        <v>78</v>
      </c>
      <c r="BR4" s="148"/>
      <c r="BS4" s="148"/>
      <c r="BT4" s="148"/>
      <c r="BU4" s="148"/>
      <c r="BV4" s="148"/>
      <c r="BW4" s="148"/>
      <c r="BX4" s="148"/>
      <c r="BY4" s="148"/>
      <c r="BZ4" s="148"/>
      <c r="CA4" s="148"/>
      <c r="CB4" s="156" t="s">
        <v>79</v>
      </c>
      <c r="CC4" s="148"/>
      <c r="CD4" s="148"/>
      <c r="CE4" s="148"/>
      <c r="CF4" s="148"/>
      <c r="CG4" s="148"/>
      <c r="CH4" s="148"/>
      <c r="CI4" s="148"/>
      <c r="CJ4" s="148"/>
      <c r="CK4" s="148"/>
      <c r="CL4" s="148"/>
      <c r="CM4" s="148" t="s">
        <v>80</v>
      </c>
      <c r="CN4" s="148"/>
      <c r="CO4" s="148"/>
      <c r="CP4" s="148"/>
      <c r="CQ4" s="148"/>
      <c r="CR4" s="148"/>
      <c r="CS4" s="148"/>
      <c r="CT4" s="148"/>
      <c r="CU4" s="148"/>
      <c r="CV4" s="148"/>
      <c r="CW4" s="148"/>
      <c r="CX4" s="153" t="s">
        <v>81</v>
      </c>
      <c r="CY4" s="154"/>
      <c r="CZ4" s="154"/>
      <c r="DA4" s="154"/>
      <c r="DB4" s="154"/>
      <c r="DC4" s="154"/>
      <c r="DD4" s="154"/>
      <c r="DE4" s="154"/>
      <c r="DF4" s="154"/>
      <c r="DG4" s="154"/>
      <c r="DH4" s="155"/>
      <c r="DI4" s="157" t="s">
        <v>82</v>
      </c>
      <c r="DJ4" s="157" t="s">
        <v>83</v>
      </c>
      <c r="DK4" s="148" t="s">
        <v>84</v>
      </c>
      <c r="DL4" s="148"/>
      <c r="DM4" s="148"/>
      <c r="DN4" s="148"/>
      <c r="DO4" s="148"/>
      <c r="DP4" s="148"/>
      <c r="DQ4" s="148"/>
      <c r="DR4" s="148"/>
      <c r="DS4" s="148"/>
      <c r="DT4" s="148"/>
      <c r="DU4" s="148"/>
      <c r="DV4" s="148" t="s">
        <v>85</v>
      </c>
      <c r="DW4" s="148"/>
      <c r="DX4" s="148"/>
      <c r="DY4" s="148"/>
      <c r="DZ4" s="148"/>
      <c r="EA4" s="148"/>
      <c r="EB4" s="148"/>
      <c r="EC4" s="148"/>
      <c r="ED4" s="148"/>
      <c r="EE4" s="148"/>
      <c r="EF4" s="14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8"/>
      <c r="DJ5" s="15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223051</v>
      </c>
      <c r="D6" s="55">
        <f t="shared" si="2"/>
        <v>46</v>
      </c>
      <c r="E6" s="55">
        <f t="shared" si="2"/>
        <v>11</v>
      </c>
      <c r="F6" s="55">
        <f t="shared" si="2"/>
        <v>1</v>
      </c>
      <c r="G6" s="55">
        <f t="shared" si="2"/>
        <v>3</v>
      </c>
      <c r="H6" s="55" t="str">
        <f>SUBSTITUTE(H8,"　","")</f>
        <v>静岡県松崎町</v>
      </c>
      <c r="I6" s="55" t="str">
        <f t="shared" si="2"/>
        <v>町営宿泊施設伊豆まつざき荘</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40</v>
      </c>
      <c r="Q6" s="57">
        <f t="shared" si="2"/>
        <v>4592</v>
      </c>
      <c r="R6" s="58">
        <f t="shared" si="2"/>
        <v>138</v>
      </c>
      <c r="S6" s="59">
        <f t="shared" si="2"/>
        <v>11529</v>
      </c>
      <c r="T6" s="60" t="str">
        <f t="shared" si="2"/>
        <v>代行制</v>
      </c>
      <c r="U6" s="56">
        <f t="shared" si="2"/>
        <v>31.6</v>
      </c>
      <c r="V6" s="60" t="str">
        <f t="shared" si="2"/>
        <v>有</v>
      </c>
      <c r="W6" s="61">
        <f t="shared" si="2"/>
        <v>100</v>
      </c>
      <c r="X6" s="60" t="str">
        <f t="shared" si="2"/>
        <v>有</v>
      </c>
      <c r="Y6" s="62">
        <f>IF(Y8="-",NA(),Y8)</f>
        <v>90.4</v>
      </c>
      <c r="Z6" s="62">
        <f t="shared" ref="Z6:AH6" si="3">IF(Z8="-",NA(),Z8)</f>
        <v>86.6</v>
      </c>
      <c r="AA6" s="62">
        <f t="shared" si="3"/>
        <v>92.6</v>
      </c>
      <c r="AB6" s="62">
        <f t="shared" si="3"/>
        <v>97.3</v>
      </c>
      <c r="AC6" s="62">
        <f t="shared" si="3"/>
        <v>100.3</v>
      </c>
      <c r="AD6" s="62">
        <f t="shared" si="3"/>
        <v>97.3</v>
      </c>
      <c r="AE6" s="62">
        <f t="shared" si="3"/>
        <v>104</v>
      </c>
      <c r="AF6" s="62">
        <f t="shared" si="3"/>
        <v>104.8</v>
      </c>
      <c r="AG6" s="62">
        <f t="shared" si="3"/>
        <v>90.5</v>
      </c>
      <c r="AH6" s="62">
        <f t="shared" si="3"/>
        <v>107.8</v>
      </c>
      <c r="AI6" s="62" t="str">
        <f>IF(AI8="-","【-】","【"&amp;SUBSTITUTE(TEXT(AI8,"#,##0.0"),"-","△")&amp;"】")</f>
        <v>【95.9】</v>
      </c>
      <c r="AJ6" s="62">
        <f>IF(AJ8="-",NA(),AJ8)</f>
        <v>0</v>
      </c>
      <c r="AK6" s="62">
        <f t="shared" ref="AK6:AS6" si="4">IF(AK8="-",NA(),AK8)</f>
        <v>0</v>
      </c>
      <c r="AL6" s="62">
        <f t="shared" si="4"/>
        <v>0</v>
      </c>
      <c r="AM6" s="62">
        <f t="shared" si="4"/>
        <v>0</v>
      </c>
      <c r="AN6" s="62">
        <f t="shared" si="4"/>
        <v>0</v>
      </c>
      <c r="AO6" s="62">
        <f t="shared" si="4"/>
        <v>0.9</v>
      </c>
      <c r="AP6" s="62">
        <f t="shared" si="4"/>
        <v>3.7</v>
      </c>
      <c r="AQ6" s="62">
        <f t="shared" si="4"/>
        <v>4.7</v>
      </c>
      <c r="AR6" s="62">
        <f t="shared" si="4"/>
        <v>5</v>
      </c>
      <c r="AS6" s="62">
        <f t="shared" si="4"/>
        <v>5.6</v>
      </c>
      <c r="AT6" s="62" t="str">
        <f>IF(AT8="-","【-】","【"&amp;SUBSTITUTE(TEXT(AT8,"#,##0.0"),"-","△")&amp;"】")</f>
        <v>【17.5】</v>
      </c>
      <c r="AU6" s="57">
        <f>IF(AU8="-",NA(),AU8)</f>
        <v>0</v>
      </c>
      <c r="AV6" s="57">
        <f t="shared" ref="AV6:BD6" si="5">IF(AV8="-",NA(),AV8)</f>
        <v>0</v>
      </c>
      <c r="AW6" s="57">
        <f t="shared" si="5"/>
        <v>0</v>
      </c>
      <c r="AX6" s="57">
        <f t="shared" si="5"/>
        <v>0</v>
      </c>
      <c r="AY6" s="57">
        <f t="shared" si="5"/>
        <v>0</v>
      </c>
      <c r="AZ6" s="57">
        <f t="shared" si="5"/>
        <v>177</v>
      </c>
      <c r="BA6" s="57">
        <f t="shared" si="5"/>
        <v>672</v>
      </c>
      <c r="BB6" s="57">
        <f t="shared" si="5"/>
        <v>825</v>
      </c>
      <c r="BC6" s="57">
        <f t="shared" si="5"/>
        <v>934</v>
      </c>
      <c r="BD6" s="57">
        <f t="shared" si="5"/>
        <v>900</v>
      </c>
      <c r="BE6" s="57" t="str">
        <f>IF(BE8="-","【-】","【"&amp;SUBSTITUTE(TEXT(BE8,"#,##0"),"-","△")&amp;"】")</f>
        <v>【868】</v>
      </c>
      <c r="BF6" s="62">
        <f>IF(BF8="-",NA(),BF8)</f>
        <v>39.200000000000003</v>
      </c>
      <c r="BG6" s="62">
        <f t="shared" ref="BG6:BO6" si="6">IF(BG8="-",NA(),BG8)</f>
        <v>37</v>
      </c>
      <c r="BH6" s="62">
        <f t="shared" si="6"/>
        <v>39.299999999999997</v>
      </c>
      <c r="BI6" s="62">
        <f t="shared" si="6"/>
        <v>43.6</v>
      </c>
      <c r="BJ6" s="62">
        <f t="shared" si="6"/>
        <v>45.9</v>
      </c>
      <c r="BK6" s="62">
        <f t="shared" si="6"/>
        <v>24.6</v>
      </c>
      <c r="BL6" s="62">
        <f t="shared" si="6"/>
        <v>24.7</v>
      </c>
      <c r="BM6" s="62">
        <f t="shared" si="6"/>
        <v>25.3</v>
      </c>
      <c r="BN6" s="62">
        <f t="shared" si="6"/>
        <v>23.9</v>
      </c>
      <c r="BO6" s="62">
        <f t="shared" si="6"/>
        <v>25.3</v>
      </c>
      <c r="BP6" s="62" t="str">
        <f>IF(BP8="-","【-】","【"&amp;SUBSTITUTE(TEXT(BP8,"#,##0.0"),"-","△")&amp;"】")</f>
        <v>【24.0】</v>
      </c>
      <c r="BQ6" s="62">
        <f>IF(BQ8="-",NA(),BQ8)</f>
        <v>35</v>
      </c>
      <c r="BR6" s="62">
        <f t="shared" ref="BR6:BZ6" si="7">IF(BR8="-",NA(),BR8)</f>
        <v>37</v>
      </c>
      <c r="BS6" s="62">
        <f t="shared" si="7"/>
        <v>37</v>
      </c>
      <c r="BT6" s="62">
        <f t="shared" si="7"/>
        <v>35</v>
      </c>
      <c r="BU6" s="62">
        <f t="shared" si="7"/>
        <v>35</v>
      </c>
      <c r="BV6" s="62">
        <f t="shared" si="7"/>
        <v>28.4</v>
      </c>
      <c r="BW6" s="62">
        <f t="shared" si="7"/>
        <v>29.5</v>
      </c>
      <c r="BX6" s="62">
        <f t="shared" si="7"/>
        <v>28.6</v>
      </c>
      <c r="BY6" s="62">
        <f t="shared" si="7"/>
        <v>29.2</v>
      </c>
      <c r="BZ6" s="62">
        <f t="shared" si="7"/>
        <v>28.9</v>
      </c>
      <c r="CA6" s="62" t="str">
        <f>IF(CA8="-","【-】","【"&amp;SUBSTITUTE(TEXT(CA8,"#,##0.0"),"-","△")&amp;"】")</f>
        <v>【26.8】</v>
      </c>
      <c r="CB6" s="62">
        <f>IF(CB8="-",NA(),CB8)</f>
        <v>11.4</v>
      </c>
      <c r="CC6" s="62">
        <f t="shared" ref="CC6:CK6" si="8">IF(CC8="-",NA(),CC8)</f>
        <v>6.7</v>
      </c>
      <c r="CD6" s="62">
        <f t="shared" si="8"/>
        <v>10.1</v>
      </c>
      <c r="CE6" s="62">
        <f t="shared" si="8"/>
        <v>13.2</v>
      </c>
      <c r="CF6" s="62">
        <f t="shared" si="8"/>
        <v>15.8</v>
      </c>
      <c r="CG6" s="62">
        <f t="shared" si="8"/>
        <v>4.3</v>
      </c>
      <c r="CH6" s="62">
        <f t="shared" si="8"/>
        <v>6.4</v>
      </c>
      <c r="CI6" s="62">
        <f t="shared" si="8"/>
        <v>7.7</v>
      </c>
      <c r="CJ6" s="62">
        <f t="shared" si="8"/>
        <v>-253.7</v>
      </c>
      <c r="CK6" s="62">
        <f t="shared" si="8"/>
        <v>11.5</v>
      </c>
      <c r="CL6" s="62" t="str">
        <f>IF(CL8="-","【-】","【"&amp;SUBSTITUTE(TEXT(CL8,"#,##0.0"),"-","△")&amp;"】")</f>
        <v>【9.6】</v>
      </c>
      <c r="CM6" s="57">
        <f>IF(CM8="-",NA(),CM8)</f>
        <v>29549</v>
      </c>
      <c r="CN6" s="57">
        <f t="shared" ref="CN6:CV6" si="9">IF(CN8="-",NA(),CN8)</f>
        <v>16944</v>
      </c>
      <c r="CO6" s="57">
        <f t="shared" si="9"/>
        <v>26346</v>
      </c>
      <c r="CP6" s="57">
        <f t="shared" si="9"/>
        <v>37062</v>
      </c>
      <c r="CQ6" s="57">
        <f t="shared" si="9"/>
        <v>44998</v>
      </c>
      <c r="CR6" s="57">
        <f t="shared" si="9"/>
        <v>21153</v>
      </c>
      <c r="CS6" s="57">
        <f t="shared" si="9"/>
        <v>26722</v>
      </c>
      <c r="CT6" s="57">
        <f t="shared" si="9"/>
        <v>20854</v>
      </c>
      <c r="CU6" s="57">
        <f t="shared" si="9"/>
        <v>26933</v>
      </c>
      <c r="CV6" s="57">
        <f t="shared" si="9"/>
        <v>38041</v>
      </c>
      <c r="CW6" s="57" t="str">
        <f>IF(CW8="-","【-】","【"&amp;SUBSTITUTE(TEXT(CW8,"#,##0"),"-","△")&amp;"】")</f>
        <v>【24,185】</v>
      </c>
      <c r="CX6" s="62">
        <f>IF(CX8="-",NA(),CX8)</f>
        <v>24.7</v>
      </c>
      <c r="CY6" s="62">
        <f t="shared" ref="CY6:DG6" si="10">IF(CY8="-",NA(),CY8)</f>
        <v>27.7</v>
      </c>
      <c r="CZ6" s="62">
        <f t="shared" si="10"/>
        <v>33.200000000000003</v>
      </c>
      <c r="DA6" s="62">
        <f t="shared" si="10"/>
        <v>36.4</v>
      </c>
      <c r="DB6" s="62">
        <f t="shared" si="10"/>
        <v>39.6</v>
      </c>
      <c r="DC6" s="62">
        <f t="shared" si="10"/>
        <v>47.8</v>
      </c>
      <c r="DD6" s="62">
        <f t="shared" si="10"/>
        <v>49.4</v>
      </c>
      <c r="DE6" s="62">
        <f t="shared" si="10"/>
        <v>53.8</v>
      </c>
      <c r="DF6" s="62">
        <f t="shared" si="10"/>
        <v>54.8</v>
      </c>
      <c r="DG6" s="62">
        <f t="shared" si="10"/>
        <v>56</v>
      </c>
      <c r="DH6" s="62" t="str">
        <f>IF(DH8="-","【-】","【"&amp;SUBSTITUTE(TEXT(DH8,"#,##0.0"),"-","△")&amp;"】")</f>
        <v>【53.4】</v>
      </c>
      <c r="DI6" s="58">
        <f t="shared" ref="DI6:DJ6" si="11">DI8</f>
        <v>856455</v>
      </c>
      <c r="DJ6" s="58">
        <f t="shared" si="11"/>
        <v>50000</v>
      </c>
      <c r="DK6" s="62">
        <f>IF(DK8="-",NA(),DK8)</f>
        <v>53.3</v>
      </c>
      <c r="DL6" s="62">
        <f t="shared" ref="DL6:DT6" si="12">IF(DL8="-",NA(),DL8)</f>
        <v>71.2</v>
      </c>
      <c r="DM6" s="62">
        <f t="shared" si="12"/>
        <v>61.6</v>
      </c>
      <c r="DN6" s="62">
        <f t="shared" si="12"/>
        <v>73.400000000000006</v>
      </c>
      <c r="DO6" s="62">
        <f t="shared" si="12"/>
        <v>70.900000000000006</v>
      </c>
      <c r="DP6" s="62">
        <f t="shared" si="12"/>
        <v>86.5</v>
      </c>
      <c r="DQ6" s="62">
        <f t="shared" si="12"/>
        <v>92.1</v>
      </c>
      <c r="DR6" s="62">
        <f t="shared" si="12"/>
        <v>92.6</v>
      </c>
      <c r="DS6" s="62">
        <f t="shared" si="12"/>
        <v>96.9</v>
      </c>
      <c r="DT6" s="62">
        <f t="shared" si="12"/>
        <v>92.5</v>
      </c>
      <c r="DU6" s="62" t="str">
        <f>IF(DU8="-","【-】","【"&amp;SUBSTITUTE(TEXT(DU8,"#,##0.0"),"-","△")&amp;"】")</f>
        <v>【51.0】</v>
      </c>
      <c r="DV6" s="62">
        <f>IF(DV8="-",NA(),DV8)</f>
        <v>0</v>
      </c>
      <c r="DW6" s="62">
        <f t="shared" ref="DW6:EE6" si="13">IF(DW8="-",NA(),DW8)</f>
        <v>0</v>
      </c>
      <c r="DX6" s="62">
        <f t="shared" si="13"/>
        <v>0</v>
      </c>
      <c r="DY6" s="62">
        <f t="shared" si="13"/>
        <v>0</v>
      </c>
      <c r="DZ6" s="62">
        <f t="shared" si="13"/>
        <v>0</v>
      </c>
      <c r="EA6" s="62">
        <f t="shared" si="13"/>
        <v>64.400000000000006</v>
      </c>
      <c r="EB6" s="62">
        <f t="shared" si="13"/>
        <v>56.2</v>
      </c>
      <c r="EC6" s="62">
        <f t="shared" si="13"/>
        <v>51.4</v>
      </c>
      <c r="ED6" s="62">
        <f t="shared" si="13"/>
        <v>58.6</v>
      </c>
      <c r="EE6" s="62">
        <f t="shared" si="13"/>
        <v>59.7</v>
      </c>
      <c r="EF6" s="62" t="str">
        <f>IF(EF8="-","【-】","【"&amp;SUBSTITUTE(TEXT(EF8,"#,##0.0"),"-","△")&amp;"】")</f>
        <v>【31.8】</v>
      </c>
      <c r="EG6" s="63">
        <f>IF(EG8="-",NA(),EG8)</f>
        <v>1E-3</v>
      </c>
      <c r="EH6" s="63">
        <f t="shared" ref="EH6:EP6" si="14">IF(EH8="-",NA(),EH8)</f>
        <v>8.9999999999999998E-4</v>
      </c>
      <c r="EI6" s="63">
        <f t="shared" si="14"/>
        <v>8.9999999999999998E-4</v>
      </c>
      <c r="EJ6" s="63">
        <f t="shared" si="14"/>
        <v>1E-3</v>
      </c>
      <c r="EK6" s="63">
        <f t="shared" si="14"/>
        <v>1.1000000000000001E-3</v>
      </c>
      <c r="EL6" s="63">
        <f t="shared" si="14"/>
        <v>5.7000000000000002E-3</v>
      </c>
      <c r="EM6" s="63">
        <f t="shared" si="14"/>
        <v>6.1000000000000004E-3</v>
      </c>
      <c r="EN6" s="63">
        <f t="shared" si="14"/>
        <v>8.2000000000000007E-3</v>
      </c>
      <c r="EO6" s="63">
        <f t="shared" si="14"/>
        <v>8.2000000000000007E-3</v>
      </c>
      <c r="EP6" s="63">
        <f t="shared" si="14"/>
        <v>7.4999999999999997E-3</v>
      </c>
    </row>
    <row r="7" spans="1:146" s="64" customFormat="1" x14ac:dyDescent="0.15">
      <c r="A7" s="40" t="s">
        <v>123</v>
      </c>
      <c r="B7" s="55">
        <f t="shared" ref="B7:X7" si="15">B8</f>
        <v>2016</v>
      </c>
      <c r="C7" s="55">
        <f t="shared" si="15"/>
        <v>223051</v>
      </c>
      <c r="D7" s="55">
        <f t="shared" si="15"/>
        <v>46</v>
      </c>
      <c r="E7" s="55">
        <f t="shared" si="15"/>
        <v>11</v>
      </c>
      <c r="F7" s="55">
        <f t="shared" si="15"/>
        <v>1</v>
      </c>
      <c r="G7" s="55">
        <f t="shared" si="15"/>
        <v>3</v>
      </c>
      <c r="H7" s="55" t="str">
        <f t="shared" si="15"/>
        <v>静岡県　松崎町</v>
      </c>
      <c r="I7" s="55" t="str">
        <f t="shared" si="15"/>
        <v>町営宿泊施設伊豆まつざき荘</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40</v>
      </c>
      <c r="Q7" s="57">
        <f t="shared" si="15"/>
        <v>4592</v>
      </c>
      <c r="R7" s="58">
        <f t="shared" si="15"/>
        <v>138</v>
      </c>
      <c r="S7" s="59">
        <f t="shared" si="15"/>
        <v>11529</v>
      </c>
      <c r="T7" s="60" t="str">
        <f t="shared" si="15"/>
        <v>代行制</v>
      </c>
      <c r="U7" s="56">
        <f t="shared" si="15"/>
        <v>31.6</v>
      </c>
      <c r="V7" s="60" t="str">
        <f t="shared" si="15"/>
        <v>有</v>
      </c>
      <c r="W7" s="61">
        <f t="shared" si="15"/>
        <v>100</v>
      </c>
      <c r="X7" s="60" t="str">
        <f t="shared" si="15"/>
        <v>有</v>
      </c>
      <c r="Y7" s="62">
        <f>Y8</f>
        <v>90.4</v>
      </c>
      <c r="Z7" s="62">
        <f t="shared" ref="Z7:AH7" si="16">Z8</f>
        <v>86.6</v>
      </c>
      <c r="AA7" s="62">
        <f t="shared" si="16"/>
        <v>92.6</v>
      </c>
      <c r="AB7" s="62">
        <f t="shared" si="16"/>
        <v>97.3</v>
      </c>
      <c r="AC7" s="62">
        <f t="shared" si="16"/>
        <v>100.3</v>
      </c>
      <c r="AD7" s="62">
        <f t="shared" si="16"/>
        <v>97.3</v>
      </c>
      <c r="AE7" s="62">
        <f t="shared" si="16"/>
        <v>104</v>
      </c>
      <c r="AF7" s="62">
        <f t="shared" si="16"/>
        <v>104.8</v>
      </c>
      <c r="AG7" s="62">
        <f t="shared" si="16"/>
        <v>90.5</v>
      </c>
      <c r="AH7" s="62">
        <f t="shared" si="16"/>
        <v>107.8</v>
      </c>
      <c r="AI7" s="62"/>
      <c r="AJ7" s="62">
        <f>AJ8</f>
        <v>0</v>
      </c>
      <c r="AK7" s="62">
        <f t="shared" ref="AK7:AS7" si="17">AK8</f>
        <v>0</v>
      </c>
      <c r="AL7" s="62">
        <f t="shared" si="17"/>
        <v>0</v>
      </c>
      <c r="AM7" s="62">
        <f t="shared" si="17"/>
        <v>0</v>
      </c>
      <c r="AN7" s="62">
        <f t="shared" si="17"/>
        <v>0</v>
      </c>
      <c r="AO7" s="62">
        <f t="shared" si="17"/>
        <v>0.9</v>
      </c>
      <c r="AP7" s="62">
        <f t="shared" si="17"/>
        <v>3.7</v>
      </c>
      <c r="AQ7" s="62">
        <f t="shared" si="17"/>
        <v>4.7</v>
      </c>
      <c r="AR7" s="62">
        <f t="shared" si="17"/>
        <v>5</v>
      </c>
      <c r="AS7" s="62">
        <f t="shared" si="17"/>
        <v>5.6</v>
      </c>
      <c r="AT7" s="62"/>
      <c r="AU7" s="57">
        <f>AU8</f>
        <v>0</v>
      </c>
      <c r="AV7" s="57">
        <f t="shared" ref="AV7:BD7" si="18">AV8</f>
        <v>0</v>
      </c>
      <c r="AW7" s="57">
        <f t="shared" si="18"/>
        <v>0</v>
      </c>
      <c r="AX7" s="57">
        <f t="shared" si="18"/>
        <v>0</v>
      </c>
      <c r="AY7" s="57">
        <f t="shared" si="18"/>
        <v>0</v>
      </c>
      <c r="AZ7" s="57">
        <f t="shared" si="18"/>
        <v>177</v>
      </c>
      <c r="BA7" s="57">
        <f t="shared" si="18"/>
        <v>672</v>
      </c>
      <c r="BB7" s="57">
        <f t="shared" si="18"/>
        <v>825</v>
      </c>
      <c r="BC7" s="57">
        <f t="shared" si="18"/>
        <v>934</v>
      </c>
      <c r="BD7" s="57">
        <f t="shared" si="18"/>
        <v>900</v>
      </c>
      <c r="BE7" s="57"/>
      <c r="BF7" s="62">
        <f>BF8</f>
        <v>39.200000000000003</v>
      </c>
      <c r="BG7" s="62">
        <f t="shared" ref="BG7:BO7" si="19">BG8</f>
        <v>37</v>
      </c>
      <c r="BH7" s="62">
        <f t="shared" si="19"/>
        <v>39.299999999999997</v>
      </c>
      <c r="BI7" s="62">
        <f t="shared" si="19"/>
        <v>43.6</v>
      </c>
      <c r="BJ7" s="62">
        <f t="shared" si="19"/>
        <v>45.9</v>
      </c>
      <c r="BK7" s="62">
        <f t="shared" si="19"/>
        <v>24.6</v>
      </c>
      <c r="BL7" s="62">
        <f t="shared" si="19"/>
        <v>24.7</v>
      </c>
      <c r="BM7" s="62">
        <f t="shared" si="19"/>
        <v>25.3</v>
      </c>
      <c r="BN7" s="62">
        <f t="shared" si="19"/>
        <v>23.9</v>
      </c>
      <c r="BO7" s="62">
        <f t="shared" si="19"/>
        <v>25.3</v>
      </c>
      <c r="BP7" s="62"/>
      <c r="BQ7" s="62">
        <f>BQ8</f>
        <v>35</v>
      </c>
      <c r="BR7" s="62">
        <f t="shared" ref="BR7:BZ7" si="20">BR8</f>
        <v>37</v>
      </c>
      <c r="BS7" s="62">
        <f t="shared" si="20"/>
        <v>37</v>
      </c>
      <c r="BT7" s="62">
        <f t="shared" si="20"/>
        <v>35</v>
      </c>
      <c r="BU7" s="62">
        <f t="shared" si="20"/>
        <v>35</v>
      </c>
      <c r="BV7" s="62">
        <f t="shared" si="20"/>
        <v>28.4</v>
      </c>
      <c r="BW7" s="62">
        <f t="shared" si="20"/>
        <v>29.5</v>
      </c>
      <c r="BX7" s="62">
        <f t="shared" si="20"/>
        <v>28.6</v>
      </c>
      <c r="BY7" s="62">
        <f t="shared" si="20"/>
        <v>29.2</v>
      </c>
      <c r="BZ7" s="62">
        <f t="shared" si="20"/>
        <v>28.9</v>
      </c>
      <c r="CA7" s="62"/>
      <c r="CB7" s="62">
        <f>CB8</f>
        <v>11.4</v>
      </c>
      <c r="CC7" s="62">
        <f t="shared" ref="CC7:CK7" si="21">CC8</f>
        <v>6.7</v>
      </c>
      <c r="CD7" s="62">
        <f t="shared" si="21"/>
        <v>10.1</v>
      </c>
      <c r="CE7" s="62">
        <f t="shared" si="21"/>
        <v>13.2</v>
      </c>
      <c r="CF7" s="62">
        <f t="shared" si="21"/>
        <v>15.8</v>
      </c>
      <c r="CG7" s="62">
        <f t="shared" si="21"/>
        <v>4.3</v>
      </c>
      <c r="CH7" s="62">
        <f t="shared" si="21"/>
        <v>6.4</v>
      </c>
      <c r="CI7" s="62">
        <f t="shared" si="21"/>
        <v>7.7</v>
      </c>
      <c r="CJ7" s="62">
        <f t="shared" si="21"/>
        <v>-253.7</v>
      </c>
      <c r="CK7" s="62">
        <f t="shared" si="21"/>
        <v>11.5</v>
      </c>
      <c r="CL7" s="62"/>
      <c r="CM7" s="57">
        <f>CM8</f>
        <v>29549</v>
      </c>
      <c r="CN7" s="57">
        <f t="shared" ref="CN7:CV7" si="22">CN8</f>
        <v>16944</v>
      </c>
      <c r="CO7" s="57">
        <f t="shared" si="22"/>
        <v>26346</v>
      </c>
      <c r="CP7" s="57">
        <f t="shared" si="22"/>
        <v>37062</v>
      </c>
      <c r="CQ7" s="57">
        <f t="shared" si="22"/>
        <v>44998</v>
      </c>
      <c r="CR7" s="57">
        <f t="shared" si="22"/>
        <v>21153</v>
      </c>
      <c r="CS7" s="57">
        <f t="shared" si="22"/>
        <v>26722</v>
      </c>
      <c r="CT7" s="57">
        <f t="shared" si="22"/>
        <v>20854</v>
      </c>
      <c r="CU7" s="57">
        <f t="shared" si="22"/>
        <v>26933</v>
      </c>
      <c r="CV7" s="57">
        <f t="shared" si="22"/>
        <v>38041</v>
      </c>
      <c r="CW7" s="57"/>
      <c r="CX7" s="62">
        <f>CX8</f>
        <v>24.7</v>
      </c>
      <c r="CY7" s="62">
        <f t="shared" ref="CY7:DG7" si="23">CY8</f>
        <v>27.7</v>
      </c>
      <c r="CZ7" s="62">
        <f t="shared" si="23"/>
        <v>33.200000000000003</v>
      </c>
      <c r="DA7" s="62">
        <f t="shared" si="23"/>
        <v>36.4</v>
      </c>
      <c r="DB7" s="62">
        <f t="shared" si="23"/>
        <v>39.6</v>
      </c>
      <c r="DC7" s="62">
        <f t="shared" si="23"/>
        <v>47.8</v>
      </c>
      <c r="DD7" s="62">
        <f t="shared" si="23"/>
        <v>49.4</v>
      </c>
      <c r="DE7" s="62">
        <f t="shared" si="23"/>
        <v>53.8</v>
      </c>
      <c r="DF7" s="62">
        <f t="shared" si="23"/>
        <v>54.8</v>
      </c>
      <c r="DG7" s="62">
        <f t="shared" si="23"/>
        <v>56</v>
      </c>
      <c r="DH7" s="62"/>
      <c r="DI7" s="58">
        <f>DI8</f>
        <v>856455</v>
      </c>
      <c r="DJ7" s="58">
        <f>DJ8</f>
        <v>50000</v>
      </c>
      <c r="DK7" s="62">
        <f>DK8</f>
        <v>53.3</v>
      </c>
      <c r="DL7" s="62">
        <f t="shared" ref="DL7:DT7" si="24">DL8</f>
        <v>71.2</v>
      </c>
      <c r="DM7" s="62">
        <f t="shared" si="24"/>
        <v>61.6</v>
      </c>
      <c r="DN7" s="62">
        <f t="shared" si="24"/>
        <v>73.400000000000006</v>
      </c>
      <c r="DO7" s="62">
        <f t="shared" si="24"/>
        <v>70.900000000000006</v>
      </c>
      <c r="DP7" s="62">
        <f t="shared" si="24"/>
        <v>86.5</v>
      </c>
      <c r="DQ7" s="62">
        <f t="shared" si="24"/>
        <v>92.1</v>
      </c>
      <c r="DR7" s="62">
        <f t="shared" si="24"/>
        <v>92.6</v>
      </c>
      <c r="DS7" s="62">
        <f t="shared" si="24"/>
        <v>96.9</v>
      </c>
      <c r="DT7" s="62">
        <f t="shared" si="24"/>
        <v>92.5</v>
      </c>
      <c r="DU7" s="62"/>
      <c r="DV7" s="62">
        <f>DV8</f>
        <v>0</v>
      </c>
      <c r="DW7" s="62">
        <f t="shared" ref="DW7:EE7" si="25">DW8</f>
        <v>0</v>
      </c>
      <c r="DX7" s="62">
        <f t="shared" si="25"/>
        <v>0</v>
      </c>
      <c r="DY7" s="62">
        <f t="shared" si="25"/>
        <v>0</v>
      </c>
      <c r="DZ7" s="62">
        <f t="shared" si="25"/>
        <v>0</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x14ac:dyDescent="0.15">
      <c r="A8" s="40"/>
      <c r="B8" s="65">
        <v>2016</v>
      </c>
      <c r="C8" s="65">
        <v>223051</v>
      </c>
      <c r="D8" s="65">
        <v>46</v>
      </c>
      <c r="E8" s="65">
        <v>11</v>
      </c>
      <c r="F8" s="65">
        <v>1</v>
      </c>
      <c r="G8" s="65">
        <v>3</v>
      </c>
      <c r="H8" s="65" t="s">
        <v>124</v>
      </c>
      <c r="I8" s="65" t="s">
        <v>125</v>
      </c>
      <c r="J8" s="65" t="s">
        <v>126</v>
      </c>
      <c r="K8" s="65" t="s">
        <v>127</v>
      </c>
      <c r="L8" s="65" t="s">
        <v>128</v>
      </c>
      <c r="M8" s="65" t="s">
        <v>129</v>
      </c>
      <c r="N8" s="65"/>
      <c r="O8" s="66">
        <v>0</v>
      </c>
      <c r="P8" s="66">
        <v>40</v>
      </c>
      <c r="Q8" s="67">
        <v>4592</v>
      </c>
      <c r="R8" s="67">
        <v>138</v>
      </c>
      <c r="S8" s="68">
        <v>11529</v>
      </c>
      <c r="T8" s="69" t="s">
        <v>130</v>
      </c>
      <c r="U8" s="66">
        <v>31.6</v>
      </c>
      <c r="V8" s="69" t="s">
        <v>131</v>
      </c>
      <c r="W8" s="70">
        <v>100</v>
      </c>
      <c r="X8" s="69" t="s">
        <v>131</v>
      </c>
      <c r="Y8" s="71">
        <v>90.4</v>
      </c>
      <c r="Z8" s="71">
        <v>86.6</v>
      </c>
      <c r="AA8" s="71">
        <v>92.6</v>
      </c>
      <c r="AB8" s="71">
        <v>97.3</v>
      </c>
      <c r="AC8" s="71">
        <v>100.3</v>
      </c>
      <c r="AD8" s="71">
        <v>97.3</v>
      </c>
      <c r="AE8" s="71">
        <v>104</v>
      </c>
      <c r="AF8" s="71">
        <v>104.8</v>
      </c>
      <c r="AG8" s="71">
        <v>90.5</v>
      </c>
      <c r="AH8" s="71">
        <v>107.8</v>
      </c>
      <c r="AI8" s="71">
        <v>95.9</v>
      </c>
      <c r="AJ8" s="71">
        <v>0</v>
      </c>
      <c r="AK8" s="71">
        <v>0</v>
      </c>
      <c r="AL8" s="71">
        <v>0</v>
      </c>
      <c r="AM8" s="71">
        <v>0</v>
      </c>
      <c r="AN8" s="71">
        <v>0</v>
      </c>
      <c r="AO8" s="71">
        <v>0.9</v>
      </c>
      <c r="AP8" s="71">
        <v>3.7</v>
      </c>
      <c r="AQ8" s="71">
        <v>4.7</v>
      </c>
      <c r="AR8" s="71">
        <v>5</v>
      </c>
      <c r="AS8" s="71">
        <v>5.6</v>
      </c>
      <c r="AT8" s="71">
        <v>17.5</v>
      </c>
      <c r="AU8" s="72">
        <v>0</v>
      </c>
      <c r="AV8" s="72">
        <v>0</v>
      </c>
      <c r="AW8" s="72">
        <v>0</v>
      </c>
      <c r="AX8" s="72">
        <v>0</v>
      </c>
      <c r="AY8" s="72">
        <v>0</v>
      </c>
      <c r="AZ8" s="72">
        <v>177</v>
      </c>
      <c r="BA8" s="72">
        <v>672</v>
      </c>
      <c r="BB8" s="72">
        <v>825</v>
      </c>
      <c r="BC8" s="72">
        <v>934</v>
      </c>
      <c r="BD8" s="72">
        <v>900</v>
      </c>
      <c r="BE8" s="72">
        <v>868</v>
      </c>
      <c r="BF8" s="71">
        <v>39.200000000000003</v>
      </c>
      <c r="BG8" s="71">
        <v>37</v>
      </c>
      <c r="BH8" s="71">
        <v>39.299999999999997</v>
      </c>
      <c r="BI8" s="71">
        <v>43.6</v>
      </c>
      <c r="BJ8" s="71">
        <v>45.9</v>
      </c>
      <c r="BK8" s="71">
        <v>24.6</v>
      </c>
      <c r="BL8" s="71">
        <v>24.7</v>
      </c>
      <c r="BM8" s="71">
        <v>25.3</v>
      </c>
      <c r="BN8" s="71">
        <v>23.9</v>
      </c>
      <c r="BO8" s="71">
        <v>25.3</v>
      </c>
      <c r="BP8" s="71">
        <v>24</v>
      </c>
      <c r="BQ8" s="71">
        <v>35</v>
      </c>
      <c r="BR8" s="71">
        <v>37</v>
      </c>
      <c r="BS8" s="71">
        <v>37</v>
      </c>
      <c r="BT8" s="71">
        <v>35</v>
      </c>
      <c r="BU8" s="71">
        <v>35</v>
      </c>
      <c r="BV8" s="71">
        <v>28.4</v>
      </c>
      <c r="BW8" s="71">
        <v>29.5</v>
      </c>
      <c r="BX8" s="71">
        <v>28.6</v>
      </c>
      <c r="BY8" s="71">
        <v>29.2</v>
      </c>
      <c r="BZ8" s="71">
        <v>28.9</v>
      </c>
      <c r="CA8" s="71">
        <v>26.8</v>
      </c>
      <c r="CB8" s="71">
        <v>11.4</v>
      </c>
      <c r="CC8" s="71">
        <v>6.7</v>
      </c>
      <c r="CD8" s="71">
        <v>10.1</v>
      </c>
      <c r="CE8" s="73">
        <v>13.2</v>
      </c>
      <c r="CF8" s="73">
        <v>15.8</v>
      </c>
      <c r="CG8" s="71">
        <v>4.3</v>
      </c>
      <c r="CH8" s="71">
        <v>6.4</v>
      </c>
      <c r="CI8" s="71">
        <v>7.7</v>
      </c>
      <c r="CJ8" s="71">
        <v>-253.7</v>
      </c>
      <c r="CK8" s="71">
        <v>11.5</v>
      </c>
      <c r="CL8" s="71">
        <v>9.6</v>
      </c>
      <c r="CM8" s="72">
        <v>29549</v>
      </c>
      <c r="CN8" s="72">
        <v>16944</v>
      </c>
      <c r="CO8" s="72">
        <v>26346</v>
      </c>
      <c r="CP8" s="72">
        <v>37062</v>
      </c>
      <c r="CQ8" s="72">
        <v>44998</v>
      </c>
      <c r="CR8" s="72">
        <v>21153</v>
      </c>
      <c r="CS8" s="72">
        <v>26722</v>
      </c>
      <c r="CT8" s="72">
        <v>20854</v>
      </c>
      <c r="CU8" s="72">
        <v>26933</v>
      </c>
      <c r="CV8" s="72">
        <v>38041</v>
      </c>
      <c r="CW8" s="72">
        <v>24185</v>
      </c>
      <c r="CX8" s="71">
        <v>24.7</v>
      </c>
      <c r="CY8" s="71">
        <v>27.7</v>
      </c>
      <c r="CZ8" s="71">
        <v>33.200000000000003</v>
      </c>
      <c r="DA8" s="71">
        <v>36.4</v>
      </c>
      <c r="DB8" s="71">
        <v>39.6</v>
      </c>
      <c r="DC8" s="71">
        <v>47.8</v>
      </c>
      <c r="DD8" s="71">
        <v>49.4</v>
      </c>
      <c r="DE8" s="71">
        <v>53.8</v>
      </c>
      <c r="DF8" s="71">
        <v>54.8</v>
      </c>
      <c r="DG8" s="71">
        <v>56</v>
      </c>
      <c r="DH8" s="71">
        <v>53.4</v>
      </c>
      <c r="DI8" s="67">
        <v>856455</v>
      </c>
      <c r="DJ8" s="67">
        <v>50000</v>
      </c>
      <c r="DK8" s="71">
        <v>53.3</v>
      </c>
      <c r="DL8" s="71">
        <v>71.2</v>
      </c>
      <c r="DM8" s="71">
        <v>61.6</v>
      </c>
      <c r="DN8" s="71">
        <v>73.400000000000006</v>
      </c>
      <c r="DO8" s="71">
        <v>70.900000000000006</v>
      </c>
      <c r="DP8" s="71">
        <v>86.5</v>
      </c>
      <c r="DQ8" s="71">
        <v>92.1</v>
      </c>
      <c r="DR8" s="71">
        <v>92.6</v>
      </c>
      <c r="DS8" s="71">
        <v>96.9</v>
      </c>
      <c r="DT8" s="71">
        <v>92.5</v>
      </c>
      <c r="DU8" s="71">
        <v>51</v>
      </c>
      <c r="DV8" s="71">
        <v>0</v>
      </c>
      <c r="DW8" s="71">
        <v>0</v>
      </c>
      <c r="DX8" s="71">
        <v>0</v>
      </c>
      <c r="DY8" s="71">
        <v>0</v>
      </c>
      <c r="DZ8" s="71">
        <v>0</v>
      </c>
      <c r="EA8" s="71">
        <v>64.400000000000006</v>
      </c>
      <c r="EB8" s="71">
        <v>56.2</v>
      </c>
      <c r="EC8" s="71">
        <v>51.4</v>
      </c>
      <c r="ED8" s="71">
        <v>58.6</v>
      </c>
      <c r="EE8" s="71">
        <v>59.7</v>
      </c>
      <c r="EF8" s="71">
        <v>31.8</v>
      </c>
      <c r="EG8" s="74">
        <v>1E-3</v>
      </c>
      <c r="EH8" s="74">
        <v>8.9999999999999998E-4</v>
      </c>
      <c r="EI8" s="74">
        <v>8.9999999999999998E-4</v>
      </c>
      <c r="EJ8" s="74">
        <v>1E-3</v>
      </c>
      <c r="EK8" s="74">
        <v>1.1000000000000001E-3</v>
      </c>
      <c r="EL8" s="74">
        <v>5.7000000000000002E-3</v>
      </c>
      <c r="EM8" s="74">
        <v>6.1000000000000004E-3</v>
      </c>
      <c r="EN8" s="74">
        <v>8.2000000000000007E-3</v>
      </c>
      <c r="EO8" s="74">
        <v>8.2000000000000007E-3</v>
      </c>
      <c r="EP8" s="74">
        <v>7.4999999999999997E-3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2018-03-20T08:12:41Z</cp:lastPrinted>
  <dcterms:created xsi:type="dcterms:W3CDTF">2018-02-09T01:41:57Z</dcterms:created>
  <dcterms:modified xsi:type="dcterms:W3CDTF">2021-03-05T06:01:07Z</dcterms:modified>
</cp:coreProperties>
</file>