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<sst xmlns="http://schemas.openxmlformats.org/spreadsheetml/2006/main" count="239" uniqueCount="125">
  <si>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</si>
  <si>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</si>
  <si>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</si>
  <si>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</si>
  <si>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</si>
  <si>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</si>
  <si>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</si>
  <si>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</si>
  <si>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</si>
  <si>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</si>
  <si>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</si>
  <si>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</si>
  <si>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</si>
  <si>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</si>
  <si>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</si>
  <si>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</si>
  <si>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</si>
  <si>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</si>
  <si>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</si>
  <si>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</si>
  <si>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</si>
  <si>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</si>
  <si>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</si>
  <si>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</si>
  <si>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</si>
  <si>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</si>
  <si>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</si>
  <si>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</si>
  <si>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</si>
  <si>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</si>
  <si>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</si>
  <si>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</si>
  <si>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</si>
  <si>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</si>
  <si>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</si>
  <si>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</si>
  <si>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</si>
  <si>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</si>
  <si>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</si>
  <si>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</si>
  <si>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</si>
  <si>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</si>
  <si>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</si>
  <si>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</si>
  <si>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</si>
  <si>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</si>
  <si>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</si>
  <si>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</si>
  <si>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</si>
  <si>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</si>
  <si>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</si>
  <si>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</si>
  <si>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</si>
  <si>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</si>
  <si>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</si>
  <si>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</si>
  <si>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</si>
  <si>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</si>
  <si>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</si>
  <si>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</si>
  <si>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</si>
  <si>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</si>
  <si>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</si>
  <si>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</si>
  <si>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</si>
  <si>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</si>
  <si>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</si>
  <si>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</si>
  <si>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</si>
  <si>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</si>
  <si>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</si>
  <si>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</si>
  <si>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</si>
  <si>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</si>
  <si>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</si>
  <si>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</si>
  <si>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</si>
  <si>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</si>
  <si>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</si>
  <si>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</si>
  <si>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</si>
  <si>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</si>
  <si>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</si>
  <si>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</si>
  <si>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</si>
  <si>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</si>
  <si>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</si>
  <si>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</si>
  <si>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</si>
  <si>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</si>
  <si>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</si>
  <si>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</si>
  <si>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</si>
  <si>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</si>
  <si>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</si>
  <si>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</si>
  <si>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</si>
  <si>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</si>
  <si>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</si>
  <si>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</si>
  <si>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</si>
  <si>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</si>
  <si>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</si>
  <si>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</si>
  <si>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</si>
  <si>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</si>
  <si>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</si>
  <si>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</si>
  <si>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</si>
  <si>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</si>
  <si>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松崎町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</si>
  <si>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</si>
  <si>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</si>
  <si>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</si>
  <si>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</si>
  <si>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</si>
  <si>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</si>
  <si>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</si>
  <si>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</si>
  <si>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</si>
  <si>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</si>
  <si>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</si>
  <si>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人口減少や観光交流客数の減少により使用料収入の減が見込まれる。現在経営は安定しているが、大規模な修繕が必要になった場合、基金の積立は行ってはいるが、基金や使用料収入のみでは対応は難しいため、施設の長寿命化を念頭に入れ計画的な経営が必要となる。そのためには機能保全計画を策定し補助事業を活用した施設の長寿命化を検討していく必要がある。</t>
    <rPh sb="0" eb="2">
      <t>ジンコウ</t>
    </rPh>
    <rPh sb="2" eb="4">
      <t>ゲンショウ</t>
    </rPh>
    <rPh sb="5" eb="7">
      <t>カンコウ</t>
    </rPh>
    <rPh sb="7" eb="9">
      <t>コウリュウ</t>
    </rPh>
    <rPh sb="9" eb="11">
      <t>キャクスウ</t>
    </rPh>
    <rPh sb="12" eb="14">
      <t>ゲンショウ</t>
    </rPh>
    <rPh sb="17" eb="20">
      <t>シヨウリョウ</t>
    </rPh>
    <rPh sb="20" eb="22">
      <t>シュウニュウ</t>
    </rPh>
    <rPh sb="23" eb="24">
      <t>ゲン</t>
    </rPh>
    <rPh sb="25" eb="27">
      <t>ミコ</t>
    </rPh>
    <rPh sb="31" eb="33">
      <t>ゲンザイ</t>
    </rPh>
    <rPh sb="33" eb="35">
      <t>ケイエイ</t>
    </rPh>
    <rPh sb="36" eb="38">
      <t>アンテイ</t>
    </rPh>
    <rPh sb="44" eb="47">
      <t>ダイキボ</t>
    </rPh>
    <rPh sb="48" eb="50">
      <t>シュウゼン</t>
    </rPh>
    <rPh sb="51" eb="53">
      <t>ヒツヨウ</t>
    </rPh>
    <rPh sb="57" eb="59">
      <t>バアイ</t>
    </rPh>
    <rPh sb="60" eb="62">
      <t>キキン</t>
    </rPh>
    <rPh sb="63" eb="65">
      <t>ツミタ</t>
    </rPh>
    <rPh sb="66" eb="67">
      <t>オコナ</t>
    </rPh>
    <rPh sb="74" eb="76">
      <t>キキン</t>
    </rPh>
    <rPh sb="77" eb="80">
      <t>シヨウリョウ</t>
    </rPh>
    <rPh sb="80" eb="82">
      <t>シュウニュウ</t>
    </rPh>
    <rPh sb="86" eb="88">
      <t>タイオウ</t>
    </rPh>
    <rPh sb="89" eb="90">
      <t>ムズカ</t>
    </rPh>
    <rPh sb="95" eb="97">
      <t>シセツ</t>
    </rPh>
    <rPh sb="98" eb="99">
      <t>チョウ</t>
    </rPh>
    <rPh sb="99" eb="102">
      <t>ジュミョウカ</t>
    </rPh>
    <rPh sb="103" eb="105">
      <t>ネントウ</t>
    </rPh>
    <rPh sb="106" eb="107">
      <t>イ</t>
    </rPh>
    <rPh sb="108" eb="110">
      <t>ケイカク</t>
    </rPh>
    <rPh sb="110" eb="111">
      <t>テキ</t>
    </rPh>
    <rPh sb="112" eb="114">
      <t>ケイエイ</t>
    </rPh>
    <rPh sb="115" eb="117">
      <t>ヒツヨウ</t>
    </rPh>
    <rPh sb="127" eb="129">
      <t>キノウ</t>
    </rPh>
    <rPh sb="129" eb="131">
      <t>ホゼン</t>
    </rPh>
    <rPh sb="131" eb="133">
      <t>ケイカク</t>
    </rPh>
    <rPh sb="134" eb="136">
      <t>サクテイ</t>
    </rPh>
    <rPh sb="137" eb="139">
      <t>ホジョ</t>
    </rPh>
    <rPh sb="139" eb="141">
      <t>ジギョウ</t>
    </rPh>
    <rPh sb="142" eb="144">
      <t>カツヨウ</t>
    </rPh>
    <rPh sb="146" eb="148">
      <t>シセツ</t>
    </rPh>
    <rPh sb="149" eb="150">
      <t>チョウ</t>
    </rPh>
    <rPh sb="150" eb="153">
      <t>ジュミョウカ</t>
    </rPh>
    <rPh sb="154" eb="156">
      <t>ケントウ</t>
    </rPh>
    <rPh sb="160" eb="162">
      <t>ヒツヨウ</t>
    </rPh>
    <phoneticPr fontId="4"/>
  </si>
  <si>
    <t>高齢化による人口減や観光交流客数の減少により、施設の利用率については減少しているが、収益的収支比率は100％をこえており経営については黒字である。また、経費回収率も100％を越えていることから施設の維持管理に係る費用についても、使用料収入で賄えている。今後、人口減少により使用料収入が減っていくことが予想されるが、この数字を維持できるよう、経費削減を図り、効率的な運営を目指す必要がある。</t>
    <rPh sb="0" eb="3">
      <t>コウレイカ</t>
    </rPh>
    <rPh sb="6" eb="8">
      <t>ジンコウ</t>
    </rPh>
    <rPh sb="8" eb="9">
      <t>ゲン</t>
    </rPh>
    <rPh sb="10" eb="12">
      <t>カンコウ</t>
    </rPh>
    <rPh sb="12" eb="14">
      <t>コウリュウ</t>
    </rPh>
    <rPh sb="14" eb="16">
      <t>キャクスウ</t>
    </rPh>
    <rPh sb="17" eb="19">
      <t>ゲンショウ</t>
    </rPh>
    <rPh sb="23" eb="25">
      <t>シセツ</t>
    </rPh>
    <rPh sb="26" eb="29">
      <t>リヨウリツ</t>
    </rPh>
    <rPh sb="34" eb="36">
      <t>ゲンショウ</t>
    </rPh>
    <rPh sb="42" eb="45">
      <t>シュウエキテキ</t>
    </rPh>
    <rPh sb="45" eb="47">
      <t>シュウシ</t>
    </rPh>
    <rPh sb="47" eb="49">
      <t>ヒリツ</t>
    </rPh>
    <rPh sb="60" eb="62">
      <t>ケイエイ</t>
    </rPh>
    <rPh sb="67" eb="69">
      <t>クロジ</t>
    </rPh>
    <rPh sb="76" eb="78">
      <t>ケイヒ</t>
    </rPh>
    <rPh sb="78" eb="80">
      <t>カイシュウ</t>
    </rPh>
    <rPh sb="80" eb="81">
      <t>リツ</t>
    </rPh>
    <rPh sb="87" eb="88">
      <t>コ</t>
    </rPh>
    <rPh sb="96" eb="98">
      <t>シセツ</t>
    </rPh>
    <rPh sb="99" eb="101">
      <t>イジ</t>
    </rPh>
    <rPh sb="101" eb="103">
      <t>カンリ</t>
    </rPh>
    <rPh sb="104" eb="105">
      <t>カカワ</t>
    </rPh>
    <rPh sb="106" eb="108">
      <t>ヒヨウ</t>
    </rPh>
    <rPh sb="114" eb="117">
      <t>シヨウリョウ</t>
    </rPh>
    <rPh sb="117" eb="119">
      <t>シュウニュウ</t>
    </rPh>
    <rPh sb="120" eb="121">
      <t>マカナ</t>
    </rPh>
    <rPh sb="126" eb="128">
      <t>コンゴ</t>
    </rPh>
    <rPh sb="129" eb="131">
      <t>ジンコウ</t>
    </rPh>
    <rPh sb="131" eb="133">
      <t>ゲンショウ</t>
    </rPh>
    <rPh sb="136" eb="139">
      <t>シヨウリョウ</t>
    </rPh>
    <rPh sb="139" eb="141">
      <t>シュウニュウ</t>
    </rPh>
    <rPh sb="142" eb="143">
      <t>ヘ</t>
    </rPh>
    <rPh sb="150" eb="152">
      <t>ヨソウ</t>
    </rPh>
    <rPh sb="159" eb="161">
      <t>スウジ</t>
    </rPh>
    <rPh sb="162" eb="164">
      <t>イジ</t>
    </rPh>
    <rPh sb="170" eb="172">
      <t>ケイヒ</t>
    </rPh>
    <rPh sb="172" eb="174">
      <t>サクゲン</t>
    </rPh>
    <rPh sb="175" eb="176">
      <t>ハカ</t>
    </rPh>
    <rPh sb="178" eb="181">
      <t>コウリツテキ</t>
    </rPh>
    <rPh sb="182" eb="184">
      <t>ウンエイ</t>
    </rPh>
    <rPh sb="185" eb="187">
      <t>メザ</t>
    </rPh>
    <rPh sb="188" eb="190">
      <t>ヒツヨウ</t>
    </rPh>
    <phoneticPr fontId="4"/>
  </si>
  <si>
    <t xml:space="preserve">施設稼働から現在まで配管工事等の更新を行っていないため管渠改善率は０で推移している。しかし、
施設稼働から２０年以上が経過し建屋や設備の老朽化は進んでいる。
日々のメンテナンスや不具合のあった設備の修繕、交換を行っているので目立ったトラブルもなく、順調に稼働している。今後は建屋や設備について、計画的な更新が必要である。
施設を長期に渡り使用することを想定し機能保全計画を策定し、補助事業を活用した施設の長寿命化を図る必要があると考える。 </t>
    <rPh sb="0" eb="2">
      <t>シセツ</t>
    </rPh>
    <rPh sb="2" eb="4">
      <t>カドウ</t>
    </rPh>
    <rPh sb="6" eb="8">
      <t>ゲンザイ</t>
    </rPh>
    <rPh sb="10" eb="12">
      <t>ハイカン</t>
    </rPh>
    <rPh sb="12" eb="14">
      <t>コウジ</t>
    </rPh>
    <rPh sb="14" eb="15">
      <t>トウ</t>
    </rPh>
    <rPh sb="16" eb="18">
      <t>コウシン</t>
    </rPh>
    <rPh sb="19" eb="20">
      <t>オコナ</t>
    </rPh>
    <rPh sb="27" eb="28">
      <t>カン</t>
    </rPh>
    <rPh sb="47" eb="49">
      <t>シセツ</t>
    </rPh>
    <rPh sb="49" eb="51">
      <t>カドウ</t>
    </rPh>
    <rPh sb="55" eb="56">
      <t>ネン</t>
    </rPh>
    <rPh sb="56" eb="58">
      <t>イジョウ</t>
    </rPh>
    <rPh sb="59" eb="61">
      <t>ケイカ</t>
    </rPh>
    <rPh sb="62" eb="64">
      <t>タテヤ</t>
    </rPh>
    <rPh sb="65" eb="67">
      <t>セツビ</t>
    </rPh>
    <rPh sb="68" eb="71">
      <t>ロウキュウカ</t>
    </rPh>
    <rPh sb="72" eb="73">
      <t>スス</t>
    </rPh>
    <rPh sb="79" eb="81">
      <t>ヒビ</t>
    </rPh>
    <rPh sb="89" eb="92">
      <t>フグアイ</t>
    </rPh>
    <rPh sb="96" eb="98">
      <t>セツビ</t>
    </rPh>
    <rPh sb="99" eb="101">
      <t>シュウゼン</t>
    </rPh>
    <rPh sb="102" eb="104">
      <t>コウカン</t>
    </rPh>
    <rPh sb="105" eb="106">
      <t>オコナ</t>
    </rPh>
    <rPh sb="112" eb="114">
      <t>メダ</t>
    </rPh>
    <rPh sb="124" eb="126">
      <t>ジュンチョウ</t>
    </rPh>
    <rPh sb="127" eb="129">
      <t>カドウ</t>
    </rPh>
    <rPh sb="134" eb="136">
      <t>コンゴ</t>
    </rPh>
    <rPh sb="137" eb="139">
      <t>タテヤ</t>
    </rPh>
    <rPh sb="140" eb="142">
      <t>セツビ</t>
    </rPh>
    <rPh sb="147" eb="149">
      <t>ケイカク</t>
    </rPh>
    <rPh sb="149" eb="150">
      <t>テキ</t>
    </rPh>
    <rPh sb="151" eb="153">
      <t>コウシン</t>
    </rPh>
    <rPh sb="154" eb="156">
      <t>ヒツヨウ</t>
    </rPh>
    <rPh sb="161" eb="163">
      <t>シセツ</t>
    </rPh>
    <rPh sb="164" eb="166">
      <t>チョウキ</t>
    </rPh>
    <rPh sb="167" eb="168">
      <t>ワタ</t>
    </rPh>
    <rPh sb="169" eb="171">
      <t>シヨウ</t>
    </rPh>
    <rPh sb="176" eb="178">
      <t>ソウテイ</t>
    </rPh>
    <rPh sb="179" eb="181">
      <t>キノウ</t>
    </rPh>
    <rPh sb="181" eb="183">
      <t>ホゼン</t>
    </rPh>
    <rPh sb="183" eb="185">
      <t>ケイカク</t>
    </rPh>
    <rPh sb="186" eb="188">
      <t>サクテイ</t>
    </rPh>
    <rPh sb="190" eb="192">
      <t>ホジョ</t>
    </rPh>
    <rPh sb="192" eb="194">
      <t>ジギョウ</t>
    </rPh>
    <rPh sb="195" eb="197">
      <t>カツヨウ</t>
    </rPh>
    <rPh sb="199" eb="201">
      <t>シセツ</t>
    </rPh>
    <rPh sb="202" eb="203">
      <t>チョウ</t>
    </rPh>
    <rPh sb="203" eb="206">
      <t>ジュミョウカ</t>
    </rPh>
    <rPh sb="207" eb="208">
      <t>ハカ</t>
    </rPh>
    <rPh sb="209" eb="211">
      <t>ヒツヨウ</t>
    </rPh>
    <rPh sb="215" eb="21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</si>
</sst>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214208"/>
        <c:axId val="1132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13214208"/>
        <c:axId val="113216512"/>
      </c:lineChart>
      <c:dateAx>
        <c:axId val="113214208"/>
        <c:scaling>
          <c:orientation val="minMax"/>
        </c:scaling>
        <c:delete val="1"/>
        <c:axPos val="b"/>
        <c:numFmt formatCode="ge" sourceLinked="1"/>
        <c:majorTickMark val="none"/>
        <c:minorTickMark val="none"/>
        <c:tickLblPos val="none"/>
        <c:crossAx val="113216512"/>
        <c:crosses val="autoZero"/>
        <c:auto val="1"/>
        <c:lblOffset val="100"/>
        <c:baseTimeUnit val="years"/>
      </c:dateAx>
      <c:valAx>
        <c:axId val="1132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84.01</c:v>
                </c:pt>
                <c:pt idx="1">
                  <c:v>61.34</c:v>
                </c:pt>
                <c:pt idx="2">
                  <c:v>76.209999999999994</c:v>
                </c:pt>
                <c:pt idx="3">
                  <c:v>78.069999999999993</c:v>
                </c:pt>
                <c:pt idx="4">
                  <c:v>71.75</c:v>
                </c:pt>
              </c:numCache>
            </c:numRef>
          </c:val>
        </c:ser>
        <c:dLbls>
          <c:showLegendKey val="0"/>
          <c:showVal val="0"/>
          <c:showCatName val="0"/>
          <c:showSerName val="0"/>
          <c:showPercent val="0"/>
          <c:showBubbleSize val="0"/>
        </c:dLbls>
        <c:gapWidth val="150"/>
        <c:axId val="113330432"/>
        <c:axId val="1133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13330432"/>
        <c:axId val="113332608"/>
      </c:lineChart>
      <c:dateAx>
        <c:axId val="113330432"/>
        <c:scaling>
          <c:orientation val="minMax"/>
        </c:scaling>
        <c:delete val="1"/>
        <c:axPos val="b"/>
        <c:numFmt formatCode="ge" sourceLinked="1"/>
        <c:majorTickMark val="none"/>
        <c:minorTickMark val="none"/>
        <c:tickLblPos val="none"/>
        <c:crossAx val="113332608"/>
        <c:crosses val="autoZero"/>
        <c:auto val="1"/>
        <c:lblOffset val="100"/>
        <c:baseTimeUnit val="years"/>
      </c:dateAx>
      <c:valAx>
        <c:axId val="1133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96.23</c:v>
                </c:pt>
                <c:pt idx="1">
                  <c:v>99.05</c:v>
                </c:pt>
                <c:pt idx="2">
                  <c:v>99.02</c:v>
                </c:pt>
                <c:pt idx="3">
                  <c:v>98.98</c:v>
                </c:pt>
                <c:pt idx="4">
                  <c:v>98.61</c:v>
                </c:pt>
              </c:numCache>
            </c:numRef>
          </c:val>
        </c:ser>
        <c:dLbls>
          <c:showLegendKey val="0"/>
          <c:showVal val="0"/>
          <c:showCatName val="0"/>
          <c:showSerName val="0"/>
          <c:showPercent val="0"/>
          <c:showBubbleSize val="0"/>
        </c:dLbls>
        <c:gapWidth val="150"/>
        <c:axId val="113358336"/>
        <c:axId val="1133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13358336"/>
        <c:axId val="113360256"/>
      </c:lineChart>
      <c:dateAx>
        <c:axId val="113358336"/>
        <c:scaling>
          <c:orientation val="minMax"/>
        </c:scaling>
        <c:delete val="1"/>
        <c:axPos val="b"/>
        <c:numFmt formatCode="ge" sourceLinked="1"/>
        <c:majorTickMark val="none"/>
        <c:minorTickMark val="none"/>
        <c:tickLblPos val="none"/>
        <c:crossAx val="113360256"/>
        <c:crosses val="autoZero"/>
        <c:auto val="1"/>
        <c:lblOffset val="100"/>
        <c:baseTimeUnit val="years"/>
      </c:dateAx>
      <c:valAx>
        <c:axId val="1133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104.19</c:v>
                </c:pt>
                <c:pt idx="1">
                  <c:v>100.4</c:v>
                </c:pt>
                <c:pt idx="2">
                  <c:v>108.63</c:v>
                </c:pt>
                <c:pt idx="3">
                  <c:v>105.9</c:v>
                </c:pt>
                <c:pt idx="4">
                  <c:v>111.7</c:v>
                </c:pt>
              </c:numCache>
            </c:numRef>
          </c:val>
        </c:ser>
        <c:dLbls>
          <c:showLegendKey val="0"/>
          <c:showVal val="0"/>
          <c:showCatName val="0"/>
          <c:showSerName val="0"/>
          <c:showPercent val="0"/>
          <c:showBubbleSize val="0"/>
        </c:dLbls>
        <c:gapWidth val="150"/>
        <c:axId val="172135936"/>
        <c:axId val="1727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135936"/>
        <c:axId val="172729472"/>
      </c:lineChart>
      <c:dateAx>
        <c:axId val="172135936"/>
        <c:scaling>
          <c:orientation val="minMax"/>
        </c:scaling>
        <c:delete val="1"/>
        <c:axPos val="b"/>
        <c:numFmt formatCode="ge" sourceLinked="1"/>
        <c:majorTickMark val="none"/>
        <c:minorTickMark val="none"/>
        <c:tickLblPos val="none"/>
        <c:crossAx val="172729472"/>
        <c:crosses val="autoZero"/>
        <c:auto val="1"/>
        <c:lblOffset val="100"/>
        <c:baseTimeUnit val="years"/>
      </c:dateAx>
      <c:valAx>
        <c:axId val="1727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744896"/>
        <c:axId val="2096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744896"/>
        <c:axId val="209686528"/>
      </c:lineChart>
      <c:dateAx>
        <c:axId val="175744896"/>
        <c:scaling>
          <c:orientation val="minMax"/>
        </c:scaling>
        <c:delete val="1"/>
        <c:axPos val="b"/>
        <c:numFmt formatCode="ge" sourceLinked="1"/>
        <c:majorTickMark val="none"/>
        <c:minorTickMark val="none"/>
        <c:tickLblPos val="none"/>
        <c:crossAx val="209686528"/>
        <c:crosses val="autoZero"/>
        <c:auto val="1"/>
        <c:lblOffset val="100"/>
        <c:baseTimeUnit val="years"/>
      </c:dateAx>
      <c:valAx>
        <c:axId val="2096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287488"/>
        <c:axId val="2122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287488"/>
        <c:axId val="212289792"/>
      </c:lineChart>
      <c:dateAx>
        <c:axId val="212287488"/>
        <c:scaling>
          <c:orientation val="minMax"/>
        </c:scaling>
        <c:delete val="1"/>
        <c:axPos val="b"/>
        <c:numFmt formatCode="ge" sourceLinked="1"/>
        <c:majorTickMark val="none"/>
        <c:minorTickMark val="none"/>
        <c:tickLblPos val="none"/>
        <c:crossAx val="212289792"/>
        <c:crosses val="autoZero"/>
        <c:auto val="1"/>
        <c:lblOffset val="100"/>
        <c:baseTimeUnit val="years"/>
      </c:dateAx>
      <c:valAx>
        <c:axId val="2122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919744"/>
        <c:axId val="2509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919744"/>
        <c:axId val="250942976"/>
      </c:lineChart>
      <c:dateAx>
        <c:axId val="247919744"/>
        <c:scaling>
          <c:orientation val="minMax"/>
        </c:scaling>
        <c:delete val="1"/>
        <c:axPos val="b"/>
        <c:numFmt formatCode="ge" sourceLinked="1"/>
        <c:majorTickMark val="none"/>
        <c:minorTickMark val="none"/>
        <c:tickLblPos val="none"/>
        <c:crossAx val="250942976"/>
        <c:crosses val="autoZero"/>
        <c:auto val="1"/>
        <c:lblOffset val="100"/>
        <c:baseTimeUnit val="years"/>
      </c:dateAx>
      <c:valAx>
        <c:axId val="2509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0400256"/>
        <c:axId val="2628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0400256"/>
        <c:axId val="262886144"/>
      </c:lineChart>
      <c:dateAx>
        <c:axId val="260400256"/>
        <c:scaling>
          <c:orientation val="minMax"/>
        </c:scaling>
        <c:delete val="1"/>
        <c:axPos val="b"/>
        <c:numFmt formatCode="ge" sourceLinked="1"/>
        <c:majorTickMark val="none"/>
        <c:minorTickMark val="none"/>
        <c:tickLblPos val="none"/>
        <c:crossAx val="262886144"/>
        <c:crosses val="autoZero"/>
        <c:auto val="1"/>
        <c:lblOffset val="100"/>
        <c:baseTimeUnit val="years"/>
      </c:dateAx>
      <c:valAx>
        <c:axId val="2628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28.03</c:v>
                </c:pt>
                <c:pt idx="1">
                  <c:v>26.42</c:v>
                </c:pt>
                <c:pt idx="2">
                  <c:v>23.52</c:v>
                </c:pt>
                <c:pt idx="3" formatCode="#,##0.00;&quot;△&quot;#,##0.00">
                  <c:v>0</c:v>
                </c:pt>
                <c:pt idx="4" formatCode="#,##0.00;&quot;△&quot;#,##0.00">
                  <c:v>0</c:v>
                </c:pt>
              </c:numCache>
            </c:numRef>
          </c:val>
        </c:ser>
        <c:dLbls>
          <c:showLegendKey val="0"/>
          <c:showVal val="0"/>
          <c:showCatName val="0"/>
          <c:showSerName val="0"/>
          <c:showPercent val="0"/>
          <c:showBubbleSize val="0"/>
        </c:dLbls>
        <c:gapWidth val="150"/>
        <c:axId val="287665152"/>
        <c:axId val="2881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287665152"/>
        <c:axId val="288159232"/>
      </c:lineChart>
      <c:dateAx>
        <c:axId val="287665152"/>
        <c:scaling>
          <c:orientation val="minMax"/>
        </c:scaling>
        <c:delete val="1"/>
        <c:axPos val="b"/>
        <c:numFmt formatCode="ge" sourceLinked="1"/>
        <c:majorTickMark val="none"/>
        <c:minorTickMark val="none"/>
        <c:tickLblPos val="none"/>
        <c:crossAx val="288159232"/>
        <c:crosses val="autoZero"/>
        <c:auto val="1"/>
        <c:lblOffset val="100"/>
        <c:baseTimeUnit val="years"/>
      </c:dateAx>
      <c:valAx>
        <c:axId val="2881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102.49</c:v>
                </c:pt>
                <c:pt idx="1">
                  <c:v>81.489999999999995</c:v>
                </c:pt>
                <c:pt idx="2">
                  <c:v>89.68</c:v>
                </c:pt>
                <c:pt idx="3">
                  <c:v>118.12</c:v>
                </c:pt>
                <c:pt idx="4">
                  <c:v>129.66999999999999</c:v>
                </c:pt>
              </c:numCache>
            </c:numRef>
          </c:val>
        </c:ser>
        <c:dLbls>
          <c:showLegendKey val="0"/>
          <c:showVal val="0"/>
          <c:showCatName val="0"/>
          <c:showSerName val="0"/>
          <c:showPercent val="0"/>
          <c:showBubbleSize val="0"/>
        </c:dLbls>
        <c:gapWidth val="150"/>
        <c:axId val="112958464"/>
        <c:axId val="1131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12958464"/>
        <c:axId val="113149056"/>
      </c:lineChart>
      <c:dateAx>
        <c:axId val="112958464"/>
        <c:scaling>
          <c:orientation val="minMax"/>
        </c:scaling>
        <c:delete val="1"/>
        <c:axPos val="b"/>
        <c:numFmt formatCode="ge" sourceLinked="1"/>
        <c:majorTickMark val="none"/>
        <c:minorTickMark val="none"/>
        <c:tickLblPos val="none"/>
        <c:crossAx val="113149056"/>
        <c:crosses val="autoZero"/>
        <c:auto val="1"/>
        <c:lblOffset val="100"/>
        <c:baseTimeUnit val="years"/>
      </c:dateAx>
      <c:valAx>
        <c:axId val="1131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159.4</c:v>
                </c:pt>
                <c:pt idx="1">
                  <c:v>202.05</c:v>
                </c:pt>
                <c:pt idx="2">
                  <c:v>191.42</c:v>
                </c:pt>
                <c:pt idx="3">
                  <c:v>147.71</c:v>
                </c:pt>
                <c:pt idx="4">
                  <c:v>136.19999999999999</c:v>
                </c:pt>
              </c:numCache>
            </c:numRef>
          </c:val>
        </c:ser>
        <c:dLbls>
          <c:showLegendKey val="0"/>
          <c:showVal val="0"/>
          <c:showCatName val="0"/>
          <c:showSerName val="0"/>
          <c:showPercent val="0"/>
          <c:showBubbleSize val="0"/>
        </c:dLbls>
        <c:gapWidth val="150"/>
        <c:axId val="113318528"/>
        <c:axId val="1133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13318528"/>
        <c:axId val="113320704"/>
      </c:lineChart>
      <c:dateAx>
        <c:axId val="113318528"/>
        <c:scaling>
          <c:orientation val="minMax"/>
        </c:scaling>
        <c:delete val="1"/>
        <c:axPos val="b"/>
        <c:numFmt formatCode="ge" sourceLinked="1"/>
        <c:majorTickMark val="none"/>
        <c:minorTickMark val="none"/>
        <c:tickLblPos val="none"/>
        <c:crossAx val="113320704"/>
        <c:crosses val="autoZero"/>
        <c:auto val="1"/>
        <c:lblOffset val="100"/>
        <c:baseTimeUnit val="years"/>
      </c:dateAx>
      <c:valAx>
        <c:axId val="1133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静岡県　松崎町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c r="AE8" s="49"/>
      <c r="AF8" s="49"/>
      <c r="AG8" s="49"/>
      <c r="AH8" s="49"/>
      <c r="AI8" s="49"/>
      <c r="AJ8" s="49"/>
      <c r="AK8" s="4"/>
      <c r="AL8" s="50">
        <f>データ!S6</f>
        <v>7007</v>
      </c>
      <c r="AM8" s="50"/>
      <c r="AN8" s="50"/>
      <c r="AO8" s="50"/>
      <c r="AP8" s="50"/>
      <c r="AQ8" s="50"/>
      <c r="AR8" s="50"/>
      <c r="AS8" s="50"/>
      <c r="AT8" s="45">
        <f>データ!T6</f>
        <v>85.19</v>
      </c>
      <c r="AU8" s="45"/>
      <c r="AV8" s="45"/>
      <c r="AW8" s="45"/>
      <c r="AX8" s="45"/>
      <c r="AY8" s="45"/>
      <c r="AZ8" s="45"/>
      <c r="BA8" s="45"/>
      <c r="BB8" s="45">
        <f>データ!U6</f>
        <v>82.25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8.34</v>
      </c>
      <c r="Q10" s="45"/>
      <c r="R10" s="45"/>
      <c r="S10" s="45"/>
      <c r="T10" s="45"/>
      <c r="U10" s="45"/>
      <c r="V10" s="45"/>
      <c r="W10" s="45">
        <f>データ!Q6</f>
        <v>129.44999999999999</v>
      </c>
      <c r="X10" s="45"/>
      <c r="Y10" s="45"/>
      <c r="Z10" s="45"/>
      <c r="AA10" s="45"/>
      <c r="AB10" s="45"/>
      <c r="AC10" s="45"/>
      <c r="AD10" s="50">
        <f>データ!R6</f>
        <v>3479</v>
      </c>
      <c r="AE10" s="50"/>
      <c r="AF10" s="50"/>
      <c r="AG10" s="50"/>
      <c r="AH10" s="50"/>
      <c r="AI10" s="50"/>
      <c r="AJ10" s="50"/>
      <c r="AK10" s="2"/>
      <c r="AL10" s="50">
        <f>データ!V6</f>
        <v>577</v>
      </c>
      <c r="AM10" s="50"/>
      <c r="AN10" s="50"/>
      <c r="AO10" s="50"/>
      <c r="AP10" s="50"/>
      <c r="AQ10" s="50"/>
      <c r="AR10" s="50"/>
      <c r="AS10" s="50"/>
      <c r="AT10" s="45">
        <f>データ!W6</f>
        <v>1.53</v>
      </c>
      <c r="AU10" s="45"/>
      <c r="AV10" s="45"/>
      <c r="AW10" s="45"/>
      <c r="AX10" s="45"/>
      <c r="AY10" s="45"/>
      <c r="AZ10" s="45"/>
      <c r="BA10" s="45"/>
      <c r="BB10" s="45">
        <f>データ!X6</f>
        <v>377.12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223051</v>
      </c>
      <c r="D6" s="33">
        <f t="shared" si="3"/>
        <v>47</v>
      </c>
      <c r="E6" s="33">
        <f t="shared" si="3"/>
        <v>17</v>
      </c>
      <c r="F6" s="33">
        <f t="shared" si="3"/>
        <v>6</v>
      </c>
      <c r="G6" s="33">
        <f t="shared" si="3"/>
        <v>0</v>
      </c>
      <c r="H6" s="33" t="str">
        <f t="shared" si="3"/>
        <v>静岡県　松崎町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8.34</v>
      </c>
      <c r="Q6" s="34">
        <f t="shared" si="3"/>
        <v>129.44999999999999</v>
      </c>
      <c r="R6" s="34">
        <f t="shared" si="3"/>
        <v>3479</v>
      </c>
      <c r="S6" s="34">
        <f t="shared" si="3"/>
        <v>7007</v>
      </c>
      <c r="T6" s="34">
        <f t="shared" si="3"/>
        <v>85.19</v>
      </c>
      <c r="U6" s="34">
        <f t="shared" si="3"/>
        <v>82.25</v>
      </c>
      <c r="V6" s="34">
        <f t="shared" si="3"/>
        <v>577</v>
      </c>
      <c r="W6" s="34">
        <f t="shared" si="3"/>
        <v>1.53</v>
      </c>
      <c r="X6" s="34">
        <f t="shared" si="3"/>
        <v>377.12</v>
      </c>
      <c r="Y6" s="35">
        <f>IF(Y7="",NA(),Y7)</f>
        <v>104.19</v>
      </c>
      <c r="Z6" s="35">
        <f t="shared" ref="Z6:AH6" si="4">IF(Z7="",NA(),Z7)</f>
        <v>100.4</v>
      </c>
      <c r="AA6" s="35">
        <f t="shared" si="4"/>
        <v>108.63</v>
      </c>
      <c r="AB6" s="35">
        <f t="shared" si="4"/>
        <v>105.9</v>
      </c>
      <c r="AC6" s="35">
        <f t="shared" si="4"/>
        <v>111.7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28.03</v>
      </c>
      <c r="BG6" s="35">
        <f t="shared" ref="BG6:BO6" si="7">IF(BG7="",NA(),BG7)</f>
        <v>26.42</v>
      </c>
      <c r="BH6" s="35">
        <f t="shared" si="7"/>
        <v>23.52</v>
      </c>
      <c r="BI6" s="34">
        <f t="shared" si="7"/>
        <v>0</v>
      </c>
      <c r="BJ6" s="34">
        <f t="shared" si="7"/>
        <v>0</v>
      </c>
      <c r="BK6" s="35">
        <f t="shared" si="7"/>
        <v>827.19</v>
      </c>
      <c r="BL6" s="35">
        <f t="shared" si="7"/>
        <v>817.63</v>
      </c>
      <c r="BM6" s="35">
        <f t="shared" si="7"/>
        <v>830.5</v>
      </c>
      <c r="BN6" s="35">
        <f t="shared" si="7"/>
        <v>1029.24</v>
      </c>
      <c r="BO6" s="35">
        <f t="shared" si="7"/>
        <v>1063.93</v>
      </c>
      <c r="BP6" s="34" t="str">
        <f>IF(BP7="","",IF(BP7="-","【-】","【"&amp;SUBSTITUTE(TEXT(BP7,"#,##0.00"),"-","△")&amp;"】"))</f>
        <v>【985.48】</v>
      </c>
      <c r="BQ6" s="35">
        <f>IF(BQ7="",NA(),BQ7)</f>
        <v>102.49</v>
      </c>
      <c r="BR6" s="35">
        <f t="shared" ref="BR6:BZ6" si="8">IF(BR7="",NA(),BR7)</f>
        <v>81.489999999999995</v>
      </c>
      <c r="BS6" s="35">
        <f t="shared" si="8"/>
        <v>89.68</v>
      </c>
      <c r="BT6" s="35">
        <f t="shared" si="8"/>
        <v>118.12</v>
      </c>
      <c r="BU6" s="35">
        <f t="shared" si="8"/>
        <v>129.66999999999999</v>
      </c>
      <c r="BV6" s="35">
        <f t="shared" si="8"/>
        <v>45.01</v>
      </c>
      <c r="BW6" s="35">
        <f t="shared" si="8"/>
        <v>46.31</v>
      </c>
      <c r="BX6" s="35">
        <f t="shared" si="8"/>
        <v>43.66</v>
      </c>
      <c r="BY6" s="35">
        <f t="shared" si="8"/>
        <v>43.13</v>
      </c>
      <c r="BZ6" s="35">
        <f t="shared" si="8"/>
        <v>46.26</v>
      </c>
      <c r="CA6" s="34" t="str">
        <f>IF(CA7="","",IF(CA7="-","【-】","【"&amp;SUBSTITUTE(TEXT(CA7,"#,##0.00"),"-","△")&amp;"】"))</f>
        <v>【45.38】</v>
      </c>
      <c r="CB6" s="35">
        <f>IF(CB7="",NA(),CB7)</f>
        <v>159.4</v>
      </c>
      <c r="CC6" s="35">
        <f t="shared" ref="CC6:CK6" si="9">IF(CC7="",NA(),CC7)</f>
        <v>202.05</v>
      </c>
      <c r="CD6" s="35">
        <f t="shared" si="9"/>
        <v>191.42</v>
      </c>
      <c r="CE6" s="35">
        <f t="shared" si="9"/>
        <v>147.71</v>
      </c>
      <c r="CF6" s="35">
        <f t="shared" si="9"/>
        <v>136.19999999999999</v>
      </c>
      <c r="CG6" s="35">
        <f t="shared" si="9"/>
        <v>350.91</v>
      </c>
      <c r="CH6" s="35">
        <f t="shared" si="9"/>
        <v>349.08</v>
      </c>
      <c r="CI6" s="35">
        <f t="shared" si="9"/>
        <v>382.09</v>
      </c>
      <c r="CJ6" s="35">
        <f t="shared" si="9"/>
        <v>392.03</v>
      </c>
      <c r="CK6" s="35">
        <f t="shared" si="9"/>
        <v>376.4</v>
      </c>
      <c r="CL6" s="34" t="str">
        <f>IF(CL7="","",IF(CL7="-","【-】","【"&amp;SUBSTITUTE(TEXT(CL7,"#,##0.00"),"-","△")&amp;"】"))</f>
        <v>【377.04】</v>
      </c>
      <c r="CM6" s="35">
        <f>IF(CM7="",NA(),CM7)</f>
        <v>84.01</v>
      </c>
      <c r="CN6" s="35">
        <f t="shared" ref="CN6:CV6" si="10">IF(CN7="",NA(),CN7)</f>
        <v>61.34</v>
      </c>
      <c r="CO6" s="35">
        <f t="shared" si="10"/>
        <v>76.209999999999994</v>
      </c>
      <c r="CP6" s="35">
        <f t="shared" si="10"/>
        <v>78.069999999999993</v>
      </c>
      <c r="CQ6" s="35">
        <f t="shared" si="10"/>
        <v>71.75</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96.23</v>
      </c>
      <c r="CY6" s="35">
        <f t="shared" ref="CY6:DG6" si="11">IF(CY7="",NA(),CY7)</f>
        <v>99.05</v>
      </c>
      <c r="CZ6" s="35">
        <f t="shared" si="11"/>
        <v>99.02</v>
      </c>
      <c r="DA6" s="35">
        <f t="shared" si="11"/>
        <v>98.98</v>
      </c>
      <c r="DB6" s="35">
        <f t="shared" si="11"/>
        <v>98.61</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223051</v>
      </c>
      <c r="D7" s="37">
        <v>47</v>
      </c>
      <c r="E7" s="37">
        <v>17</v>
      </c>
      <c r="F7" s="37">
        <v>6</v>
      </c>
      <c r="G7" s="37">
        <v>0</v>
      </c>
      <c r="H7" s="37" t="s">
        <v>110</v>
      </c>
      <c r="I7" s="37" t="s">
        <v>111</v>
      </c>
      <c r="J7" s="37" t="s">
        <v>112</v>
      </c>
      <c r="K7" s="37" t="s">
        <v>113</v>
      </c>
      <c r="L7" s="37" t="s">
        <v>114</v>
      </c>
      <c r="M7" s="37"/>
      <c r="N7" s="38" t="s">
        <v>115</v>
      </c>
      <c r="O7" s="38" t="s">
        <v>116</v>
      </c>
      <c r="P7" s="38">
        <v>8.34</v>
      </c>
      <c r="Q7" s="38">
        <v>129.44999999999999</v>
      </c>
      <c r="R7" s="38">
        <v>3479</v>
      </c>
      <c r="S7" s="38">
        <v>7007</v>
      </c>
      <c r="T7" s="38">
        <v>85.19</v>
      </c>
      <c r="U7" s="38">
        <v>82.25</v>
      </c>
      <c r="V7" s="38">
        <v>577</v>
      </c>
      <c r="W7" s="38">
        <v>1.53</v>
      </c>
      <c r="X7" s="38">
        <v>377.12</v>
      </c>
      <c r="Y7" s="38">
        <v>104.19</v>
      </c>
      <c r="Z7" s="38">
        <v>100.4</v>
      </c>
      <c r="AA7" s="38">
        <v>108.63</v>
      </c>
      <c r="AB7" s="38">
        <v>105.9</v>
      </c>
      <c r="AC7" s="38">
        <v>111.7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28.03</v>
      </c>
      <c r="BG7" s="38">
        <v>26.42</v>
      </c>
      <c r="BH7" s="38">
        <v>23.52</v>
      </c>
      <c r="BI7" s="38">
        <v>0</v>
      </c>
      <c r="BJ7" s="38">
        <v>0</v>
      </c>
      <c r="BK7" s="38">
        <v>827.19</v>
      </c>
      <c r="BL7" s="38">
        <v>817.63</v>
      </c>
      <c r="BM7" s="38">
        <v>830.5</v>
      </c>
      <c r="BN7" s="38">
        <v>1029.24</v>
      </c>
      <c r="BO7" s="38">
        <v>1063.93</v>
      </c>
      <c r="BP7" s="38">
        <v>985.48</v>
      </c>
      <c r="BQ7" s="38">
        <v>102.49</v>
      </c>
      <c r="BR7" s="38">
        <v>81.489999999999995</v>
      </c>
      <c r="BS7" s="38">
        <v>89.68</v>
      </c>
      <c r="BT7" s="38">
        <v>118.12</v>
      </c>
      <c r="BU7" s="38">
        <v>129.66999999999999</v>
      </c>
      <c r="BV7" s="38">
        <v>45.01</v>
      </c>
      <c r="BW7" s="38">
        <v>46.31</v>
      </c>
      <c r="BX7" s="38">
        <v>43.66</v>
      </c>
      <c r="BY7" s="38">
        <v>43.13</v>
      </c>
      <c r="BZ7" s="38">
        <v>46.26</v>
      </c>
      <c r="CA7" s="38">
        <v>45.38</v>
      </c>
      <c r="CB7" s="38">
        <v>159.4</v>
      </c>
      <c r="CC7" s="38">
        <v>202.05</v>
      </c>
      <c r="CD7" s="38">
        <v>191.42</v>
      </c>
      <c r="CE7" s="38">
        <v>147.71</v>
      </c>
      <c r="CF7" s="38">
        <v>136.19999999999999</v>
      </c>
      <c r="CG7" s="38">
        <v>350.91</v>
      </c>
      <c r="CH7" s="38">
        <v>349.08</v>
      </c>
      <c r="CI7" s="38">
        <v>382.09</v>
      </c>
      <c r="CJ7" s="38">
        <v>392.03</v>
      </c>
      <c r="CK7" s="38">
        <v>376.4</v>
      </c>
      <c r="CL7" s="38">
        <v>377.04</v>
      </c>
      <c r="CM7" s="38">
        <v>84.01</v>
      </c>
      <c r="CN7" s="38">
        <v>61.34</v>
      </c>
      <c r="CO7" s="38">
        <v>76.209999999999994</v>
      </c>
      <c r="CP7" s="38">
        <v>78.069999999999993</v>
      </c>
      <c r="CQ7" s="38">
        <v>71.75</v>
      </c>
      <c r="CR7" s="38">
        <v>38.24</v>
      </c>
      <c r="CS7" s="38">
        <v>39.42</v>
      </c>
      <c r="CT7" s="38">
        <v>39.68</v>
      </c>
      <c r="CU7" s="38">
        <v>35.64</v>
      </c>
      <c r="CV7" s="38">
        <v>33.729999999999997</v>
      </c>
      <c r="CW7" s="38">
        <v>34.15</v>
      </c>
      <c r="CX7" s="38">
        <v>96.23</v>
      </c>
      <c r="CY7" s="38">
        <v>99.05</v>
      </c>
      <c r="CZ7" s="38">
        <v>99.02</v>
      </c>
      <c r="DA7" s="38">
        <v>98.98</v>
      </c>
      <c r="DB7" s="38">
        <v>98.61</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金子 知樹</cp:lastModifiedBy>
  <cp:lastPrinted>2018-02-27T07:54:13Z</cp:lastPrinted>
  <dcterms:created xsi:type="dcterms:W3CDTF">2017-12-25T02:35:48Z</dcterms:created>
  <dcterms:modified xsi:type="dcterms:W3CDTF">2021-03-05T06:01:15Z</dcterms:modified>
</cp:coreProperties>
</file>