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<sst xmlns="http://schemas.openxmlformats.org/spreadsheetml/2006/main" count="221" uniqueCount="111">
  <si>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</si>
  <si>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</si>
  <si>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</si>
  <si>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</si>
  <si>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</si>
  <si>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</si>
  <si>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</si>
  <si>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</si>
  <si>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</si>
  <si>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</si>
  <si>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</si>
  <si>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</si>
  <si>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</si>
  <si>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</si>
  <si>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</si>
  <si>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</si>
  <si>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</si>
  <si>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</si>
  <si>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</si>
  <si>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</si>
  <si>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</si>
  <si>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</si>
  <si>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</si>
  <si>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</si>
  <si>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</si>
  <si>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</si>
  <si>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</si>
  <si>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</si>
  <si>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</si>
  <si>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</si>
  <si>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</si>
  <si>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</si>
  <si>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</si>
  <si>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</si>
  <si>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</si>
  <si>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</si>
  <si>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</si>
  <si>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</si>
  <si>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</si>
  <si>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</si>
  <si>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</si>
  <si>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</si>
  <si>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</si>
  <si>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</si>
  <si>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</si>
  <si>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</si>
  <si>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</si>
  <si>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</si>
  <si>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</si>
  <si>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</si>
  <si>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</si>
  <si>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</si>
  <si>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</si>
  <si>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</si>
  <si>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</si>
  <si>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</si>
  <si>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</si>
  <si>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</si>
  <si>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</si>
  <si>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</si>
  <si>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</si>
  <si>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</si>
  <si>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</si>
  <si>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</si>
  <si>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</si>
  <si>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</si>
  <si>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</si>
  <si>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</si>
  <si>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</si>
  <si>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</si>
  <si>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</si>
  <si>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</si>
  <si>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</si>
  <si>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</si>
  <si>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</si>
  <si>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</si>
  <si>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</si>
  <si>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</si>
  <si>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</si>
  <si>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</si>
  <si>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</si>
  <si>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</si>
  <si>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</si>
  <si>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</si>
  <si>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</si>
  <si>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</si>
  <si>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</si>
  <si>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</si>
  <si>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</si>
  <si>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</si>
  <si>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</si>
  <si>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</si>
  <si>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</si>
  <si>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</si>
  <si>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</si>
  <si>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</si>
  <si>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静岡県　松崎町</t>
  </si>
  <si>
    <t>法非適用</t>
  </si>
  <si>
    <t>下水道事業</t>
  </si>
  <si>
    <t>漁業集落排水</t>
  </si>
  <si>
    <t>H2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</si>
  <si>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</si>
  <si>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</si>
  <si>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</si>
  <si>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</si>
  <si>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</si>
  <si>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</si>
  <si>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</si>
  <si>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観光交流客数、高齢化による定住人口の減少などから汚水処理原価の比率は上がっているが、現状施設の維持管理費は、一般会計からの繰入金も無く、使用料金収入等で賄うことが出来ている。厳しい状況ではあるが、さらなる経営の効率化を目指し、経費削減案の展開等、自主努力を続けていく必要があると考える。</t>
    <rPh sb="1" eb="3">
      <t>カンコウ</t>
    </rPh>
    <rPh sb="3" eb="5">
      <t>コウリュウ</t>
    </rPh>
    <rPh sb="5" eb="7">
      <t>キャクスウ</t>
    </rPh>
    <rPh sb="8" eb="11">
      <t>コウレイカ</t>
    </rPh>
    <rPh sb="14" eb="16">
      <t>テイジュウ</t>
    </rPh>
    <rPh sb="16" eb="18">
      <t>ジンコウ</t>
    </rPh>
    <rPh sb="19" eb="21">
      <t>ゲンショウ</t>
    </rPh>
    <rPh sb="25" eb="27">
      <t>オスイ</t>
    </rPh>
    <rPh sb="27" eb="29">
      <t>ショリ</t>
    </rPh>
    <rPh sb="29" eb="31">
      <t>ゲンカ</t>
    </rPh>
    <rPh sb="32" eb="34">
      <t>ヒリツ</t>
    </rPh>
    <rPh sb="35" eb="36">
      <t>ア</t>
    </rPh>
    <rPh sb="43" eb="45">
      <t>ゲンジョウ</t>
    </rPh>
    <rPh sb="45" eb="47">
      <t>シセツ</t>
    </rPh>
    <rPh sb="48" eb="50">
      <t>イジ</t>
    </rPh>
    <rPh sb="50" eb="53">
      <t>カンリヒ</t>
    </rPh>
    <rPh sb="55" eb="57">
      <t>イッパン</t>
    </rPh>
    <rPh sb="57" eb="59">
      <t>カイケイ</t>
    </rPh>
    <rPh sb="62" eb="64">
      <t>クリイレ</t>
    </rPh>
    <rPh sb="64" eb="65">
      <t>キン</t>
    </rPh>
    <rPh sb="66" eb="67">
      <t>ナ</t>
    </rPh>
    <rPh sb="69" eb="71">
      <t>シヨウ</t>
    </rPh>
    <rPh sb="71" eb="73">
      <t>リョウキン</t>
    </rPh>
    <rPh sb="73" eb="75">
      <t>シュウニュウ</t>
    </rPh>
    <rPh sb="75" eb="76">
      <t>トウ</t>
    </rPh>
    <rPh sb="77" eb="78">
      <t>マカナ</t>
    </rPh>
    <rPh sb="82" eb="84">
      <t>デキ</t>
    </rPh>
    <rPh sb="88" eb="89">
      <t>キビ</t>
    </rPh>
    <rPh sb="91" eb="93">
      <t>ジョウキョウ</t>
    </rPh>
    <rPh sb="103" eb="105">
      <t>ケイエイ</t>
    </rPh>
    <rPh sb="106" eb="109">
      <t>コウリツカ</t>
    </rPh>
    <rPh sb="110" eb="112">
      <t>メザ</t>
    </rPh>
    <rPh sb="114" eb="116">
      <t>ケイヒ</t>
    </rPh>
    <rPh sb="116" eb="118">
      <t>サクゲン</t>
    </rPh>
    <rPh sb="118" eb="119">
      <t>アン</t>
    </rPh>
    <rPh sb="120" eb="122">
      <t>テンカイ</t>
    </rPh>
    <rPh sb="122" eb="123">
      <t>トウ</t>
    </rPh>
    <rPh sb="124" eb="126">
      <t>ジシュ</t>
    </rPh>
    <rPh sb="126" eb="128">
      <t>ドリョク</t>
    </rPh>
    <rPh sb="129" eb="130">
      <t>ツヅ</t>
    </rPh>
    <rPh sb="134" eb="136">
      <t>ヒツヨウ</t>
    </rPh>
    <rPh sb="140" eb="141">
      <t>カンガ</t>
    </rPh>
    <phoneticPr fontId="4"/>
  </si>
  <si>
    <t>　稼働から２０年以上経過している設備もあり、設備の老朽化も進んでいるが、日々のメンテナンスの中で不具合のある機器を随時修繕していることから、施設自体の大きなトラブルは起こっていない。現在不具合が出たら交換修繕という対処療法的なメンテナンスになっているが、機能保全計画を策定し、計画に基づいた予防保全型の維持管理に切換え、維持修繕に係る経費の平準化を図り、不測の事態による経営悪化を防がなくてはいけないと考える。</t>
    <rPh sb="1" eb="3">
      <t>カドウ</t>
    </rPh>
    <rPh sb="7" eb="10">
      <t>ネンイジョウ</t>
    </rPh>
    <rPh sb="10" eb="12">
      <t>ケイカ</t>
    </rPh>
    <rPh sb="16" eb="18">
      <t>セツビ</t>
    </rPh>
    <rPh sb="22" eb="24">
      <t>セツビ</t>
    </rPh>
    <rPh sb="25" eb="28">
      <t>ロウキュウカ</t>
    </rPh>
    <rPh sb="29" eb="30">
      <t>スス</t>
    </rPh>
    <rPh sb="36" eb="38">
      <t>ヒビ</t>
    </rPh>
    <rPh sb="46" eb="47">
      <t>ナカ</t>
    </rPh>
    <rPh sb="48" eb="51">
      <t>フグアイ</t>
    </rPh>
    <rPh sb="54" eb="56">
      <t>キキ</t>
    </rPh>
    <rPh sb="57" eb="59">
      <t>ズイジ</t>
    </rPh>
    <rPh sb="59" eb="61">
      <t>シュウゼン</t>
    </rPh>
    <rPh sb="70" eb="72">
      <t>シセツ</t>
    </rPh>
    <rPh sb="72" eb="74">
      <t>ジタイ</t>
    </rPh>
    <rPh sb="75" eb="76">
      <t>オオ</t>
    </rPh>
    <rPh sb="83" eb="84">
      <t>オ</t>
    </rPh>
    <rPh sb="91" eb="93">
      <t>ゲンザイ</t>
    </rPh>
    <rPh sb="93" eb="96">
      <t>フグアイ</t>
    </rPh>
    <rPh sb="97" eb="98">
      <t>デ</t>
    </rPh>
    <rPh sb="100" eb="102">
      <t>コウカン</t>
    </rPh>
    <rPh sb="102" eb="104">
      <t>シュウゼン</t>
    </rPh>
    <rPh sb="107" eb="109">
      <t>タイショ</t>
    </rPh>
    <rPh sb="109" eb="112">
      <t>リョウホウテキ</t>
    </rPh>
    <rPh sb="127" eb="129">
      <t>キノウ</t>
    </rPh>
    <rPh sb="129" eb="131">
      <t>ホゼン</t>
    </rPh>
    <rPh sb="131" eb="133">
      <t>ケイカク</t>
    </rPh>
    <rPh sb="134" eb="136">
      <t>サクテイ</t>
    </rPh>
    <rPh sb="138" eb="140">
      <t>ケイカク</t>
    </rPh>
    <rPh sb="141" eb="142">
      <t>モト</t>
    </rPh>
    <rPh sb="145" eb="147">
      <t>ヨボウ</t>
    </rPh>
    <rPh sb="147" eb="150">
      <t>ホゼンガタ</t>
    </rPh>
    <rPh sb="151" eb="153">
      <t>イジ</t>
    </rPh>
    <rPh sb="153" eb="155">
      <t>カンリ</t>
    </rPh>
    <rPh sb="156" eb="158">
      <t>キリカ</t>
    </rPh>
    <rPh sb="160" eb="162">
      <t>イジ</t>
    </rPh>
    <rPh sb="162" eb="164">
      <t>シュウゼン</t>
    </rPh>
    <rPh sb="165" eb="166">
      <t>カカ</t>
    </rPh>
    <rPh sb="167" eb="169">
      <t>ケイヒ</t>
    </rPh>
    <rPh sb="170" eb="173">
      <t>ヘイジュンカ</t>
    </rPh>
    <rPh sb="174" eb="175">
      <t>ハカ</t>
    </rPh>
    <rPh sb="177" eb="179">
      <t>フソク</t>
    </rPh>
    <rPh sb="180" eb="182">
      <t>ジタイ</t>
    </rPh>
    <rPh sb="185" eb="187">
      <t>ケイエイ</t>
    </rPh>
    <rPh sb="187" eb="189">
      <t>アッカ</t>
    </rPh>
    <rPh sb="190" eb="191">
      <t>フセ</t>
    </rPh>
    <rPh sb="201" eb="202">
      <t>カンガ</t>
    </rPh>
    <phoneticPr fontId="4"/>
  </si>
  <si>
    <t>　既に対象地区内のほぼ全数が接続しており、接続者が増えていくという事態は見込めないため、料金収入が今後増加するというのは想定しにくい。現状経営は安定しているが、経費削減案を展開し、更なる効率化を図らなければならない。施設の長寿命化工事は、使用料金収入で工事費が賄えないため、国庫補助事業などを活用していかなければならない。</t>
    <rPh sb="1" eb="2">
      <t>スデ</t>
    </rPh>
    <rPh sb="3" eb="5">
      <t>タイショウ</t>
    </rPh>
    <rPh sb="5" eb="7">
      <t>チク</t>
    </rPh>
    <rPh sb="7" eb="8">
      <t>ナイ</t>
    </rPh>
    <rPh sb="11" eb="13">
      <t>ゼンスウ</t>
    </rPh>
    <rPh sb="14" eb="16">
      <t>セツゾク</t>
    </rPh>
    <rPh sb="21" eb="23">
      <t>セツゾク</t>
    </rPh>
    <rPh sb="23" eb="24">
      <t>シャ</t>
    </rPh>
    <rPh sb="25" eb="26">
      <t>フ</t>
    </rPh>
    <rPh sb="33" eb="35">
      <t>ジタイ</t>
    </rPh>
    <rPh sb="36" eb="38">
      <t>ミコ</t>
    </rPh>
    <rPh sb="44" eb="46">
      <t>リョウキン</t>
    </rPh>
    <rPh sb="46" eb="48">
      <t>シュウニュウ</t>
    </rPh>
    <rPh sb="49" eb="51">
      <t>コンゴ</t>
    </rPh>
    <rPh sb="51" eb="53">
      <t>ゾウカ</t>
    </rPh>
    <rPh sb="60" eb="62">
      <t>ソウテイ</t>
    </rPh>
    <rPh sb="67" eb="69">
      <t>ゲンジョウ</t>
    </rPh>
    <rPh sb="69" eb="71">
      <t>ケイエイ</t>
    </rPh>
    <rPh sb="72" eb="74">
      <t>アンテイ</t>
    </rPh>
    <rPh sb="80" eb="82">
      <t>ケイヒ</t>
    </rPh>
    <rPh sb="82" eb="84">
      <t>サクゲン</t>
    </rPh>
    <rPh sb="84" eb="85">
      <t>アン</t>
    </rPh>
    <rPh sb="86" eb="88">
      <t>テンカイ</t>
    </rPh>
    <rPh sb="90" eb="91">
      <t>サラ</t>
    </rPh>
    <rPh sb="93" eb="96">
      <t>コウリツカ</t>
    </rPh>
    <rPh sb="97" eb="98">
      <t>ハカ</t>
    </rPh>
    <rPh sb="108" eb="110">
      <t>シセツ</t>
    </rPh>
    <rPh sb="111" eb="112">
      <t>チョウ</t>
    </rPh>
    <rPh sb="112" eb="115">
      <t>ジュミョウカ</t>
    </rPh>
    <rPh sb="115" eb="117">
      <t>コウジ</t>
    </rPh>
    <rPh sb="119" eb="121">
      <t>シヨウ</t>
    </rPh>
    <rPh sb="121" eb="123">
      <t>リョウキン</t>
    </rPh>
    <rPh sb="123" eb="125">
      <t>シュウニュウ</t>
    </rPh>
    <rPh sb="126" eb="129">
      <t>コウジヒ</t>
    </rPh>
    <rPh sb="130" eb="131">
      <t>マカナ</t>
    </rPh>
    <rPh sb="137" eb="139">
      <t>コッコ</t>
    </rPh>
    <rPh sb="139" eb="141">
      <t>ホジョ</t>
    </rPh>
    <rPh sb="141" eb="143">
      <t>ジギョウ</t>
    </rPh>
    <rPh sb="146" eb="148">
      <t>カツヨウ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</si>
</sst>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3215744"/>
        <c:axId val="17213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quot;-&quot;">
                  <c:v>0.02</c:v>
                </c:pt>
                <c:pt idx="1">
                  <c:v>0</c:v>
                </c:pt>
                <c:pt idx="2" formatCode="#,##0.00;&quot;△&quot;#,##0.00;&quot;-&quot;">
                  <c:v>0.14000000000000001</c:v>
                </c:pt>
                <c:pt idx="3" formatCode="#,##0.00;&quot;△&quot;#,##0.00;&quot;-&quot;">
                  <c:v>0.05</c:v>
                </c:pt>
                <c:pt idx="4" formatCode="#,##0.00;&quot;△&quot;#,##0.00;&quot;-&quot;">
                  <c:v>0.18</c:v>
                </c:pt>
              </c:numCache>
            </c:numRef>
          </c:val>
          <c:smooth val="0"/>
        </c:ser>
        <c:dLbls>
          <c:showLegendKey val="0"/>
          <c:showVal val="0"/>
          <c:showCatName val="0"/>
          <c:showSerName val="0"/>
          <c:showPercent val="0"/>
          <c:showBubbleSize val="0"/>
        </c:dLbls>
        <c:marker val="1"/>
        <c:smooth val="0"/>
        <c:axId val="113215744"/>
        <c:axId val="172134784"/>
      </c:lineChart>
      <c:dateAx>
        <c:axId val="113215744"/>
        <c:scaling>
          <c:orientation val="minMax"/>
        </c:scaling>
        <c:delete val="1"/>
        <c:axPos val="b"/>
        <c:numFmt formatCode="ge" sourceLinked="1"/>
        <c:majorTickMark val="none"/>
        <c:minorTickMark val="none"/>
        <c:tickLblPos val="none"/>
        <c:crossAx val="172134784"/>
        <c:crosses val="autoZero"/>
        <c:auto val="1"/>
        <c:lblOffset val="100"/>
        <c:baseTimeUnit val="years"/>
      </c:dateAx>
      <c:valAx>
        <c:axId val="17213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21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86.62</c:v>
                </c:pt>
                <c:pt idx="1">
                  <c:v>84.01</c:v>
                </c:pt>
                <c:pt idx="2">
                  <c:v>61.34</c:v>
                </c:pt>
                <c:pt idx="3">
                  <c:v>76.209999999999994</c:v>
                </c:pt>
                <c:pt idx="4">
                  <c:v>78.069999999999993</c:v>
                </c:pt>
              </c:numCache>
            </c:numRef>
          </c:val>
        </c:ser>
        <c:dLbls>
          <c:showLegendKey val="0"/>
          <c:showVal val="0"/>
          <c:showCatName val="0"/>
          <c:showSerName val="0"/>
          <c:showPercent val="0"/>
          <c:showBubbleSize val="0"/>
        </c:dLbls>
        <c:gapWidth val="150"/>
        <c:axId val="113368448"/>
        <c:axId val="11337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37.130000000000003</c:v>
                </c:pt>
                <c:pt idx="1">
                  <c:v>38.24</c:v>
                </c:pt>
                <c:pt idx="2">
                  <c:v>39.42</c:v>
                </c:pt>
                <c:pt idx="3">
                  <c:v>39.68</c:v>
                </c:pt>
                <c:pt idx="4">
                  <c:v>35.64</c:v>
                </c:pt>
              </c:numCache>
            </c:numRef>
          </c:val>
          <c:smooth val="0"/>
        </c:ser>
        <c:dLbls>
          <c:showLegendKey val="0"/>
          <c:showVal val="0"/>
          <c:showCatName val="0"/>
          <c:showSerName val="0"/>
          <c:showPercent val="0"/>
          <c:showBubbleSize val="0"/>
        </c:dLbls>
        <c:marker val="1"/>
        <c:smooth val="0"/>
        <c:axId val="113368448"/>
        <c:axId val="113370624"/>
      </c:lineChart>
      <c:dateAx>
        <c:axId val="113368448"/>
        <c:scaling>
          <c:orientation val="minMax"/>
        </c:scaling>
        <c:delete val="1"/>
        <c:axPos val="b"/>
        <c:numFmt formatCode="ge" sourceLinked="1"/>
        <c:majorTickMark val="none"/>
        <c:minorTickMark val="none"/>
        <c:tickLblPos val="none"/>
        <c:crossAx val="113370624"/>
        <c:crosses val="autoZero"/>
        <c:auto val="1"/>
        <c:lblOffset val="100"/>
        <c:baseTimeUnit val="years"/>
      </c:dateAx>
      <c:valAx>
        <c:axId val="11337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36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96.23</c:v>
                </c:pt>
                <c:pt idx="2">
                  <c:v>99.05</c:v>
                </c:pt>
                <c:pt idx="3">
                  <c:v>99.02</c:v>
                </c:pt>
                <c:pt idx="4">
                  <c:v>98.98</c:v>
                </c:pt>
              </c:numCache>
            </c:numRef>
          </c:val>
        </c:ser>
        <c:dLbls>
          <c:showLegendKey val="0"/>
          <c:showVal val="0"/>
          <c:showCatName val="0"/>
          <c:showSerName val="0"/>
          <c:showPercent val="0"/>
          <c:showBubbleSize val="0"/>
        </c:dLbls>
        <c:gapWidth val="150"/>
        <c:axId val="160377856"/>
        <c:axId val="16038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81.8</c:v>
                </c:pt>
                <c:pt idx="1">
                  <c:v>81.84</c:v>
                </c:pt>
                <c:pt idx="2">
                  <c:v>82.97</c:v>
                </c:pt>
                <c:pt idx="3">
                  <c:v>83.95</c:v>
                </c:pt>
                <c:pt idx="4">
                  <c:v>82.92</c:v>
                </c:pt>
              </c:numCache>
            </c:numRef>
          </c:val>
          <c:smooth val="0"/>
        </c:ser>
        <c:dLbls>
          <c:showLegendKey val="0"/>
          <c:showVal val="0"/>
          <c:showCatName val="0"/>
          <c:showSerName val="0"/>
          <c:showPercent val="0"/>
          <c:showBubbleSize val="0"/>
        </c:dLbls>
        <c:marker val="1"/>
        <c:smooth val="0"/>
        <c:axId val="160377856"/>
        <c:axId val="160384128"/>
      </c:lineChart>
      <c:dateAx>
        <c:axId val="160377856"/>
        <c:scaling>
          <c:orientation val="minMax"/>
        </c:scaling>
        <c:delete val="1"/>
        <c:axPos val="b"/>
        <c:numFmt formatCode="ge" sourceLinked="1"/>
        <c:majorTickMark val="none"/>
        <c:minorTickMark val="none"/>
        <c:tickLblPos val="none"/>
        <c:crossAx val="160384128"/>
        <c:crosses val="autoZero"/>
        <c:auto val="1"/>
        <c:lblOffset val="100"/>
        <c:baseTimeUnit val="years"/>
      </c:dateAx>
      <c:valAx>
        <c:axId val="16038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37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108.5</c:v>
                </c:pt>
                <c:pt idx="1">
                  <c:v>104.19</c:v>
                </c:pt>
                <c:pt idx="2">
                  <c:v>100.4</c:v>
                </c:pt>
                <c:pt idx="3">
                  <c:v>108.63</c:v>
                </c:pt>
                <c:pt idx="4">
                  <c:v>105.9</c:v>
                </c:pt>
              </c:numCache>
            </c:numRef>
          </c:val>
        </c:ser>
        <c:dLbls>
          <c:showLegendKey val="0"/>
          <c:showVal val="0"/>
          <c:showCatName val="0"/>
          <c:showSerName val="0"/>
          <c:showPercent val="0"/>
          <c:showBubbleSize val="0"/>
        </c:dLbls>
        <c:gapWidth val="150"/>
        <c:axId val="175161344"/>
        <c:axId val="20968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5161344"/>
        <c:axId val="209686912"/>
      </c:lineChart>
      <c:dateAx>
        <c:axId val="175161344"/>
        <c:scaling>
          <c:orientation val="minMax"/>
        </c:scaling>
        <c:delete val="1"/>
        <c:axPos val="b"/>
        <c:numFmt formatCode="ge" sourceLinked="1"/>
        <c:majorTickMark val="none"/>
        <c:minorTickMark val="none"/>
        <c:tickLblPos val="none"/>
        <c:crossAx val="209686912"/>
        <c:crosses val="autoZero"/>
        <c:auto val="1"/>
        <c:lblOffset val="100"/>
        <c:baseTimeUnit val="years"/>
      </c:dateAx>
      <c:valAx>
        <c:axId val="20968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16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9128960"/>
        <c:axId val="23913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128960"/>
        <c:axId val="239130880"/>
      </c:lineChart>
      <c:dateAx>
        <c:axId val="239128960"/>
        <c:scaling>
          <c:orientation val="minMax"/>
        </c:scaling>
        <c:delete val="1"/>
        <c:axPos val="b"/>
        <c:numFmt formatCode="ge" sourceLinked="1"/>
        <c:majorTickMark val="none"/>
        <c:minorTickMark val="none"/>
        <c:tickLblPos val="none"/>
        <c:crossAx val="239130880"/>
        <c:crosses val="autoZero"/>
        <c:auto val="1"/>
        <c:lblOffset val="100"/>
        <c:baseTimeUnit val="years"/>
      </c:dateAx>
      <c:valAx>
        <c:axId val="23913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12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0962688"/>
        <c:axId val="25097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0962688"/>
        <c:axId val="250977280"/>
      </c:lineChart>
      <c:dateAx>
        <c:axId val="250962688"/>
        <c:scaling>
          <c:orientation val="minMax"/>
        </c:scaling>
        <c:delete val="1"/>
        <c:axPos val="b"/>
        <c:numFmt formatCode="ge" sourceLinked="1"/>
        <c:majorTickMark val="none"/>
        <c:minorTickMark val="none"/>
        <c:tickLblPos val="none"/>
        <c:crossAx val="250977280"/>
        <c:crosses val="autoZero"/>
        <c:auto val="1"/>
        <c:lblOffset val="100"/>
        <c:baseTimeUnit val="years"/>
      </c:dateAx>
      <c:valAx>
        <c:axId val="25097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96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4429824"/>
        <c:axId val="26039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4429824"/>
        <c:axId val="260399872"/>
      </c:lineChart>
      <c:dateAx>
        <c:axId val="254429824"/>
        <c:scaling>
          <c:orientation val="minMax"/>
        </c:scaling>
        <c:delete val="1"/>
        <c:axPos val="b"/>
        <c:numFmt formatCode="ge" sourceLinked="1"/>
        <c:majorTickMark val="none"/>
        <c:minorTickMark val="none"/>
        <c:tickLblPos val="none"/>
        <c:crossAx val="260399872"/>
        <c:crosses val="autoZero"/>
        <c:auto val="1"/>
        <c:lblOffset val="100"/>
        <c:baseTimeUnit val="years"/>
      </c:dateAx>
      <c:valAx>
        <c:axId val="26039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42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9679616"/>
        <c:axId val="28766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9679616"/>
        <c:axId val="287665152"/>
      </c:lineChart>
      <c:dateAx>
        <c:axId val="269679616"/>
        <c:scaling>
          <c:orientation val="minMax"/>
        </c:scaling>
        <c:delete val="1"/>
        <c:axPos val="b"/>
        <c:numFmt formatCode="ge" sourceLinked="1"/>
        <c:majorTickMark val="none"/>
        <c:minorTickMark val="none"/>
        <c:tickLblPos val="none"/>
        <c:crossAx val="287665152"/>
        <c:crosses val="autoZero"/>
        <c:auto val="1"/>
        <c:lblOffset val="100"/>
        <c:baseTimeUnit val="years"/>
      </c:dateAx>
      <c:valAx>
        <c:axId val="28766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67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30.51</c:v>
                </c:pt>
                <c:pt idx="1">
                  <c:v>28.03</c:v>
                </c:pt>
                <c:pt idx="2">
                  <c:v>26.42</c:v>
                </c:pt>
                <c:pt idx="3">
                  <c:v>23.52</c:v>
                </c:pt>
                <c:pt idx="4" formatCode="#,##0.00;&quot;△&quot;#,##0.00">
                  <c:v>0</c:v>
                </c:pt>
              </c:numCache>
            </c:numRef>
          </c:val>
        </c:ser>
        <c:dLbls>
          <c:showLegendKey val="0"/>
          <c:showVal val="0"/>
          <c:showCatName val="0"/>
          <c:showSerName val="0"/>
          <c:showPercent val="0"/>
          <c:showBubbleSize val="0"/>
        </c:dLbls>
        <c:gapWidth val="150"/>
        <c:axId val="113316992"/>
        <c:axId val="11331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866.07</c:v>
                </c:pt>
                <c:pt idx="1">
                  <c:v>827.19</c:v>
                </c:pt>
                <c:pt idx="2">
                  <c:v>817.63</c:v>
                </c:pt>
                <c:pt idx="3">
                  <c:v>830.5</c:v>
                </c:pt>
                <c:pt idx="4">
                  <c:v>1029.24</c:v>
                </c:pt>
              </c:numCache>
            </c:numRef>
          </c:val>
          <c:smooth val="0"/>
        </c:ser>
        <c:dLbls>
          <c:showLegendKey val="0"/>
          <c:showVal val="0"/>
          <c:showCatName val="0"/>
          <c:showSerName val="0"/>
          <c:showPercent val="0"/>
          <c:showBubbleSize val="0"/>
        </c:dLbls>
        <c:marker val="1"/>
        <c:smooth val="0"/>
        <c:axId val="113316992"/>
        <c:axId val="113318912"/>
      </c:lineChart>
      <c:dateAx>
        <c:axId val="113316992"/>
        <c:scaling>
          <c:orientation val="minMax"/>
        </c:scaling>
        <c:delete val="1"/>
        <c:axPos val="b"/>
        <c:numFmt formatCode="ge" sourceLinked="1"/>
        <c:majorTickMark val="none"/>
        <c:minorTickMark val="none"/>
        <c:tickLblPos val="none"/>
        <c:crossAx val="113318912"/>
        <c:crosses val="autoZero"/>
        <c:auto val="1"/>
        <c:lblOffset val="100"/>
        <c:baseTimeUnit val="years"/>
      </c:dateAx>
      <c:valAx>
        <c:axId val="11331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31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113.33</c:v>
                </c:pt>
                <c:pt idx="1">
                  <c:v>102.49</c:v>
                </c:pt>
                <c:pt idx="2">
                  <c:v>81.489999999999995</c:v>
                </c:pt>
                <c:pt idx="3">
                  <c:v>89.68</c:v>
                </c:pt>
                <c:pt idx="4">
                  <c:v>118.12</c:v>
                </c:pt>
              </c:numCache>
            </c:numRef>
          </c:val>
        </c:ser>
        <c:dLbls>
          <c:showLegendKey val="0"/>
          <c:showVal val="0"/>
          <c:showCatName val="0"/>
          <c:showSerName val="0"/>
          <c:showPercent val="0"/>
          <c:showBubbleSize val="0"/>
        </c:dLbls>
        <c:gapWidth val="150"/>
        <c:axId val="113337088"/>
        <c:axId val="11333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43.46</c:v>
                </c:pt>
                <c:pt idx="1">
                  <c:v>45.01</c:v>
                </c:pt>
                <c:pt idx="2">
                  <c:v>46.31</c:v>
                </c:pt>
                <c:pt idx="3">
                  <c:v>43.66</c:v>
                </c:pt>
                <c:pt idx="4">
                  <c:v>43.13</c:v>
                </c:pt>
              </c:numCache>
            </c:numRef>
          </c:val>
          <c:smooth val="0"/>
        </c:ser>
        <c:dLbls>
          <c:showLegendKey val="0"/>
          <c:showVal val="0"/>
          <c:showCatName val="0"/>
          <c:showSerName val="0"/>
          <c:showPercent val="0"/>
          <c:showBubbleSize val="0"/>
        </c:dLbls>
        <c:marker val="1"/>
        <c:smooth val="0"/>
        <c:axId val="113337088"/>
        <c:axId val="113339008"/>
      </c:lineChart>
      <c:dateAx>
        <c:axId val="113337088"/>
        <c:scaling>
          <c:orientation val="minMax"/>
        </c:scaling>
        <c:delete val="1"/>
        <c:axPos val="b"/>
        <c:numFmt formatCode="ge" sourceLinked="1"/>
        <c:majorTickMark val="none"/>
        <c:minorTickMark val="none"/>
        <c:tickLblPos val="none"/>
        <c:crossAx val="113339008"/>
        <c:crosses val="autoZero"/>
        <c:auto val="1"/>
        <c:lblOffset val="100"/>
        <c:baseTimeUnit val="years"/>
      </c:dateAx>
      <c:valAx>
        <c:axId val="11333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33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143.94</c:v>
                </c:pt>
                <c:pt idx="1">
                  <c:v>159.4</c:v>
                </c:pt>
                <c:pt idx="2">
                  <c:v>202.05</c:v>
                </c:pt>
                <c:pt idx="3">
                  <c:v>191.42</c:v>
                </c:pt>
                <c:pt idx="4">
                  <c:v>147.71</c:v>
                </c:pt>
              </c:numCache>
            </c:numRef>
          </c:val>
        </c:ser>
        <c:dLbls>
          <c:showLegendKey val="0"/>
          <c:showVal val="0"/>
          <c:showCatName val="0"/>
          <c:showSerName val="0"/>
          <c:showPercent val="0"/>
          <c:showBubbleSize val="0"/>
        </c:dLbls>
        <c:gapWidth val="150"/>
        <c:axId val="113356800"/>
        <c:axId val="11335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359.48</c:v>
                </c:pt>
                <c:pt idx="1">
                  <c:v>350.91</c:v>
                </c:pt>
                <c:pt idx="2">
                  <c:v>349.08</c:v>
                </c:pt>
                <c:pt idx="3">
                  <c:v>382.09</c:v>
                </c:pt>
                <c:pt idx="4">
                  <c:v>392.03</c:v>
                </c:pt>
              </c:numCache>
            </c:numRef>
          </c:val>
          <c:smooth val="0"/>
        </c:ser>
        <c:dLbls>
          <c:showLegendKey val="0"/>
          <c:showVal val="0"/>
          <c:showCatName val="0"/>
          <c:showSerName val="0"/>
          <c:showPercent val="0"/>
          <c:showBubbleSize val="0"/>
        </c:dLbls>
        <c:marker val="1"/>
        <c:smooth val="0"/>
        <c:axId val="113356800"/>
        <c:axId val="113358720"/>
      </c:lineChart>
      <c:dateAx>
        <c:axId val="113356800"/>
        <c:scaling>
          <c:orientation val="minMax"/>
        </c:scaling>
        <c:delete val="1"/>
        <c:axPos val="b"/>
        <c:numFmt formatCode="ge" sourceLinked="1"/>
        <c:majorTickMark val="none"/>
        <c:minorTickMark val="none"/>
        <c:tickLblPos val="none"/>
        <c:crossAx val="113358720"/>
        <c:crosses val="autoZero"/>
        <c:auto val="1"/>
        <c:lblOffset val="100"/>
        <c:baseTimeUnit val="years"/>
      </c:dateAx>
      <c:valAx>
        <c:axId val="11335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35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【1,052.66】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【33.90】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【424.58】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静岡県　松崎町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漁業集落排水</v>
      </c>
      <c r="Q8" s="46"/>
      <c r="R8" s="46"/>
      <c r="S8" s="46"/>
      <c r="T8" s="46"/>
      <c r="U8" s="46"/>
      <c r="V8" s="46"/>
      <c r="W8" s="46" t="str">
        <f>データ!L6</f>
        <v>H2</v>
      </c>
      <c r="X8" s="46"/>
      <c r="Y8" s="46"/>
      <c r="Z8" s="46"/>
      <c r="AA8" s="46"/>
      <c r="AB8" s="46"/>
      <c r="AC8" s="46"/>
      <c r="AD8" s="3"/>
      <c r="AE8" s="3"/>
      <c r="AF8" s="3"/>
      <c r="AG8" s="3"/>
      <c r="AH8" s="3"/>
      <c r="AI8" s="3"/>
      <c r="AJ8" s="3"/>
      <c r="AK8" s="3"/>
      <c r="AL8" s="47">
        <f>データ!R6</f>
        <v>7171</v>
      </c>
      <c r="AM8" s="47"/>
      <c r="AN8" s="47"/>
      <c r="AO8" s="47"/>
      <c r="AP8" s="47"/>
      <c r="AQ8" s="47"/>
      <c r="AR8" s="47"/>
      <c r="AS8" s="47"/>
      <c r="AT8" s="43">
        <f>データ!S6</f>
        <v>85.19</v>
      </c>
      <c r="AU8" s="43"/>
      <c r="AV8" s="43"/>
      <c r="AW8" s="43"/>
      <c r="AX8" s="43"/>
      <c r="AY8" s="43"/>
      <c r="AZ8" s="43"/>
      <c r="BA8" s="43"/>
      <c r="BB8" s="43">
        <f>データ!T6</f>
        <v>84.18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8.32</v>
      </c>
      <c r="Q10" s="43"/>
      <c r="R10" s="43"/>
      <c r="S10" s="43"/>
      <c r="T10" s="43"/>
      <c r="U10" s="43"/>
      <c r="V10" s="43"/>
      <c r="W10" s="43">
        <f>データ!P6</f>
        <v>122.88</v>
      </c>
      <c r="X10" s="43"/>
      <c r="Y10" s="43"/>
      <c r="Z10" s="43"/>
      <c r="AA10" s="43"/>
      <c r="AB10" s="43"/>
      <c r="AC10" s="43"/>
      <c r="AD10" s="47">
        <f>データ!Q6</f>
        <v>3479</v>
      </c>
      <c r="AE10" s="47"/>
      <c r="AF10" s="47"/>
      <c r="AG10" s="47"/>
      <c r="AH10" s="47"/>
      <c r="AI10" s="47"/>
      <c r="AJ10" s="47"/>
      <c r="AK10" s="2"/>
      <c r="AL10" s="47">
        <f>データ!U6</f>
        <v>590</v>
      </c>
      <c r="AM10" s="47"/>
      <c r="AN10" s="47"/>
      <c r="AO10" s="47"/>
      <c r="AP10" s="47"/>
      <c r="AQ10" s="47"/>
      <c r="AR10" s="47"/>
      <c r="AS10" s="47"/>
      <c r="AT10" s="43">
        <f>データ!V6</f>
        <v>1.53</v>
      </c>
      <c r="AU10" s="43"/>
      <c r="AV10" s="43"/>
      <c r="AW10" s="43"/>
      <c r="AX10" s="43"/>
      <c r="AY10" s="43"/>
      <c r="AZ10" s="43"/>
      <c r="BA10" s="43"/>
      <c r="BB10" s="43">
        <f>データ!W6</f>
        <v>385.62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223051</v>
      </c>
      <c r="D6" s="31">
        <f t="shared" si="3"/>
        <v>47</v>
      </c>
      <c r="E6" s="31">
        <f t="shared" si="3"/>
        <v>17</v>
      </c>
      <c r="F6" s="31">
        <f t="shared" si="3"/>
        <v>6</v>
      </c>
      <c r="G6" s="31">
        <f t="shared" si="3"/>
        <v>0</v>
      </c>
      <c r="H6" s="31" t="str">
        <f t="shared" si="3"/>
        <v>静岡県　松崎町</v>
      </c>
      <c r="I6" s="31" t="str">
        <f t="shared" si="3"/>
        <v>法非適用</v>
      </c>
      <c r="J6" s="31" t="str">
        <f t="shared" si="3"/>
        <v>下水道事業</v>
      </c>
      <c r="K6" s="31" t="str">
        <f t="shared" si="3"/>
        <v>漁業集落排水</v>
      </c>
      <c r="L6" s="31" t="str">
        <f t="shared" si="3"/>
        <v>H2</v>
      </c>
      <c r="M6" s="32" t="str">
        <f t="shared" si="3"/>
        <v>-</v>
      </c>
      <c r="N6" s="32" t="str">
        <f t="shared" si="3"/>
        <v>該当数値なし</v>
      </c>
      <c r="O6" s="32">
        <f t="shared" si="3"/>
        <v>8.32</v>
      </c>
      <c r="P6" s="32">
        <f t="shared" si="3"/>
        <v>122.88</v>
      </c>
      <c r="Q6" s="32">
        <f t="shared" si="3"/>
        <v>3479</v>
      </c>
      <c r="R6" s="32">
        <f t="shared" si="3"/>
        <v>7171</v>
      </c>
      <c r="S6" s="32">
        <f t="shared" si="3"/>
        <v>85.19</v>
      </c>
      <c r="T6" s="32">
        <f t="shared" si="3"/>
        <v>84.18</v>
      </c>
      <c r="U6" s="32">
        <f t="shared" si="3"/>
        <v>590</v>
      </c>
      <c r="V6" s="32">
        <f t="shared" si="3"/>
        <v>1.53</v>
      </c>
      <c r="W6" s="32">
        <f t="shared" si="3"/>
        <v>385.62</v>
      </c>
      <c r="X6" s="33">
        <f>IF(X7="",NA(),X7)</f>
        <v>108.5</v>
      </c>
      <c r="Y6" s="33">
        <f t="shared" ref="Y6:AG6" si="4">IF(Y7="",NA(),Y7)</f>
        <v>104.19</v>
      </c>
      <c r="Z6" s="33">
        <f t="shared" si="4"/>
        <v>100.4</v>
      </c>
      <c r="AA6" s="33">
        <f t="shared" si="4"/>
        <v>108.63</v>
      </c>
      <c r="AB6" s="33">
        <f t="shared" si="4"/>
        <v>105.9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30.51</v>
      </c>
      <c r="BF6" s="33">
        <f t="shared" ref="BF6:BN6" si="7">IF(BF7="",NA(),BF7)</f>
        <v>28.03</v>
      </c>
      <c r="BG6" s="33">
        <f t="shared" si="7"/>
        <v>26.42</v>
      </c>
      <c r="BH6" s="33">
        <f t="shared" si="7"/>
        <v>23.52</v>
      </c>
      <c r="BI6" s="32">
        <f t="shared" si="7"/>
        <v>0</v>
      </c>
      <c r="BJ6" s="33">
        <f t="shared" si="7"/>
        <v>866.07</v>
      </c>
      <c r="BK6" s="33">
        <f t="shared" si="7"/>
        <v>827.19</v>
      </c>
      <c r="BL6" s="33">
        <f t="shared" si="7"/>
        <v>817.63</v>
      </c>
      <c r="BM6" s="33">
        <f t="shared" si="7"/>
        <v>830.5</v>
      </c>
      <c r="BN6" s="33">
        <f t="shared" si="7"/>
        <v>1029.24</v>
      </c>
      <c r="BO6" s="32" t="str">
        <f>IF(BO7="","",IF(BO7="-","【-】","【"&amp;SUBSTITUTE(TEXT(BO7,"#,##0.00"),"-","△")&amp;"】"))</f>
        <v>【1,052.66】</v>
      </c>
      <c r="BP6" s="33">
        <f>IF(BP7="",NA(),BP7)</f>
        <v>113.33</v>
      </c>
      <c r="BQ6" s="33">
        <f t="shared" ref="BQ6:BY6" si="8">IF(BQ7="",NA(),BQ7)</f>
        <v>102.49</v>
      </c>
      <c r="BR6" s="33">
        <f t="shared" si="8"/>
        <v>81.489999999999995</v>
      </c>
      <c r="BS6" s="33">
        <f t="shared" si="8"/>
        <v>89.68</v>
      </c>
      <c r="BT6" s="33">
        <f t="shared" si="8"/>
        <v>118.12</v>
      </c>
      <c r="BU6" s="33">
        <f t="shared" si="8"/>
        <v>43.46</v>
      </c>
      <c r="BV6" s="33">
        <f t="shared" si="8"/>
        <v>45.01</v>
      </c>
      <c r="BW6" s="33">
        <f t="shared" si="8"/>
        <v>46.31</v>
      </c>
      <c r="BX6" s="33">
        <f t="shared" si="8"/>
        <v>43.66</v>
      </c>
      <c r="BY6" s="33">
        <f t="shared" si="8"/>
        <v>43.13</v>
      </c>
      <c r="BZ6" s="32" t="str">
        <f>IF(BZ7="","",IF(BZ7="-","【-】","【"&amp;SUBSTITUTE(TEXT(BZ7,"#,##0.00"),"-","△")&amp;"】"))</f>
        <v>【40.22】</v>
      </c>
      <c r="CA6" s="33">
        <f>IF(CA7="",NA(),CA7)</f>
        <v>143.94</v>
      </c>
      <c r="CB6" s="33">
        <f t="shared" ref="CB6:CJ6" si="9">IF(CB7="",NA(),CB7)</f>
        <v>159.4</v>
      </c>
      <c r="CC6" s="33">
        <f t="shared" si="9"/>
        <v>202.05</v>
      </c>
      <c r="CD6" s="33">
        <f t="shared" si="9"/>
        <v>191.42</v>
      </c>
      <c r="CE6" s="33">
        <f t="shared" si="9"/>
        <v>147.71</v>
      </c>
      <c r="CF6" s="33">
        <f t="shared" si="9"/>
        <v>359.48</v>
      </c>
      <c r="CG6" s="33">
        <f t="shared" si="9"/>
        <v>350.91</v>
      </c>
      <c r="CH6" s="33">
        <f t="shared" si="9"/>
        <v>349.08</v>
      </c>
      <c r="CI6" s="33">
        <f t="shared" si="9"/>
        <v>382.09</v>
      </c>
      <c r="CJ6" s="33">
        <f t="shared" si="9"/>
        <v>392.03</v>
      </c>
      <c r="CK6" s="32" t="str">
        <f>IF(CK7="","",IF(CK7="-","【-】","【"&amp;SUBSTITUTE(TEXT(CK7,"#,##0.00"),"-","△")&amp;"】"))</f>
        <v>【424.58】</v>
      </c>
      <c r="CL6" s="33">
        <f>IF(CL7="",NA(),CL7)</f>
        <v>86.62</v>
      </c>
      <c r="CM6" s="33">
        <f t="shared" ref="CM6:CU6" si="10">IF(CM7="",NA(),CM7)</f>
        <v>84.01</v>
      </c>
      <c r="CN6" s="33">
        <f t="shared" si="10"/>
        <v>61.34</v>
      </c>
      <c r="CO6" s="33">
        <f t="shared" si="10"/>
        <v>76.209999999999994</v>
      </c>
      <c r="CP6" s="33">
        <f t="shared" si="10"/>
        <v>78.069999999999993</v>
      </c>
      <c r="CQ6" s="33">
        <f t="shared" si="10"/>
        <v>37.130000000000003</v>
      </c>
      <c r="CR6" s="33">
        <f t="shared" si="10"/>
        <v>38.24</v>
      </c>
      <c r="CS6" s="33">
        <f t="shared" si="10"/>
        <v>39.42</v>
      </c>
      <c r="CT6" s="33">
        <f t="shared" si="10"/>
        <v>39.68</v>
      </c>
      <c r="CU6" s="33">
        <f t="shared" si="10"/>
        <v>35.64</v>
      </c>
      <c r="CV6" s="32" t="str">
        <f>IF(CV7="","",IF(CV7="-","【-】","【"&amp;SUBSTITUTE(TEXT(CV7,"#,##0.00"),"-","△")&amp;"】"))</f>
        <v>【33.90】</v>
      </c>
      <c r="CW6" s="33">
        <f>IF(CW7="",NA(),CW7)</f>
        <v>100</v>
      </c>
      <c r="CX6" s="33">
        <f t="shared" ref="CX6:DF6" si="11">IF(CX7="",NA(),CX7)</f>
        <v>96.23</v>
      </c>
      <c r="CY6" s="33">
        <f t="shared" si="11"/>
        <v>99.05</v>
      </c>
      <c r="CZ6" s="33">
        <f t="shared" si="11"/>
        <v>99.02</v>
      </c>
      <c r="DA6" s="33">
        <f t="shared" si="11"/>
        <v>98.98</v>
      </c>
      <c r="DB6" s="33">
        <f t="shared" si="11"/>
        <v>81.8</v>
      </c>
      <c r="DC6" s="33">
        <f t="shared" si="11"/>
        <v>81.84</v>
      </c>
      <c r="DD6" s="33">
        <f t="shared" si="11"/>
        <v>82.97</v>
      </c>
      <c r="DE6" s="33">
        <f t="shared" si="11"/>
        <v>83.95</v>
      </c>
      <c r="DF6" s="33">
        <f t="shared" si="11"/>
        <v>82.92</v>
      </c>
      <c r="DG6" s="32" t="str">
        <f>IF(DG7="","",IF(DG7="-","【-】","【"&amp;SUBSTITUTE(TEXT(DG7,"#,##0.00"),"-","△")&amp;"】"))</f>
        <v>【77.87】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2">
        <f t="shared" si="14"/>
        <v>0</v>
      </c>
      <c r="EK6" s="33">
        <f t="shared" si="14"/>
        <v>0.14000000000000001</v>
      </c>
      <c r="EL6" s="33">
        <f t="shared" si="14"/>
        <v>0.05</v>
      </c>
      <c r="EM6" s="33">
        <f t="shared" si="14"/>
        <v>0.18</v>
      </c>
      <c r="EN6" s="32" t="str">
        <f>IF(EN7="","",IF(EN7="-","【-】","【"&amp;SUBSTITUTE(TEXT(EN7,"#,##0.00"),"-","△")&amp;"】"))</f>
        <v>【0.13】</v>
      </c>
    </row>
    <row r="7" spans="1:144" s="34" customFormat="1" x14ac:dyDescent="0.15">
      <c r="A7" s="26"/>
      <c r="B7" s="35">
        <v>2015</v>
      </c>
      <c r="C7" s="35">
        <v>223051</v>
      </c>
      <c r="D7" s="35">
        <v>47</v>
      </c>
      <c r="E7" s="35">
        <v>17</v>
      </c>
      <c r="F7" s="35">
        <v>6</v>
      </c>
      <c r="G7" s="35">
        <v>0</v>
      </c>
      <c r="H7" s="35" t="s">
        <v>96</v>
      </c>
      <c r="I7" s="35" t="s">
        <v>97</v>
      </c>
      <c r="J7" s="35" t="s">
        <v>98</v>
      </c>
      <c r="K7" s="35" t="s">
        <v>99</v>
      </c>
      <c r="L7" s="35" t="s">
        <v>100</v>
      </c>
      <c r="M7" s="36" t="s">
        <v>101</v>
      </c>
      <c r="N7" s="36" t="s">
        <v>102</v>
      </c>
      <c r="O7" s="36">
        <v>8.32</v>
      </c>
      <c r="P7" s="36">
        <v>122.88</v>
      </c>
      <c r="Q7" s="36">
        <v>3479</v>
      </c>
      <c r="R7" s="36">
        <v>7171</v>
      </c>
      <c r="S7" s="36">
        <v>85.19</v>
      </c>
      <c r="T7" s="36">
        <v>84.18</v>
      </c>
      <c r="U7" s="36">
        <v>590</v>
      </c>
      <c r="V7" s="36">
        <v>1.53</v>
      </c>
      <c r="W7" s="36">
        <v>385.62</v>
      </c>
      <c r="X7" s="36">
        <v>108.5</v>
      </c>
      <c r="Y7" s="36">
        <v>104.19</v>
      </c>
      <c r="Z7" s="36">
        <v>100.4</v>
      </c>
      <c r="AA7" s="36">
        <v>108.63</v>
      </c>
      <c r="AB7" s="36">
        <v>105.9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30.51</v>
      </c>
      <c r="BF7" s="36">
        <v>28.03</v>
      </c>
      <c r="BG7" s="36">
        <v>26.42</v>
      </c>
      <c r="BH7" s="36">
        <v>23.52</v>
      </c>
      <c r="BI7" s="36">
        <v>0</v>
      </c>
      <c r="BJ7" s="36">
        <v>866.07</v>
      </c>
      <c r="BK7" s="36">
        <v>827.19</v>
      </c>
      <c r="BL7" s="36">
        <v>817.63</v>
      </c>
      <c r="BM7" s="36">
        <v>830.5</v>
      </c>
      <c r="BN7" s="36">
        <v>1029.24</v>
      </c>
      <c r="BO7" s="36">
        <v>1052.6600000000001</v>
      </c>
      <c r="BP7" s="36">
        <v>113.33</v>
      </c>
      <c r="BQ7" s="36">
        <v>102.49</v>
      </c>
      <c r="BR7" s="36">
        <v>81.489999999999995</v>
      </c>
      <c r="BS7" s="36">
        <v>89.68</v>
      </c>
      <c r="BT7" s="36">
        <v>118.12</v>
      </c>
      <c r="BU7" s="36">
        <v>43.46</v>
      </c>
      <c r="BV7" s="36">
        <v>45.01</v>
      </c>
      <c r="BW7" s="36">
        <v>46.31</v>
      </c>
      <c r="BX7" s="36">
        <v>43.66</v>
      </c>
      <c r="BY7" s="36">
        <v>43.13</v>
      </c>
      <c r="BZ7" s="36">
        <v>40.22</v>
      </c>
      <c r="CA7" s="36">
        <v>143.94</v>
      </c>
      <c r="CB7" s="36">
        <v>159.4</v>
      </c>
      <c r="CC7" s="36">
        <v>202.05</v>
      </c>
      <c r="CD7" s="36">
        <v>191.42</v>
      </c>
      <c r="CE7" s="36">
        <v>147.71</v>
      </c>
      <c r="CF7" s="36">
        <v>359.48</v>
      </c>
      <c r="CG7" s="36">
        <v>350.91</v>
      </c>
      <c r="CH7" s="36">
        <v>349.08</v>
      </c>
      <c r="CI7" s="36">
        <v>382.09</v>
      </c>
      <c r="CJ7" s="36">
        <v>392.03</v>
      </c>
      <c r="CK7" s="36">
        <v>424.58</v>
      </c>
      <c r="CL7" s="36">
        <v>86.62</v>
      </c>
      <c r="CM7" s="36">
        <v>84.01</v>
      </c>
      <c r="CN7" s="36">
        <v>61.34</v>
      </c>
      <c r="CO7" s="36">
        <v>76.209999999999994</v>
      </c>
      <c r="CP7" s="36">
        <v>78.069999999999993</v>
      </c>
      <c r="CQ7" s="36">
        <v>37.130000000000003</v>
      </c>
      <c r="CR7" s="36">
        <v>38.24</v>
      </c>
      <c r="CS7" s="36">
        <v>39.42</v>
      </c>
      <c r="CT7" s="36">
        <v>39.68</v>
      </c>
      <c r="CU7" s="36">
        <v>35.64</v>
      </c>
      <c r="CV7" s="36">
        <v>33.9</v>
      </c>
      <c r="CW7" s="36">
        <v>100</v>
      </c>
      <c r="CX7" s="36">
        <v>96.23</v>
      </c>
      <c r="CY7" s="36">
        <v>99.05</v>
      </c>
      <c r="CZ7" s="36">
        <v>99.02</v>
      </c>
      <c r="DA7" s="36">
        <v>98.98</v>
      </c>
      <c r="DB7" s="36">
        <v>81.8</v>
      </c>
      <c r="DC7" s="36">
        <v>81.84</v>
      </c>
      <c r="DD7" s="36">
        <v>82.97</v>
      </c>
      <c r="DE7" s="36">
        <v>83.95</v>
      </c>
      <c r="DF7" s="36">
        <v>82.92</v>
      </c>
      <c r="DG7" s="36">
        <v>77.87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v>
      </c>
      <c r="EK7" s="36">
        <v>0.14000000000000001</v>
      </c>
      <c r="EL7" s="36">
        <v>0.05</v>
      </c>
      <c r="EM7" s="36">
        <v>0.18</v>
      </c>
      <c r="EN7" s="36">
        <v>0.13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金子 知樹</cp:lastModifiedBy>
  <cp:lastPrinted>2017-02-13T11:19:10Z</cp:lastPrinted>
  <dcterms:created xsi:type="dcterms:W3CDTF">2017-02-08T03:18:09Z</dcterms:created>
  <dcterms:modified xsi:type="dcterms:W3CDTF">2021-03-05T05:57:34Z</dcterms:modified>
</cp:coreProperties>
</file>