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filesv-a\soumu\02_財政係\11_財政状況各数値・財政事情・分析・公表・シミュレーション等\財政状況資料集\R5決算分\R7.8.21_（910（水）〆）Fw 【総務省財務調査課】令和５年度財政状況資料集の作成について（2回目・地方公会計関係）\04_修正提出\"/>
    </mc:Choice>
  </mc:AlternateContent>
  <xr:revisionPtr revIDLastSave="0" documentId="13_ncr:1_{1672D79F-030C-42B1-9022-744E866F4572}"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C36" i="10"/>
  <c r="CO35" i="10"/>
  <c r="C35" i="10"/>
  <c r="C34" i="10"/>
  <c r="AM34" i="10" l="1"/>
  <c r="AM35" i="10" s="1"/>
  <c r="AM36" i="10" s="1"/>
  <c r="U34" i="10"/>
  <c r="U35" i="10" s="1"/>
  <c r="U36" i="10" s="1"/>
  <c r="BE34" i="10"/>
  <c r="BE35" i="10" s="1"/>
  <c r="BE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CO34" i="10"/>
</calcChain>
</file>

<file path=xl/sharedStrings.xml><?xml version="1.0" encoding="utf-8"?>
<sst xmlns="http://schemas.openxmlformats.org/spreadsheetml/2006/main" count="1169" uniqueCount="597">
  <si>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</si>
  <si>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</si>
  <si>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</si>
  <si>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</si>
  <si>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</si>
  <si>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</si>
  <si>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</si>
  <si>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</si>
  <si>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</si>
  <si>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</si>
  <si>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</si>
  <si>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</si>
  <si>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</si>
  <si>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</si>
  <si>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</si>
  <si>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</si>
  <si>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</si>
  <si>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</si>
  <si>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</si>
  <si>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</si>
  <si>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</si>
  <si>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</si>
  <si>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</si>
  <si>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</si>
  <si>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</si>
  <si>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</si>
  <si>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</si>
  <si>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</si>
  <si>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</si>
  <si>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</si>
  <si>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</si>
  <si>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</si>
  <si>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</si>
  <si>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</si>
  <si>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</si>
  <si>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</si>
  <si>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</si>
  <si>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</si>
  <si>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</si>
  <si>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</si>
  <si>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</si>
  <si>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</si>
  <si>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</si>
  <si>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</si>
  <si>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</si>
  <si>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</si>
  <si>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</si>
  <si>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</si>
  <si>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</si>
  <si>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</si>
  <si>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</si>
  <si>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</si>
  <si>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</si>
  <si>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</si>
  <si>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</si>
  <si>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</si>
  <si>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</si>
  <si>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</si>
  <si>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</si>
  <si>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</si>
  <si>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</si>
  <si>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</si>
  <si>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</si>
  <si>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</si>
  <si>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</si>
  <si>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</si>
  <si>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</si>
  <si>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</si>
  <si>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</si>
  <si>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</si>
  <si>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</si>
  <si>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</si>
  <si>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</si>
  <si>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</si>
  <si>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</si>
  <si>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</si>
  <si>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</si>
  <si>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</si>
  <si>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</si>
  <si>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</si>
  <si>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</si>
  <si>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</si>
  <si>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</si>
  <si>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</si>
  <si>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</si>
  <si>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</si>
  <si>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</si>
  <si>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</si>
  <si>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</si>
  <si>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</si>
  <si>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</si>
  <si>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</si>
  <si>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</si>
  <si>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</si>
  <si>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松崎町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</si>
  <si>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</si>
  <si>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</si>
  <si>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</si>
  <si>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</si>
  <si>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</si>
  <si>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</si>
  <si>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</si>
  <si>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</si>
  <si>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</si>
  <si>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</si>
  <si>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</si>
  <si>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</si>
  <si>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</si>
  <si>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</si>
  <si>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</si>
  <si>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</si>
  <si>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</si>
  <si>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</si>
  <si>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</si>
  <si>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</si>
  <si>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</si>
  <si>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</si>
  <si>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</si>
  <si>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</si>
  <si>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</si>
  <si>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</si>
  <si>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</si>
  <si>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</si>
  <si>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</si>
  <si>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</si>
  <si>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</si>
  <si>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</si>
  <si>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</si>
  <si>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</si>
  <si>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</si>
  <si>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</si>
  <si>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</si>
  <si>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</si>
  <si>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</si>
  <si>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</si>
  <si>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</si>
  <si>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</si>
  <si>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</si>
  <si>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</si>
  <si>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</si>
  <si>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</si>
  <si>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</si>
  <si>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6"/>
  </si>
  <si>
    <t>うち日本人(％)</t>
    <phoneticPr fontId="5"/>
  </si>
  <si>
    <t>-2.6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</si>
  <si>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</si>
  <si>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</si>
  <si>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</si>
  <si>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</si>
  <si>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</si>
  <si>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</si>
  <si>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</si>
  <si>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</si>
  <si>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</si>
  <si>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</si>
  <si>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</si>
  <si>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</si>
  <si>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</si>
  <si>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</si>
  <si>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</si>
  <si>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</si>
  <si>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</si>
  <si>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</si>
  <si>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</si>
  <si>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</si>
  <si>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</si>
  <si>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</si>
  <si>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</si>
  <si>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</si>
  <si>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</si>
  <si>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</si>
  <si>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</si>
  <si>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</si>
  <si>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</si>
  <si>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</si>
  <si>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</si>
  <si>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</si>
  <si>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</si>
  <si>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</si>
  <si>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</si>
  <si>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</si>
  <si>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</si>
  <si>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</si>
  <si>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</si>
  <si>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</si>
  <si>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</si>
  <si>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</si>
  <si>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</si>
  <si>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</si>
  <si>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</si>
  <si>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</si>
  <si>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</si>
  <si>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</si>
  <si>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</si>
  <si>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</si>
  <si>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</si>
  <si>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</si>
  <si>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</si>
  <si>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</si>
  <si>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</si>
  <si>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</si>
  <si>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</si>
  <si>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</si>
  <si>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静岡県松崎町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</si>
  <si>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</si>
  <si>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</si>
  <si>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</si>
  <si>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</si>
  <si>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</si>
  <si>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</si>
  <si>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</si>
  <si>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</si>
  <si>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</si>
  <si>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</si>
  <si>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</si>
  <si>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</si>
  <si>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</si>
  <si>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</si>
  <si>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</si>
  <si>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</si>
  <si>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</si>
  <si>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</si>
  <si>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</si>
  <si>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</si>
  <si>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</si>
  <si>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</si>
  <si>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</si>
  <si>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</si>
  <si>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</si>
  <si>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</si>
  <si>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</si>
  <si>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</si>
  <si>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</si>
  <si>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</si>
  <si>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</si>
  <si>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</si>
  <si>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</si>
  <si>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</si>
  <si>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</si>
  <si>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</si>
  <si>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</si>
  <si>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</si>
  <si>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</si>
  <si>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</si>
  <si>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</si>
  <si>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</si>
  <si>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</si>
  <si>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</si>
  <si>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</si>
  <si>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</si>
  <si>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</si>
  <si>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</si>
  <si>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</si>
  <si>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</si>
  <si>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</si>
  <si>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</si>
  <si>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</si>
  <si>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</si>
  <si>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</si>
  <si>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</si>
  <si>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</si>
  <si>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</si>
  <si>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</si>
  <si>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</si>
  <si>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</si>
  <si>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</si>
  <si>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</si>
  <si>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</si>
  <si>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</si>
  <si>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</si>
  <si>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</si>
  <si>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</si>
  <si>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</si>
  <si>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</si>
  <si>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</si>
  <si>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</si>
  <si>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</si>
  <si>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</si>
  <si>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</si>
  <si>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</si>
  <si>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</si>
  <si>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</si>
  <si>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</si>
  <si>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</si>
  <si>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</si>
  <si>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</si>
  <si>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</si>
  <si>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</si>
  <si>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</si>
  <si>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</si>
  <si>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</si>
  <si>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</si>
  <si>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</si>
  <si>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</si>
  <si>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</si>
  <si>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</si>
  <si>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</si>
  <si>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</si>
  <si>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</si>
  <si>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</si>
  <si>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</si>
  <si>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</si>
  <si>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</si>
  <si>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</si>
  <si>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</si>
  <si>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</si>
  <si>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</si>
  <si>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</si>
  <si>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</si>
  <si>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</si>
  <si>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</si>
  <si>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</si>
  <si>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</si>
  <si>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</si>
  <si>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</si>
  <si>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</si>
  <si>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</si>
  <si>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</si>
  <si>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</si>
  <si>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</si>
  <si>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</si>
  <si>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</si>
  <si>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</si>
  <si>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</si>
  <si>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</si>
  <si>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</si>
  <si>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</si>
  <si>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下水道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</si>
  <si>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</si>
  <si>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</si>
  <si>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</si>
  <si>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</si>
  <si>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</si>
  <si>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</si>
  <si>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</si>
  <si>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</si>
  <si>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</si>
  <si>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</si>
  <si>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</si>
  <si>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</si>
  <si>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</si>
  <si>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</si>
  <si>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</si>
  <si>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</si>
  <si>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</si>
  <si>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</si>
  <si>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</si>
  <si>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</si>
  <si>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</si>
  <si>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</si>
  <si>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</si>
  <si>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</si>
  <si>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</si>
  <si>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</si>
  <si>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静岡県松崎町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</si>
  <si>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</si>
  <si>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</si>
  <si>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</si>
  <si>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</si>
  <si>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</si>
  <si>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</si>
  <si>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</si>
  <si>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</si>
  <si>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</si>
  <si>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</si>
  <si>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</si>
  <si>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</si>
  <si>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</si>
  <si>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</si>
  <si>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</si>
  <si>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</si>
  <si>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</si>
  <si>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</si>
  <si>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</si>
  <si>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</si>
  <si>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</si>
  <si>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</si>
  <si>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</si>
  <si>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</si>
  <si>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</si>
  <si>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</si>
  <si>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</si>
  <si>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</si>
  <si>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</si>
  <si>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</si>
  <si>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</si>
  <si>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</si>
  <si>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</si>
  <si>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</si>
  <si>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</si>
  <si>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</si>
  <si>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</si>
  <si>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</si>
  <si>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温泉事業会計</t>
    <phoneticPr fontId="5"/>
  </si>
  <si>
    <t>伊豆まつざき荘事業会計</t>
    <phoneticPr fontId="5"/>
  </si>
  <si>
    <t>岩地集落排水事業特別会計</t>
    <phoneticPr fontId="5"/>
  </si>
  <si>
    <t>法非適用企業</t>
    <phoneticPr fontId="5"/>
  </si>
  <si>
    <t>石部集落排水事業特別会計</t>
    <phoneticPr fontId="5"/>
  </si>
  <si>
    <t>雲見集落排水事業特別会計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</si>
  <si>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</si>
  <si>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</si>
  <si>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</si>
  <si>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</si>
  <si>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</si>
  <si>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</si>
  <si>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</si>
  <si>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</si>
  <si>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</si>
  <si>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</si>
  <si>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</si>
  <si>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</si>
  <si>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</si>
  <si>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</si>
  <si>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</si>
  <si>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</si>
  <si>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</si>
  <si>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</si>
  <si>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</si>
  <si>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</si>
  <si>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</si>
  <si>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</si>
  <si>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</si>
  <si>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</si>
  <si>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</si>
  <si>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</si>
  <si>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</si>
  <si>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</si>
  <si>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</si>
  <si>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</si>
  <si>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</si>
  <si>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</si>
  <si>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</si>
  <si>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</si>
  <si>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</si>
  <si>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</si>
  <si>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</si>
  <si>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</si>
  <si>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</si>
  <si>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</si>
  <si>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</si>
  <si>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</si>
  <si>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</si>
  <si>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</si>
  <si>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</si>
  <si>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</si>
  <si>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</si>
  <si>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</si>
  <si>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</si>
  <si>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</si>
  <si>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</si>
  <si>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</si>
  <si>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</si>
  <si>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</si>
  <si>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</si>
  <si>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</si>
  <si>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</si>
  <si>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</si>
  <si>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</si>
  <si>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</si>
  <si>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</si>
  <si>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</si>
  <si>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</si>
  <si>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</si>
  <si>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</si>
  <si>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</si>
  <si>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</si>
  <si>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</si>
  <si>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</si>
  <si>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</si>
  <si>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</si>
  <si>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</si>
  <si>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</si>
  <si>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</si>
  <si>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</si>
  <si>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</si>
  <si>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</si>
  <si>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</si>
  <si>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</si>
  <si>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</si>
  <si>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</si>
  <si>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</si>
  <si>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</si>
  <si>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</si>
  <si>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</si>
  <si>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</si>
  <si>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</si>
  <si>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</si>
  <si>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</si>
  <si>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</si>
  <si>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</si>
  <si>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</si>
  <si>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</si>
  <si>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</si>
  <si>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</si>
  <si>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</si>
  <si>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</si>
  <si>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</si>
  <si>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</si>
  <si>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</si>
  <si>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</si>
  <si>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</si>
  <si>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</si>
  <si>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</si>
  <si>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</si>
  <si>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</si>
  <si>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</si>
  <si>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</si>
  <si>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</si>
  <si>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</si>
  <si>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</si>
  <si>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</si>
  <si>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</si>
  <si>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</si>
  <si>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</si>
  <si>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</si>
  <si>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</si>
  <si>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</si>
  <si>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</si>
  <si>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</si>
  <si>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</si>
  <si>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</si>
  <si>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</si>
  <si>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</si>
  <si>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</si>
  <si>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</si>
  <si>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</si>
  <si>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</si>
  <si>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</si>
  <si>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</si>
  <si>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</si>
  <si>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</si>
  <si>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</si>
  <si>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</si>
  <si>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</si>
  <si>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3.52</t>
  </si>
  <si>
    <t>▲ 2.16</t>
  </si>
  <si>
    <t>▲ 4.07</t>
  </si>
  <si>
    <t>温泉事業会計</t>
  </si>
  <si>
    <t>一般会計</t>
  </si>
  <si>
    <t>介護保険特別会計</t>
  </si>
  <si>
    <t>伊豆まつざき荘事業会計</t>
  </si>
  <si>
    <t>水道事業会計</t>
  </si>
  <si>
    <t>岩地集落排水事業特別会計</t>
  </si>
  <si>
    <t>国民健康保険特別会計</t>
  </si>
  <si>
    <t>石部集落排水事業特別会計</t>
  </si>
  <si>
    <t>その他会計（赤字）</t>
  </si>
  <si>
    <t>その他会計（黒字）</t>
  </si>
  <si>
    <t>R01</t>
    <phoneticPr fontId="5"/>
  </si>
  <si>
    <t>R02</t>
    <phoneticPr fontId="5"/>
  </si>
  <si>
    <t>R03</t>
    <phoneticPr fontId="5"/>
  </si>
  <si>
    <t>R04</t>
    <phoneticPr fontId="5"/>
  </si>
  <si>
    <t>R05</t>
    <phoneticPr fontId="5"/>
  </si>
  <si>
    <t>松崎町公共施設整備基金</t>
    <rPh sb="0" eb="3">
      <t>マツザキチョウ</t>
    </rPh>
    <rPh sb="3" eb="5">
      <t>コウキョウ</t>
    </rPh>
    <rPh sb="5" eb="7">
      <t>シセツ</t>
    </rPh>
    <rPh sb="7" eb="9">
      <t>セイビ</t>
    </rPh>
    <rPh sb="9" eb="11">
      <t>キキン</t>
    </rPh>
    <phoneticPr fontId="5"/>
  </si>
  <si>
    <t>松崎町文教施設整備基金</t>
    <rPh sb="0" eb="3">
      <t>マツザキチョウ</t>
    </rPh>
    <rPh sb="3" eb="5">
      <t>ブンキョウ</t>
    </rPh>
    <rPh sb="5" eb="7">
      <t>シセツ</t>
    </rPh>
    <rPh sb="7" eb="9">
      <t>セイビ</t>
    </rPh>
    <rPh sb="9" eb="11">
      <t>キキン</t>
    </rPh>
    <phoneticPr fontId="2"/>
  </si>
  <si>
    <t>松崎町ふるさと応援基金</t>
    <rPh sb="0" eb="3">
      <t>マツザキチョウ</t>
    </rPh>
    <rPh sb="7" eb="9">
      <t>オウエン</t>
    </rPh>
    <rPh sb="9" eb="11">
      <t>キキン</t>
    </rPh>
    <phoneticPr fontId="2"/>
  </si>
  <si>
    <t>松崎町地域福祉基金</t>
    <rPh sb="0" eb="3">
      <t>マツザキチョウ</t>
    </rPh>
    <rPh sb="3" eb="5">
      <t>チイキ</t>
    </rPh>
    <rPh sb="5" eb="7">
      <t>フクシ</t>
    </rPh>
    <rPh sb="7" eb="9">
      <t>キキン</t>
    </rPh>
    <phoneticPr fontId="2"/>
  </si>
  <si>
    <t>松崎町立小学校教育振興基金</t>
    <rPh sb="0" eb="2">
      <t>マツザキ</t>
    </rPh>
    <rPh sb="2" eb="4">
      <t>チョウリツ</t>
    </rPh>
    <rPh sb="4" eb="7">
      <t>ショウガッコウ</t>
    </rPh>
    <rPh sb="7" eb="9">
      <t>キョウイク</t>
    </rPh>
    <rPh sb="9" eb="11">
      <t>シンコウ</t>
    </rPh>
    <rPh sb="11" eb="13">
      <t>キキン</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</si>
  <si>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</si>
  <si>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</si>
  <si>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</si>
  <si>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</si>
  <si>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</si>
  <si>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</si>
  <si>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</si>
  <si>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</si>
  <si>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</si>
  <si>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</si>
  <si>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</si>
  <si>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西豆衛生プラント組合</t>
    <rPh sb="0" eb="2">
      <t>ニシズ</t>
    </rPh>
    <rPh sb="2" eb="4">
      <t>エイセイ</t>
    </rPh>
    <rPh sb="8" eb="10">
      <t>クミアイ</t>
    </rPh>
    <phoneticPr fontId="2"/>
  </si>
  <si>
    <t>下田地区消防組合</t>
    <rPh sb="0" eb="2">
      <t>シモダ</t>
    </rPh>
    <rPh sb="2" eb="4">
      <t>チク</t>
    </rPh>
    <rPh sb="4" eb="6">
      <t>ショウボウ</t>
    </rPh>
    <rPh sb="6" eb="8">
      <t>クミアイ</t>
    </rPh>
    <phoneticPr fontId="2"/>
  </si>
  <si>
    <t>一部事務組合下田メディカルセンター（事業会計分）</t>
    <rPh sb="0" eb="2">
      <t>イチブ</t>
    </rPh>
    <rPh sb="2" eb="4">
      <t>ジム</t>
    </rPh>
    <rPh sb="4" eb="6">
      <t>クミアイ</t>
    </rPh>
    <rPh sb="6" eb="8">
      <t>シモダ</t>
    </rPh>
    <rPh sb="18" eb="20">
      <t>ジギョウ</t>
    </rPh>
    <rPh sb="20" eb="22">
      <t>カイケイ</t>
    </rPh>
    <rPh sb="22" eb="23">
      <t>ブン</t>
    </rPh>
    <phoneticPr fontId="2"/>
  </si>
  <si>
    <t>一部事務組合下田メディカルセンター（普通会計分）</t>
    <rPh sb="0" eb="2">
      <t>イチブ</t>
    </rPh>
    <rPh sb="2" eb="4">
      <t>ジム</t>
    </rPh>
    <rPh sb="4" eb="6">
      <t>クミアイ</t>
    </rPh>
    <rPh sb="6" eb="8">
      <t>シモダ</t>
    </rPh>
    <rPh sb="18" eb="20">
      <t>フツウ</t>
    </rPh>
    <rPh sb="20" eb="22">
      <t>カイケイ</t>
    </rPh>
    <rPh sb="22" eb="23">
      <t>ブン</t>
    </rPh>
    <phoneticPr fontId="2"/>
  </si>
  <si>
    <t>静岡県市町総合事務組合</t>
    <rPh sb="0" eb="3">
      <t>シズオカケン</t>
    </rPh>
    <rPh sb="3" eb="5">
      <t>シチョウ</t>
    </rPh>
    <rPh sb="5" eb="7">
      <t>ソウゴウ</t>
    </rPh>
    <rPh sb="7" eb="9">
      <t>ジム</t>
    </rPh>
    <rPh sb="9" eb="11">
      <t>クミアイ</t>
    </rPh>
    <phoneticPr fontId="2"/>
  </si>
  <si>
    <t>静岡県後期高齢者医療広域連合（事業会計分）</t>
    <rPh sb="0" eb="3">
      <t>シズオカケン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</si>
  <si>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静岡県後期高齢者医療広域連合（普通会計分）</t>
    <rPh sb="0" eb="3">
      <t>シズオカケン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2"/>
  </si>
  <si>
    <t>静岡県地方税滞納整理機構</t>
    <rPh sb="0" eb="3">
      <t>シズオカケン</t>
    </rPh>
    <rPh sb="3" eb="6">
      <t>チホウゼイ</t>
    </rPh>
    <rPh sb="6" eb="8">
      <t>タイノウ</t>
    </rPh>
    <rPh sb="8" eb="10">
      <t>セイリ</t>
    </rPh>
    <rPh sb="10" eb="12">
      <t>キコウ</t>
    </rPh>
    <phoneticPr fontId="2"/>
  </si>
  <si>
    <t>南伊豆地域清掃施設組合</t>
    <rPh sb="0" eb="3">
      <t>ミナミイズ</t>
    </rPh>
    <rPh sb="3" eb="5">
      <t>チイキ</t>
    </rPh>
    <rPh sb="5" eb="7">
      <t>セイソウ</t>
    </rPh>
    <rPh sb="7" eb="9">
      <t>シセツ</t>
    </rPh>
    <rPh sb="9" eb="11">
      <t>クミアイ</t>
    </rPh>
    <phoneticPr fontId="2"/>
  </si>
  <si>
    <t>－</t>
    <phoneticPr fontId="2"/>
  </si>
  <si>
    <t>－</t>
    <phoneticPr fontId="2"/>
  </si>
  <si>
    <t>－</t>
    <phoneticPr fontId="2"/>
  </si>
  <si>
    <t>法適用企業</t>
    <rPh sb="0" eb="3">
      <t>ホウテキヨウ</t>
    </rPh>
    <rPh sb="3" eb="5">
      <t>キギョウ</t>
    </rPh>
    <phoneticPr fontId="2"/>
  </si>
  <si>
    <t>（一財）松崎町振興公社</t>
    <rPh sb="1" eb="2">
      <t>イチ</t>
    </rPh>
    <rPh sb="2" eb="3">
      <t>ザイ</t>
    </rPh>
    <rPh sb="4" eb="7">
      <t>マツザキチョウ</t>
    </rPh>
    <rPh sb="7" eb="9">
      <t>シンコウ</t>
    </rPh>
    <rPh sb="9" eb="11">
      <t>コウシャ</t>
    </rPh>
    <phoneticPr fontId="2"/>
  </si>
  <si>
    <t>▲0</t>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</si>
  <si>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</si>
  <si>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</si>
  <si>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</si>
  <si>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</si>
  <si>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</si>
  <si>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</si>
  <si>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</si>
  <si>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</si>
  <si>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</si>
  <si>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</si>
  <si>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</si>
  <si>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</si>
  <si>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将来負担に対する財源確保に努めていることから、将来負担比率は算定されていないが、有形固定資産減価償却率については、施設の老朽化等の影響で上昇している。
　今後は、各資産の更新に伴う地方債の増加により、将来負担比率の上昇が見込まれるため、適正な資産管理・財政運営を進めていく。</t>
    <rPh sb="1" eb="3">
      <t>ショウライ</t>
    </rPh>
    <rPh sb="3" eb="5">
      <t>フタン</t>
    </rPh>
    <rPh sb="6" eb="7">
      <t>タイ</t>
    </rPh>
    <rPh sb="9" eb="11">
      <t>ザイゲン</t>
    </rPh>
    <rPh sb="11" eb="13">
      <t>カクホ</t>
    </rPh>
    <rPh sb="14" eb="15">
      <t>ツト</t>
    </rPh>
    <rPh sb="24" eb="26">
      <t>ショウライ</t>
    </rPh>
    <rPh sb="26" eb="28">
      <t>フタン</t>
    </rPh>
    <rPh sb="28" eb="30">
      <t>ヒリツ</t>
    </rPh>
    <rPh sb="31" eb="33">
      <t>サンテイ</t>
    </rPh>
    <rPh sb="41" eb="43">
      <t>ユウケイ</t>
    </rPh>
    <rPh sb="43" eb="47">
      <t>コテイシサン</t>
    </rPh>
    <rPh sb="47" eb="49">
      <t>ゲンカ</t>
    </rPh>
    <rPh sb="49" eb="51">
      <t>ショウキャク</t>
    </rPh>
    <rPh sb="51" eb="52">
      <t>リツ</t>
    </rPh>
    <rPh sb="58" eb="60">
      <t>シセツ</t>
    </rPh>
    <rPh sb="61" eb="64">
      <t>ロウキュウカ</t>
    </rPh>
    <rPh sb="64" eb="65">
      <t>トウ</t>
    </rPh>
    <rPh sb="66" eb="68">
      <t>エイキョウ</t>
    </rPh>
    <rPh sb="69" eb="71">
      <t>ジョウショウ</t>
    </rPh>
    <rPh sb="78" eb="80">
      <t>コンゴ</t>
    </rPh>
    <rPh sb="82" eb="85">
      <t>カクシサン</t>
    </rPh>
    <rPh sb="86" eb="88">
      <t>コウシン</t>
    </rPh>
    <rPh sb="89" eb="90">
      <t>トモナ</t>
    </rPh>
    <rPh sb="91" eb="94">
      <t>チホウサイ</t>
    </rPh>
    <rPh sb="95" eb="97">
      <t>ゾウカ</t>
    </rPh>
    <rPh sb="101" eb="103">
      <t>ショウライ</t>
    </rPh>
    <rPh sb="103" eb="105">
      <t>フタン</t>
    </rPh>
    <rPh sb="105" eb="107">
      <t>ヒリツ</t>
    </rPh>
    <rPh sb="108" eb="110">
      <t>ジョウショウ</t>
    </rPh>
    <rPh sb="111" eb="113">
      <t>ミコ</t>
    </rPh>
    <rPh sb="119" eb="121">
      <t>テキセイ</t>
    </rPh>
    <rPh sb="122" eb="124">
      <t>シサン</t>
    </rPh>
    <rPh sb="124" eb="126">
      <t>カンリ</t>
    </rPh>
    <rPh sb="127" eb="129">
      <t>ザイセイ</t>
    </rPh>
    <rPh sb="129" eb="131">
      <t>ウンエイ</t>
    </rPh>
    <rPh sb="132" eb="133">
      <t>スス</t>
    </rPh>
    <phoneticPr fontId="5"/>
  </si>
  <si>
    <t>　実質公債費比率については、類似団体内平均値を下回っているものの、近年上昇傾向にある。
　当町の財政規模を考慮すると、数億円規模の起債事業実施により数値が悪化する懸念がある。今後、学校給食共同調理場建設事業などの大型起債事業を予定しており、その償還による公債費の増加が想定されることから財政状況を注視し、計画的な財政運営を図っていく必要がある。</t>
    <rPh sb="1" eb="3">
      <t>ジッシツ</t>
    </rPh>
    <rPh sb="3" eb="5">
      <t>コウサイ</t>
    </rPh>
    <rPh sb="5" eb="6">
      <t>ヒ</t>
    </rPh>
    <rPh sb="6" eb="8">
      <t>ヒリツ</t>
    </rPh>
    <rPh sb="14" eb="16">
      <t>ルイジ</t>
    </rPh>
    <rPh sb="16" eb="18">
      <t>ダンタイ</t>
    </rPh>
    <rPh sb="18" eb="19">
      <t>ナイ</t>
    </rPh>
    <rPh sb="19" eb="22">
      <t>ヘイキンチ</t>
    </rPh>
    <rPh sb="23" eb="25">
      <t>シタマワ</t>
    </rPh>
    <rPh sb="33" eb="35">
      <t>キンネン</t>
    </rPh>
    <rPh sb="35" eb="37">
      <t>ジョウショウ</t>
    </rPh>
    <rPh sb="37" eb="39">
      <t>ケイコウ</t>
    </rPh>
    <rPh sb="45" eb="47">
      <t>トウチョウ</t>
    </rPh>
    <rPh sb="48" eb="50">
      <t>ザイセイ</t>
    </rPh>
    <rPh sb="50" eb="52">
      <t>キボ</t>
    </rPh>
    <rPh sb="53" eb="55">
      <t>コウリョ</t>
    </rPh>
    <rPh sb="59" eb="62">
      <t>スウオクエン</t>
    </rPh>
    <rPh sb="62" eb="64">
      <t>キボ</t>
    </rPh>
    <rPh sb="65" eb="67">
      <t>キサイ</t>
    </rPh>
    <rPh sb="67" eb="69">
      <t>ジギョウ</t>
    </rPh>
    <rPh sb="69" eb="71">
      <t>ジッシ</t>
    </rPh>
    <rPh sb="74" eb="76">
      <t>スウチ</t>
    </rPh>
    <rPh sb="77" eb="79">
      <t>アッカ</t>
    </rPh>
    <rPh sb="81" eb="83">
      <t>ケネン</t>
    </rPh>
    <rPh sb="87" eb="89">
      <t>コンゴ</t>
    </rPh>
    <rPh sb="90" eb="92">
      <t>ガッコウ</t>
    </rPh>
    <rPh sb="92" eb="94">
      <t>キュウショク</t>
    </rPh>
    <rPh sb="94" eb="96">
      <t>キョウドウ</t>
    </rPh>
    <rPh sb="96" eb="98">
      <t>チョウリ</t>
    </rPh>
    <rPh sb="98" eb="99">
      <t>ジョウ</t>
    </rPh>
    <rPh sb="99" eb="101">
      <t>ケンセツ</t>
    </rPh>
    <rPh sb="101" eb="103">
      <t>ジギョウ</t>
    </rPh>
    <rPh sb="106" eb="108">
      <t>オオガタ</t>
    </rPh>
    <rPh sb="108" eb="110">
      <t>キサイ</t>
    </rPh>
    <rPh sb="110" eb="112">
      <t>ジギョウ</t>
    </rPh>
    <rPh sb="113" eb="115">
      <t>ヨテイ</t>
    </rPh>
    <rPh sb="122" eb="124">
      <t>ショウカン</t>
    </rPh>
    <rPh sb="127" eb="130">
      <t>コウサイヒ</t>
    </rPh>
    <rPh sb="131" eb="133">
      <t>ゾウカ</t>
    </rPh>
    <rPh sb="134" eb="136">
      <t>ソウテイ</t>
    </rPh>
    <rPh sb="143" eb="145">
      <t>ザイセイ</t>
    </rPh>
    <rPh sb="145" eb="147">
      <t>ジョウキョウ</t>
    </rPh>
    <rPh sb="148" eb="150">
      <t>チュウシ</t>
    </rPh>
    <rPh sb="152" eb="155">
      <t>ケイカクテキ</t>
    </rPh>
    <rPh sb="156" eb="158">
      <t>ザイセイ</t>
    </rPh>
    <rPh sb="158" eb="160">
      <t>ウンエイ</t>
    </rPh>
    <rPh sb="161" eb="162">
      <t>ハカ</t>
    </rPh>
    <rPh sb="166" eb="168">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</si>
</sst>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C6A5506-178B-443D-A4AE-81580D7FE88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86EC-4105-BE54-744C9D377B3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63657</c:v>
                </c:pt>
                <c:pt idx="1">
                  <c:v>50315</c:v>
                </c:pt>
                <c:pt idx="2">
                  <c:v>39374</c:v>
                </c:pt>
                <c:pt idx="3">
                  <c:v>47802</c:v>
                </c:pt>
                <c:pt idx="4">
                  <c:v>57799</c:v>
                </c:pt>
              </c:numCache>
            </c:numRef>
          </c:val>
          <c:smooth val="0"/>
          <c:extLst>
            <c:ext xmlns:c16="http://schemas.microsoft.com/office/drawing/2014/chart" uri="{C3380CC4-5D6E-409C-BE32-E72D297353CC}">
              <c16:uniqueId val="{00000001-86EC-4105-BE54-744C9D377B3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5.95</c:v>
                </c:pt>
                <c:pt idx="1">
                  <c:v>5.69</c:v>
                </c:pt>
                <c:pt idx="2">
                  <c:v>3.79</c:v>
                </c:pt>
                <c:pt idx="3">
                  <c:v>5.17</c:v>
                </c:pt>
                <c:pt idx="4">
                  <c:v>5.79</c:v>
                </c:pt>
              </c:numCache>
            </c:numRef>
          </c:val>
          <c:extLst>
            <c:ext xmlns:c16="http://schemas.microsoft.com/office/drawing/2014/chart" uri="{C3380CC4-5D6E-409C-BE32-E72D297353CC}">
              <c16:uniqueId val="{00000000-EC4B-414A-967E-893792B0587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48.83</c:v>
                </c:pt>
                <c:pt idx="1">
                  <c:v>48.83</c:v>
                </c:pt>
                <c:pt idx="2">
                  <c:v>54.5</c:v>
                </c:pt>
                <c:pt idx="3">
                  <c:v>52.51</c:v>
                </c:pt>
                <c:pt idx="4">
                  <c:v>48.43</c:v>
                </c:pt>
              </c:numCache>
            </c:numRef>
          </c:val>
          <c:extLst>
            <c:ext xmlns:c16="http://schemas.microsoft.com/office/drawing/2014/chart" uri="{C3380CC4-5D6E-409C-BE32-E72D297353CC}">
              <c16:uniqueId val="{00000001-EC4B-414A-967E-893792B0587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-3.52</c:v>
                </c:pt>
                <c:pt idx="1">
                  <c:v>2.88</c:v>
                </c:pt>
                <c:pt idx="2">
                  <c:v>7.92</c:v>
                </c:pt>
                <c:pt idx="3">
                  <c:v>-2.16</c:v>
                </c:pt>
                <c:pt idx="4">
                  <c:v>-4.07</c:v>
                </c:pt>
              </c:numCache>
            </c:numRef>
          </c:val>
          <c:smooth val="0"/>
          <c:extLst>
            <c:ext xmlns:c16="http://schemas.microsoft.com/office/drawing/2014/chart" uri="{C3380CC4-5D6E-409C-BE32-E72D297353CC}">
              <c16:uniqueId val="{00000002-EC4B-414A-967E-893792B0587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0.05</c:v>
                </c:pt>
                <c:pt idx="2">
                  <c:v>#N/A</c:v>
                </c:pt>
                <c:pt idx="3">
                  <c:v>0</c:v>
                </c:pt>
                <c:pt idx="4">
                  <c:v>#N/A</c:v>
                </c:pt>
                <c:pt idx="5">
                  <c:v>0.04</c:v>
                </c:pt>
                <c:pt idx="6">
                  <c:v>#N/A</c:v>
                </c:pt>
                <c:pt idx="7">
                  <c:v>0.01</c:v>
                </c:pt>
                <c:pt idx="8">
                  <c:v>#N/A</c:v>
                </c:pt>
                <c:pt idx="9">
                  <c:v>0.19</c:v>
                </c:pt>
              </c:numCache>
            </c:numRef>
          </c:val>
          <c:extLst>
            <c:ext xmlns:c16="http://schemas.microsoft.com/office/drawing/2014/chart" uri="{C3380CC4-5D6E-409C-BE32-E72D297353CC}">
              <c16:uniqueId val="{00000000-029E-429C-A0E6-783EE7EB8E8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29E-429C-A0E6-783EE7EB8E8D}"/>
            </c:ext>
          </c:extLst>
        </c:ser>
        <c:ser>
          <c:idx val="2"/>
          <c:order val="2"/>
          <c:tx>
            <c:strRef>
              <c:f>データシート!$A$29</c:f>
              <c:strCache>
                <c:ptCount val="1"/>
                <c:pt idx="0">
                  <c:v>石部集落排水事業特別会計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0.03</c:v>
                </c:pt>
                <c:pt idx="4">
                  <c:v>#N/A</c:v>
                </c:pt>
                <c:pt idx="5">
                  <c:v>0.01</c:v>
                </c:pt>
                <c:pt idx="6">
                  <c:v>#N/A</c:v>
                </c:pt>
                <c:pt idx="7">
                  <c:v>0</c:v>
                </c:pt>
                <c:pt idx="8">
                  <c:v>#N/A</c:v>
                </c:pt>
                <c:pt idx="9">
                  <c:v>0.41</c:v>
                </c:pt>
              </c:numCache>
            </c:numRef>
          </c:val>
          <c:extLst>
            <c:ext xmlns:c16="http://schemas.microsoft.com/office/drawing/2014/chart" uri="{C3380CC4-5D6E-409C-BE32-E72D297353CC}">
              <c16:uniqueId val="{00000002-029E-429C-A0E6-783EE7EB8E8D}"/>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1.71</c:v>
                </c:pt>
                <c:pt idx="2">
                  <c:v>#N/A</c:v>
                </c:pt>
                <c:pt idx="3">
                  <c:v>1.1399999999999999</c:v>
                </c:pt>
                <c:pt idx="4">
                  <c:v>#N/A</c:v>
                </c:pt>
                <c:pt idx="5">
                  <c:v>1.1299999999999999</c:v>
                </c:pt>
                <c:pt idx="6">
                  <c:v>#N/A</c:v>
                </c:pt>
                <c:pt idx="7">
                  <c:v>0.54</c:v>
                </c:pt>
                <c:pt idx="8">
                  <c:v>#N/A</c:v>
                </c:pt>
                <c:pt idx="9">
                  <c:v>0.48</c:v>
                </c:pt>
              </c:numCache>
            </c:numRef>
          </c:val>
          <c:extLst>
            <c:ext xmlns:c16="http://schemas.microsoft.com/office/drawing/2014/chart" uri="{C3380CC4-5D6E-409C-BE32-E72D297353CC}">
              <c16:uniqueId val="{00000003-029E-429C-A0E6-783EE7EB8E8D}"/>
            </c:ext>
          </c:extLst>
        </c:ser>
        <c:ser>
          <c:idx val="4"/>
          <c:order val="4"/>
          <c:tx>
            <c:strRef>
              <c:f>データシート!$A$31</c:f>
              <c:strCache>
                <c:ptCount val="1"/>
                <c:pt idx="0">
                  <c:v>岩地集落排水事業特別会計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0.01</c:v>
                </c:pt>
                <c:pt idx="4">
                  <c:v>#N/A</c:v>
                </c:pt>
                <c:pt idx="5">
                  <c:v>0</c:v>
                </c:pt>
                <c:pt idx="6">
                  <c:v>#N/A</c:v>
                </c:pt>
                <c:pt idx="7">
                  <c:v>0</c:v>
                </c:pt>
                <c:pt idx="8">
                  <c:v>#N/A</c:v>
                </c:pt>
                <c:pt idx="9">
                  <c:v>0.53</c:v>
                </c:pt>
              </c:numCache>
            </c:numRef>
          </c:val>
          <c:extLst>
            <c:ext xmlns:c16="http://schemas.microsoft.com/office/drawing/2014/chart" uri="{C3380CC4-5D6E-409C-BE32-E72D297353CC}">
              <c16:uniqueId val="{00000004-029E-429C-A0E6-783EE7EB8E8D}"/>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4.29</c:v>
                </c:pt>
                <c:pt idx="2">
                  <c:v>#N/A</c:v>
                </c:pt>
                <c:pt idx="3">
                  <c:v>2.97</c:v>
                </c:pt>
                <c:pt idx="4">
                  <c:v>#N/A</c:v>
                </c:pt>
                <c:pt idx="5">
                  <c:v>2.37</c:v>
                </c:pt>
                <c:pt idx="6">
                  <c:v>#N/A</c:v>
                </c:pt>
                <c:pt idx="7">
                  <c:v>2.13</c:v>
                </c:pt>
                <c:pt idx="8">
                  <c:v>#N/A</c:v>
                </c:pt>
                <c:pt idx="9">
                  <c:v>2.4300000000000002</c:v>
                </c:pt>
              </c:numCache>
            </c:numRef>
          </c:val>
          <c:extLst>
            <c:ext xmlns:c16="http://schemas.microsoft.com/office/drawing/2014/chart" uri="{C3380CC4-5D6E-409C-BE32-E72D297353CC}">
              <c16:uniqueId val="{00000005-029E-429C-A0E6-783EE7EB8E8D}"/>
            </c:ext>
          </c:extLst>
        </c:ser>
        <c:ser>
          <c:idx val="6"/>
          <c:order val="6"/>
          <c:tx>
            <c:strRef>
              <c:f>データシート!$A$33</c:f>
              <c:strCache>
                <c:ptCount val="1"/>
                <c:pt idx="0">
                  <c:v>伊豆まつざき荘事業会計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1.19</c:v>
                </c:pt>
                <c:pt idx="2">
                  <c:v>#N/A</c:v>
                </c:pt>
                <c:pt idx="3">
                  <c:v>2.58</c:v>
                </c:pt>
                <c:pt idx="4">
                  <c:v>#N/A</c:v>
                </c:pt>
                <c:pt idx="5">
                  <c:v>1.88</c:v>
                </c:pt>
                <c:pt idx="6">
                  <c:v>#N/A</c:v>
                </c:pt>
                <c:pt idx="7">
                  <c:v>2.6</c:v>
                </c:pt>
                <c:pt idx="8">
                  <c:v>#N/A</c:v>
                </c:pt>
                <c:pt idx="9">
                  <c:v>2.82</c:v>
                </c:pt>
              </c:numCache>
            </c:numRef>
          </c:val>
          <c:extLst>
            <c:ext xmlns:c16="http://schemas.microsoft.com/office/drawing/2014/chart" uri="{C3380CC4-5D6E-409C-BE32-E72D297353CC}">
              <c16:uniqueId val="{00000006-029E-429C-A0E6-783EE7EB8E8D}"/>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0.37</c:v>
                </c:pt>
                <c:pt idx="2">
                  <c:v>#N/A</c:v>
                </c:pt>
                <c:pt idx="3">
                  <c:v>0.03</c:v>
                </c:pt>
                <c:pt idx="4">
                  <c:v>#N/A</c:v>
                </c:pt>
                <c:pt idx="5">
                  <c:v>1.71</c:v>
                </c:pt>
                <c:pt idx="6">
                  <c:v>#N/A</c:v>
                </c:pt>
                <c:pt idx="7">
                  <c:v>2.92</c:v>
                </c:pt>
                <c:pt idx="8">
                  <c:v>#N/A</c:v>
                </c:pt>
                <c:pt idx="9">
                  <c:v>3.51</c:v>
                </c:pt>
              </c:numCache>
            </c:numRef>
          </c:val>
          <c:extLst>
            <c:ext xmlns:c16="http://schemas.microsoft.com/office/drawing/2014/chart" uri="{C3380CC4-5D6E-409C-BE32-E72D297353CC}">
              <c16:uniqueId val="{00000007-029E-429C-A0E6-783EE7EB8E8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5.95</c:v>
                </c:pt>
                <c:pt idx="2">
                  <c:v>#N/A</c:v>
                </c:pt>
                <c:pt idx="3">
                  <c:v>5.68</c:v>
                </c:pt>
                <c:pt idx="4">
                  <c:v>#N/A</c:v>
                </c:pt>
                <c:pt idx="5">
                  <c:v>3.79</c:v>
                </c:pt>
                <c:pt idx="6">
                  <c:v>#N/A</c:v>
                </c:pt>
                <c:pt idx="7">
                  <c:v>5.17</c:v>
                </c:pt>
                <c:pt idx="8">
                  <c:v>#N/A</c:v>
                </c:pt>
                <c:pt idx="9">
                  <c:v>5.78</c:v>
                </c:pt>
              </c:numCache>
            </c:numRef>
          </c:val>
          <c:extLst>
            <c:ext xmlns:c16="http://schemas.microsoft.com/office/drawing/2014/chart" uri="{C3380CC4-5D6E-409C-BE32-E72D297353CC}">
              <c16:uniqueId val="{00000008-029E-429C-A0E6-783EE7EB8E8D}"/>
            </c:ext>
          </c:extLst>
        </c:ser>
        <c:ser>
          <c:idx val="9"/>
          <c:order val="9"/>
          <c:tx>
            <c:strRef>
              <c:f>データシート!$A$36</c:f>
              <c:strCache>
                <c:ptCount val="1"/>
                <c:pt idx="0">
                  <c:v>温泉事業会計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22.51</c:v>
                </c:pt>
                <c:pt idx="2">
                  <c:v>#N/A</c:v>
                </c:pt>
                <c:pt idx="3">
                  <c:v>23.07</c:v>
                </c:pt>
                <c:pt idx="4">
                  <c:v>#N/A</c:v>
                </c:pt>
                <c:pt idx="5">
                  <c:v>22.44</c:v>
                </c:pt>
                <c:pt idx="6">
                  <c:v>#N/A</c:v>
                </c:pt>
                <c:pt idx="7">
                  <c:v>24.4</c:v>
                </c:pt>
                <c:pt idx="8">
                  <c:v>#N/A</c:v>
                </c:pt>
                <c:pt idx="9">
                  <c:v>24.52</c:v>
                </c:pt>
              </c:numCache>
            </c:numRef>
          </c:val>
          <c:extLst>
            <c:ext xmlns:c16="http://schemas.microsoft.com/office/drawing/2014/chart" uri="{C3380CC4-5D6E-409C-BE32-E72D297353CC}">
              <c16:uniqueId val="{00000009-029E-429C-A0E6-783EE7EB8E8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280</c:v>
                </c:pt>
                <c:pt idx="5">
                  <c:v>297</c:v>
                </c:pt>
                <c:pt idx="8">
                  <c:v>268</c:v>
                </c:pt>
                <c:pt idx="11">
                  <c:v>266</c:v>
                </c:pt>
                <c:pt idx="14">
                  <c:v>259</c:v>
                </c:pt>
              </c:numCache>
            </c:numRef>
          </c:val>
          <c:extLst>
            <c:ext xmlns:c16="http://schemas.microsoft.com/office/drawing/2014/chart" uri="{C3380CC4-5D6E-409C-BE32-E72D297353CC}">
              <c16:uniqueId val="{00000000-99C2-41BF-8E84-5D374816D20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9C2-41BF-8E84-5D374816D20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c:v>
                </c:pt>
                <c:pt idx="3">
                  <c:v>6</c:v>
                </c:pt>
                <c:pt idx="6">
                  <c:v>6</c:v>
                </c:pt>
                <c:pt idx="9">
                  <c:v>6</c:v>
                </c:pt>
                <c:pt idx="12">
                  <c:v>6</c:v>
                </c:pt>
              </c:numCache>
            </c:numRef>
          </c:val>
          <c:extLst>
            <c:ext xmlns:c16="http://schemas.microsoft.com/office/drawing/2014/chart" uri="{C3380CC4-5D6E-409C-BE32-E72D297353CC}">
              <c16:uniqueId val="{00000002-99C2-41BF-8E84-5D374816D20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53</c:v>
                </c:pt>
                <c:pt idx="3">
                  <c:v>48</c:v>
                </c:pt>
                <c:pt idx="6">
                  <c:v>35</c:v>
                </c:pt>
                <c:pt idx="9">
                  <c:v>23</c:v>
                </c:pt>
                <c:pt idx="12">
                  <c:v>24</c:v>
                </c:pt>
              </c:numCache>
            </c:numRef>
          </c:val>
          <c:extLst>
            <c:ext xmlns:c16="http://schemas.microsoft.com/office/drawing/2014/chart" uri="{C3380CC4-5D6E-409C-BE32-E72D297353CC}">
              <c16:uniqueId val="{00000003-99C2-41BF-8E84-5D374816D20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c:v>
                </c:pt>
                <c:pt idx="3">
                  <c:v>7</c:v>
                </c:pt>
                <c:pt idx="6">
                  <c:v>7</c:v>
                </c:pt>
                <c:pt idx="9">
                  <c:v>13</c:v>
                </c:pt>
                <c:pt idx="12">
                  <c:v>19</c:v>
                </c:pt>
              </c:numCache>
            </c:numRef>
          </c:val>
          <c:extLst>
            <c:ext xmlns:c16="http://schemas.microsoft.com/office/drawing/2014/chart" uri="{C3380CC4-5D6E-409C-BE32-E72D297353CC}">
              <c16:uniqueId val="{00000004-99C2-41BF-8E84-5D374816D20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9C2-41BF-8E84-5D374816D20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9C2-41BF-8E84-5D374816D20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301</c:v>
                </c:pt>
                <c:pt idx="3">
                  <c:v>335</c:v>
                </c:pt>
                <c:pt idx="6">
                  <c:v>339</c:v>
                </c:pt>
                <c:pt idx="9">
                  <c:v>351</c:v>
                </c:pt>
                <c:pt idx="12">
                  <c:v>348</c:v>
                </c:pt>
              </c:numCache>
            </c:numRef>
          </c:val>
          <c:extLst>
            <c:ext xmlns:c16="http://schemas.microsoft.com/office/drawing/2014/chart" uri="{C3380CC4-5D6E-409C-BE32-E72D297353CC}">
              <c16:uniqueId val="{00000007-99C2-41BF-8E84-5D374816D20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88</c:v>
                </c:pt>
                <c:pt idx="2">
                  <c:v>#N/A</c:v>
                </c:pt>
                <c:pt idx="3">
                  <c:v>#N/A</c:v>
                </c:pt>
                <c:pt idx="4">
                  <c:v>99</c:v>
                </c:pt>
                <c:pt idx="5">
                  <c:v>#N/A</c:v>
                </c:pt>
                <c:pt idx="6">
                  <c:v>#N/A</c:v>
                </c:pt>
                <c:pt idx="7">
                  <c:v>119</c:v>
                </c:pt>
                <c:pt idx="8">
                  <c:v>#N/A</c:v>
                </c:pt>
                <c:pt idx="9">
                  <c:v>#N/A</c:v>
                </c:pt>
                <c:pt idx="10">
                  <c:v>127</c:v>
                </c:pt>
                <c:pt idx="11">
                  <c:v>#N/A</c:v>
                </c:pt>
                <c:pt idx="12">
                  <c:v>#N/A</c:v>
                </c:pt>
                <c:pt idx="13">
                  <c:v>138</c:v>
                </c:pt>
                <c:pt idx="14">
                  <c:v>#N/A</c:v>
                </c:pt>
              </c:numCache>
            </c:numRef>
          </c:val>
          <c:smooth val="0"/>
          <c:extLst>
            <c:ext xmlns:c16="http://schemas.microsoft.com/office/drawing/2014/chart" uri="{C3380CC4-5D6E-409C-BE32-E72D297353CC}">
              <c16:uniqueId val="{00000008-99C2-41BF-8E84-5D374816D20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2856</c:v>
                </c:pt>
                <c:pt idx="5">
                  <c:v>2692</c:v>
                </c:pt>
                <c:pt idx="8">
                  <c:v>2568</c:v>
                </c:pt>
                <c:pt idx="11">
                  <c:v>2401</c:v>
                </c:pt>
                <c:pt idx="14">
                  <c:v>2223</c:v>
                </c:pt>
              </c:numCache>
            </c:numRef>
          </c:val>
          <c:extLst>
            <c:ext xmlns:c16="http://schemas.microsoft.com/office/drawing/2014/chart" uri="{C3380CC4-5D6E-409C-BE32-E72D297353CC}">
              <c16:uniqueId val="{00000000-65FC-4B57-A867-868D7E07018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5FC-4B57-A867-868D7E07018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2032</c:v>
                </c:pt>
                <c:pt idx="5">
                  <c:v>2063</c:v>
                </c:pt>
                <c:pt idx="8">
                  <c:v>2368</c:v>
                </c:pt>
                <c:pt idx="11">
                  <c:v>2234</c:v>
                </c:pt>
                <c:pt idx="14">
                  <c:v>2036</c:v>
                </c:pt>
              </c:numCache>
            </c:numRef>
          </c:val>
          <c:extLst>
            <c:ext xmlns:c16="http://schemas.microsoft.com/office/drawing/2014/chart" uri="{C3380CC4-5D6E-409C-BE32-E72D297353CC}">
              <c16:uniqueId val="{00000002-65FC-4B57-A867-868D7E07018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5FC-4B57-A867-868D7E07018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5FC-4B57-A867-868D7E07018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5FC-4B57-A867-868D7E07018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997</c:v>
                </c:pt>
                <c:pt idx="3">
                  <c:v>995</c:v>
                </c:pt>
                <c:pt idx="6">
                  <c:v>983</c:v>
                </c:pt>
                <c:pt idx="9">
                  <c:v>961</c:v>
                </c:pt>
                <c:pt idx="12">
                  <c:v>958</c:v>
                </c:pt>
              </c:numCache>
            </c:numRef>
          </c:val>
          <c:extLst>
            <c:ext xmlns:c16="http://schemas.microsoft.com/office/drawing/2014/chart" uri="{C3380CC4-5D6E-409C-BE32-E72D297353CC}">
              <c16:uniqueId val="{00000006-65FC-4B57-A867-868D7E07018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247</c:v>
                </c:pt>
                <c:pt idx="3">
                  <c:v>207</c:v>
                </c:pt>
                <c:pt idx="6">
                  <c:v>188</c:v>
                </c:pt>
                <c:pt idx="9">
                  <c:v>183</c:v>
                </c:pt>
                <c:pt idx="12">
                  <c:v>182</c:v>
                </c:pt>
              </c:numCache>
            </c:numRef>
          </c:val>
          <c:extLst>
            <c:ext xmlns:c16="http://schemas.microsoft.com/office/drawing/2014/chart" uri="{C3380CC4-5D6E-409C-BE32-E72D297353CC}">
              <c16:uniqueId val="{00000007-65FC-4B57-A867-868D7E07018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35</c:v>
                </c:pt>
                <c:pt idx="3">
                  <c:v>29</c:v>
                </c:pt>
                <c:pt idx="6">
                  <c:v>27</c:v>
                </c:pt>
                <c:pt idx="9">
                  <c:v>16</c:v>
                </c:pt>
                <c:pt idx="12">
                  <c:v>25</c:v>
                </c:pt>
              </c:numCache>
            </c:numRef>
          </c:val>
          <c:extLst>
            <c:ext xmlns:c16="http://schemas.microsoft.com/office/drawing/2014/chart" uri="{C3380CC4-5D6E-409C-BE32-E72D297353CC}">
              <c16:uniqueId val="{00000008-65FC-4B57-A867-868D7E07018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59</c:v>
                </c:pt>
                <c:pt idx="3">
                  <c:v>54</c:v>
                </c:pt>
                <c:pt idx="6">
                  <c:v>48</c:v>
                </c:pt>
                <c:pt idx="9">
                  <c:v>43</c:v>
                </c:pt>
                <c:pt idx="12">
                  <c:v>37</c:v>
                </c:pt>
              </c:numCache>
            </c:numRef>
          </c:val>
          <c:extLst>
            <c:ext xmlns:c16="http://schemas.microsoft.com/office/drawing/2014/chart" uri="{C3380CC4-5D6E-409C-BE32-E72D297353CC}">
              <c16:uniqueId val="{00000009-65FC-4B57-A867-868D7E07018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3260</c:v>
                </c:pt>
                <c:pt idx="3">
                  <c:v>3079</c:v>
                </c:pt>
                <c:pt idx="6">
                  <c:v>2898</c:v>
                </c:pt>
                <c:pt idx="9">
                  <c:v>2692</c:v>
                </c:pt>
                <c:pt idx="12">
                  <c:v>2433</c:v>
                </c:pt>
              </c:numCache>
            </c:numRef>
          </c:val>
          <c:extLst>
            <c:ext xmlns:c16="http://schemas.microsoft.com/office/drawing/2014/chart" uri="{C3380CC4-5D6E-409C-BE32-E72D297353CC}">
              <c16:uniqueId val="{0000000A-65FC-4B57-A867-868D7E07018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5FC-4B57-A867-868D7E07018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1464</c:v>
                </c:pt>
                <c:pt idx="1">
                  <c:v>1374</c:v>
                </c:pt>
                <c:pt idx="2">
                  <c:v>1254</c:v>
                </c:pt>
              </c:numCache>
            </c:numRef>
          </c:val>
          <c:extLst>
            <c:ext xmlns:c16="http://schemas.microsoft.com/office/drawing/2014/chart" uri="{C3380CC4-5D6E-409C-BE32-E72D297353CC}">
              <c16:uniqueId val="{00000000-9EBA-4AEF-A797-6426575EAE5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9EBA-4AEF-A797-6426575EAE5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909</c:v>
                </c:pt>
                <c:pt idx="1">
                  <c:v>862</c:v>
                </c:pt>
                <c:pt idx="2">
                  <c:v>783</c:v>
                </c:pt>
              </c:numCache>
            </c:numRef>
          </c:val>
          <c:extLst>
            <c:ext xmlns:c16="http://schemas.microsoft.com/office/drawing/2014/chart" uri="{C3380CC4-5D6E-409C-BE32-E72D297353CC}">
              <c16:uniqueId val="{00000002-9EBA-4AEF-A797-6426575EAE5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{F4AA3BBD-85DE-4955-AF6C-8C32BC69034C}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C09-4974-8756-CEFA0339F75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{823B9F20-0066-49AF-8A09-08BE2815CF7C}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C09-4974-8756-CEFA0339F75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{F89B4747-995F-48B9-8597-A72D7224D4A0}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C09-4974-8756-CEFA0339F75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{42AB9F27-8BA4-4A94-B9E6-312FB9772BE0}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C09-4974-8756-CEFA0339F75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{4DE659C1-98F8-4D9D-80B7-2D8A754DAE90}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C09-4974-8756-CEFA0339F75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{26BD9395-AECD-4E15-9606-2F2AA6ED96E5}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C09-4974-8756-CEFA0339F75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{74169397-3D22-47B4-93C2-0D195AA117F7}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C09-4974-8756-CEFA0339F75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{A6AF1F8D-9678-4157-9FF5-E24366080034}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C09-4974-8756-CEFA0339F75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{D3A720CF-DE4C-47E6-BA92-D8B8597462D0}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C09-4974-8756-CEFA0339F75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65.7</c:v>
                </c:pt>
                <c:pt idx="8">
                  <c:v>67.5</c:v>
                </c:pt>
                <c:pt idx="16">
                  <c:v>68.400000000000006</c:v>
                </c:pt>
                <c:pt idx="24">
                  <c:v>70.5</c:v>
                </c:pt>
                <c:pt idx="32">
                  <c:v>71.599999999999994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C09-4974-8756-CEFA0339F75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{12A9FD47-5637-4608-BA0D-4501A0DCCD49}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C09-4974-8756-CEFA0339F75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{699435B8-FA5D-484D-928B-A63BB0D338A7}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C09-4974-8756-CEFA0339F75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{FE48E35E-2942-49CE-9319-C42526E7887D}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C09-4974-8756-CEFA0339F75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{95A2288B-BB58-405F-BA18-488BD5A3BBA1}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C09-4974-8756-CEFA0339F75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{242909D8-9FA4-4356-BC40-771BAEE6807A}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C09-4974-8756-CEFA0339F75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{0E0A9D4F-0DAE-412A-808C-61A4D6B09316}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C09-4974-8756-CEFA0339F75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{BB986B05-C370-4627-87FA-C6F72ECBBB15}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C09-4974-8756-CEFA0339F75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{47A3D4DD-BC26-44B5-95ED-E3A4D460D0C6}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C09-4974-8756-CEFA0339F75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{EC2F8925-C36E-4252-8E95-5D6C4E62EAAB}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C09-4974-8756-CEFA0339F75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9C09-4974-8756-CEFA0339F75A}"/>
            </c:ext>
          </c:extLst>
        </c:ser>
        <c:dLbls>
          <c:showLegendKey val="0"/>
          <c:showVal val="1"/>
          <c:showCatName val="0"/>
          <c:showSerName val="0"/>
          <c:showPercent val="0"/>
          <c:showBubbleSize val="0"/>
        </c:dLbls>
        <c:axId val="46179840"/>
        <c:axId val="46181760"/>
      </c:scatterChart>
      <c:valAx>
        <c:axId val="46179840"/>
        <c:scaling>
          <c:orientation val="maxMin"/>
          <c:max val="64"/>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{672EA671-78D5-4CF2-B4A7-087A9EA62C6C}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205-4C87-8558-9D75D41BEBB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{B8DC437B-A9AB-4826-B07D-A4B0B6B0D852}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205-4C87-8558-9D75D41BEBB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{7DF57B95-D9C6-4282-8609-2AFC0B121C78}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205-4C87-8558-9D75D41BEBB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{D094DC1D-BC91-4350-A8F8-ADB74CAD51A6}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205-4C87-8558-9D75D41BEBB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{4FA2A548-3DEA-41C4-BEB6-D814E9219748}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205-4C87-8558-9D75D41BEBB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{62187391-B71A-4647-9D49-415C69FAD53C}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205-4C87-8558-9D75D41BEBB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{CA3DB099-8CEE-46DE-A131-2BC05340D587}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205-4C87-8558-9D75D41BEBB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{F17D3D82-FEF9-42FB-B720-118F9D995772}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205-4C87-8558-9D75D41BEBB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{4E917536-EFB1-4E71-AF01-7CEB371FB1B0}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205-4C87-8558-9D75D41BEBB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3.7</c:v>
                </c:pt>
                <c:pt idx="8">
                  <c:v>4.0999999999999996</c:v>
                </c:pt>
                <c:pt idx="16">
                  <c:v>4.5</c:v>
                </c:pt>
                <c:pt idx="24">
                  <c:v>4.9000000000000004</c:v>
                </c:pt>
                <c:pt idx="32">
                  <c:v>5.3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205-4C87-8558-9D75D41BEBB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{B6C30210-3524-417B-87FB-42AF2A1B2465}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205-4C87-8558-9D75D41BEBB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{85670784-4F11-49E2-849B-F07E77942E17}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205-4C87-8558-9D75D41BEBB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{3072D2B5-B12E-4B4E-9A4C-5425A00A43F5}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205-4C87-8558-9D75D41BEBB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{BA931ED5-52D2-4D82-A480-B765F6F2E74C}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205-4C87-8558-9D75D41BEBB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{CDB139FF-CB55-4CD3-A9F0-7B342EEBECA0}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205-4C87-8558-9D75D41BEBB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{F2126F4A-0943-4A59-9C31-70AFACA5ECF4}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205-4C87-8558-9D75D41BEBB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{FA2B998E-267B-4C51-B8ED-2590FE88EE79}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205-4C87-8558-9D75D41BEBB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{BA749114-47CB-4D70-9385-2CE359C330B3}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205-4C87-8558-9D75D41BEBB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{39D3657F-DCD7-4C5B-A062-04C776ADE1FF}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205-4C87-8558-9D75D41BEBB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4205-4C87-8558-9D75D41BEBB9}"/>
            </c:ext>
          </c:extLst>
        </c:ser>
        <c:dLbls>
          <c:showLegendKey val="0"/>
          <c:showVal val="1"/>
          <c:showCatName val="0"/>
          <c:showSerName val="0"/>
          <c:showPercent val="0"/>
          <c:showBubbleSize val="0"/>
        </c:dLbls>
        <c:axId val="84219776"/>
        <c:axId val="84234240"/>
      </c:scatterChart>
      <c:valAx>
        <c:axId val="84219776"/>
        <c:scaling>
          <c:orientation val="maxMin"/>
          <c:max val="8.9"/>
          <c:min val="7.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静岡県松崎町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実質公債費比率の分子構造において大きく影響するのは、元利償還金及び算入公債費等の増減である。令和５年度も繰上償還等の特別事由はないが、旧依田邸温泉施設整備改修事業等の過疎対策事業債、令和元年度の台風災害にかかる町道江奈門野線災害復旧工事などの災害復旧債を含む７件について元金償還が始まった。一方、令和４年度末で平成１４年度松崎港湾改修事業における一般公共事業債を含む６件の償還終了したことにより、一般会計の元利償還金は前年度比３百万円減の３４８百万円、災害関連による水道事業会計への公営企業債の元利償還金に対する繰入金が６百万円増の１９百万円となり、算入公債費等が臨時財政対策債の減など７百万円減の２５９百万円となった結果、分子の額が１１百万円増となった。</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次年度以降も学校給食共同調理場整備事業など大型事業が計画さてれいるため、後年の公債費の増が見込まれることにより、引き続き適正かつ計画的な財政運営を図っていく。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満期一括償還地方債は利用していません。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静岡県松崎町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50">
              <a:latin typeface="ＭＳ ゴシック" pitchFamily="49" charset="-128"/>
              <a:ea typeface="ＭＳ ゴシック" pitchFamily="49" charset="-128"/>
            </a:rPr>
            <a:t>　将来負担比率の分子構造において大きく影響するのは、地方債現在高と基金や基準財政需要額算入見込額の充当可能財源等の増減である。</a:t>
          </a:r>
          <a:endParaRPr kumimoji="1" lang="en-US" altLang="ja-JP" sz="1250">
            <a:latin typeface="ＭＳ ゴシック" pitchFamily="49" charset="-128"/>
            <a:ea typeface="ＭＳ ゴシック" pitchFamily="49" charset="-128"/>
          </a:endParaRPr>
        </a:p>
        <a:p>
          <a:r>
            <a:rPr kumimoji="1" lang="ja-JP" altLang="en-US" sz="1250">
              <a:latin typeface="ＭＳ ゴシック" pitchFamily="49" charset="-128"/>
              <a:ea typeface="ＭＳ ゴシック" pitchFamily="49" charset="-128"/>
            </a:rPr>
            <a:t>　令和５年度は令和４年８月の豪雨災害による繰越事業の災害復旧工事や学校給食共同調理場実施設計業務委託を実施したことで、新たに８２百万円を借入れた一方で、借入地方債を３４１百万円償還したことにより地方残高は２５９百万円減少した。また、充当可能基金が１９８百万円、臨時財政対策費償還費等公債費の基準財政需要額算入見込額が１７８百万円減少したことで、将来負担比率の分子は＋１１９百万円となったが、引き続きマイナスの数値で推移している。</a:t>
          </a:r>
          <a:endParaRPr kumimoji="1" lang="en-US" altLang="ja-JP" sz="1250">
            <a:latin typeface="ＭＳ ゴシック" pitchFamily="49" charset="-128"/>
            <a:ea typeface="ＭＳ ゴシック" pitchFamily="49" charset="-128"/>
          </a:endParaRPr>
        </a:p>
        <a:p>
          <a:r>
            <a:rPr kumimoji="1" lang="ja-JP" altLang="en-US" sz="1250">
              <a:latin typeface="ＭＳ ゴシック" pitchFamily="49" charset="-128"/>
              <a:ea typeface="ＭＳ ゴシック" pitchFamily="49" charset="-128"/>
            </a:rPr>
            <a:t>　次年度以降も大型起債事業となる学校給食共同調理場整備事業や一部事務組合による広域ごみ処理施設建設事業、火葬場建設事業が控えているため、適切な地方債を選択、基金残高管理を適正に行い、将来負担比率の分子が低い数値で推移していくような財政運営を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静岡県松崎町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基金残高は、前年度比１９９百万円減の２，０３７百万円となった。増減の内訳は、財政調整基金については地方交付税の減（前年度比８０百万円減）や臨時財政対策債の減（前年度比１６百万円減）等による不足財源への充当により２００百万円を、その他特定目的基金が町道・農道整備や観光施設整備改修の財源として松崎町公共施設整備基金や小学校・中学校・共同調理場の教育関連施設整備の財源として松崎町文教施設整備基金等合計１１６百万円を取崩した。一方で将来の支出の備えとして財政調整基金を８０百万円、その他特定目的基金を３７百万円積み立てた。なお、令和５年度における松崎町ふるさと応援基金への積立額は２２百万円（前年度比＋２百万円増）であ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財政調整基金については、地方財政法第７条により規定された金額を確保しつつ、突発的な支出に対応するために現在の基金残高を維持するように決算状況を確認しながら積み立てを行っていく。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その他の特定目的基金については、公共施設の改修及び更新経費の財源とするため、松崎町公共施設整備基金や松崎町文教施設整備基金を中心に決算状況を確認しながら積み立てを行っていく。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①松崎町公共施設整備基金･･･公共施設全般を整備、改修する財源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②松崎町文教施設整備基金･･･教育関連施設（幼稚園・小学校・中学校・共同調理場等）を整備する財源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③松崎町ふるさと応援基金･･･寄付申し込み時において選択された６項目のまちづくり事業の財源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④松崎町地域福祉基金･･･福祉のまちづくりを推進する事業費の財源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⑤松崎町立小学校教育振興基金･･･小学校児童の教育振興を図るための財源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①松崎町公共施設整備基金･･･町道・農道整備や観光施設整備改修等へ充当　▲２１百万円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②松崎町文教施設整備基金･･･小学校・中学校・共同調理場の教育関連施設整備へ充当　▲５４百万円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③松崎町ふるさと応援基金･･･令和３年度寄付分をまちづくり事業へ充当　▲２２百万円、令和５年度寄付分を積立て　＋２９百万円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④松崎町地域福祉基金･･･保育園建設事業費補助金へ充当　▲５百万円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⑤松崎町立小学校教育振興基金･･･増減なし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松崎町公共施設整備基金･･･今後の公共施設改修整備事業等への財源確保のため、決算状況を確認しながら現状の基金残高を維持していく。</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②松崎町文教施設整備基金･･･教育関連施設（幼稚園・小学校・中学校・共同調理場等）の改修整備事業費等の財源として確保していく。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③松崎町ふるさと応援基金･･･寄付者の希望に沿った使途への充当。（寄付年度の翌々年度の事業費へ充当。）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④松崎町地域福祉基金･･･保育園建設事業費補助金へ充当。（現時点では、新たな積み立てはしない。）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⑤松崎町立小学校教育振興基金･･･小学校児童への教育振興の財源として確保していく。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財源不足への充当による取崩額は、前年度比４０百万円増の２００百万円とした一方、８０百万円を積み立てたことにより、令和５年度末基金残高は１２０百万円減の１，２５４百万円となった。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高齢化、主要産業の観光業など地域経済の低迷の理由により自主財源の確保が厳しい状況下における行政サービスの維持、大規模災害など突発的な支出に対応するため、決算の状況を確認しながら現状の基金残高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現在のところ、新たな積み立て予定なし。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5E0F5D9-30BF-4E92-ABE0-DF765F49E2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749C1BB-F100-4D33-81EC-4A369C86C5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E0ECB47A-988B-4CD7-859B-F53C01982CF4}"/>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1838C44-4CC5-49FE-9FDA-D56D1930E1C1}"/>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60839FD9-E4E8-4752-A3FE-E1E86AD2C9E8}"/>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17B955A6-2E61-4C0C-BF6B-74C3DF3C86A5}"/>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7AE65818-216A-49F1-9732-02879E207F7F}"/>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1E5340F0-59DE-4481-B4E7-C93D078E5EA8}"/>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44651AE2-B4C1-467E-8CA2-FCF12D6E895E}"/>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2753436B-BB75-4A6A-8B9F-D95C3EB533F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CED2CC82-86A5-43E6-B2AC-52ED5F312957}"/>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012572E-A1A5-4B8C-96C8-AEFE21E386A5}"/>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4809664A-8A02-46E7-AE54-388A5380512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2674E61A-B59A-4D95-A15D-CA4B7BC99C2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C04F4C01-FFD1-430B-BF73-A4DE7016D0A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6AD5D482-2C5C-4843-8AC4-FFF62B44FBD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静岡県松崎町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1F403E4A-AD59-4481-BF4B-B3BA6A7CF61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EE690F14-B3FC-4251-81F9-8A75A24068B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AEB41C9E-6919-44EE-A6CF-8BD1B26DB03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5A79141-05AC-4F35-A4DC-FCBE7272EA8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ECFDD2AE-8E3A-476B-A237-B044AFC2F28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2FB4C155-83AA-4EC4-A779-F864E8E056D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5,824
5,787
85.11
4,260,579
4,055,051
149,911
2,589,231
2,433,256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923BBB34-254E-4EE6-9245-D2AB692680A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3E150F25-29DE-42B5-9CAB-DD23306F1A1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2C1908D8-2199-4269-8DA7-F0757DD8A3B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37850B41-DCDB-495B-8ACE-89747BB549C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D2466001-8B31-4122-B71D-F0E4C5DA68B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3D61D1BE-B0ED-4734-9942-5BFC48E1604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7580628A-4C79-46CA-9C8A-B03C5108338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541CB19B-D01F-4407-8ED8-75C2FBCCD54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B59259C1-9640-4041-90B1-E9762B4ED2A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A81DC6DC-F02F-4AB1-BE58-9FB456EE1CF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6A56FA9-92D9-4AD8-8C13-DB958F2CCF3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61279E0D-9B07-462D-A40F-00E81B2E7F2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882DE1D1-3E7E-480B-BE20-C69ADFC94E8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5C7C5EAA-EE7B-404F-9CB6-A6F595E3C0A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CA7EB49B-8135-47E3-842F-DC30C5D9B63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37A06C27-0078-4633-B129-2A41A8CA00C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BB051C87-CDEE-4C10-A19D-F1BF6DAF192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E4E8FFC-3997-4EAD-953C-0514F0F09A0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D8F2E62D-A449-4627-9E51-66FDC3AA05E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71E9808B-9C6C-4A05-A938-81A57B6661E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67ABF993-4A26-468F-8AEE-60DF9404DAA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7E15ABDD-D09F-474F-B955-8DD56A23F279}"/>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FD3E96-E885-43B3-B3BA-967BBCBA0CB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4A870884-F3EB-4020-AC48-277E4E24677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BAEF5A0A-2A14-46FB-B900-3658E0E3282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64F7B25F-6B9C-41DA-A6DE-B6011560608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D9A6FAF3-ED9C-4847-B5F3-408C01B9B4F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3D17F91-06C6-4E58-ABBA-75488176A22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6F85EE70-F0DC-456C-A454-9F5F83A2A06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448BA369-7842-4070-8E0A-16C38DA985C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2833ECFB-68C7-4563-97D0-69032BD0B5D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20D8FCA0-BA51-4895-9ECA-4B20CE980F1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A1C48D98-7B57-40A1-97B7-F51CF6E0F00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3F55FF24-5EC3-4D2E-B32F-CFF1BBA5E1E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9093ED3-86DD-4432-9A76-83E42909936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有形固定資産減価償却率については、類似団体内平均値よりもやや上回る結果となっている。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現状保有資産については、経年による老朽化が進んでいる。特に庁舎、学校施設、消防施設で老朽化が進んでいる。施設の状況や財政状況を検討し、計画的に資産管理をしていく必要がある。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2EBA946F-9066-4394-ACEA-79D63A11E21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F79F2E2B-35AB-4942-8E75-99A9D0AD765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E6DEEFD8-15B1-46BD-A8B9-A6BB434196C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31EB5BC2-1D22-4C20-824D-BAC50462315F}"/>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B85FD12B-0EB6-4292-BE76-191ECE690F9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B2E2D0E5-7C8C-4EC3-9C69-E47B15DB1298}"/>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602D846D-3FE5-4C9B-B6D9-973BC49D05DB}"/>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100EBE87-875C-4FFD-95A2-1DF3C8AADDD4}"/>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988BDE44-2C69-49F4-9A2C-9E1722D986C3}"/>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6C793CA3-86BF-4951-B067-DC921BF6409D}"/>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F797009C-6BE3-46AF-A903-49C4AD320D51}"/>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EF4030C1-57B9-4B14-ABAC-EE1CB40DE2EB}"/>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8F40C4F1-DE3E-424C-A86B-207DE32B3BB9}"/>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84D79D44-3B39-48B6-9DE5-68FCE1759E7A}"/>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46685E6D-53B3-44CD-BA03-799438CB35F7}"/>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829ACD93-A451-476D-959E-5609B8163AB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E626F88C-8B29-4528-AE28-50CE7651C5B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2139B98D-8D36-40B4-BCB8-5BB62B0B3D4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77" name="直線コネクタ 76">
          <a:extLst>
            <a:ext uri="{FF2B5EF4-FFF2-40B4-BE49-F238E27FC236}">
              <a16:creationId xmlns:a16="http://schemas.microsoft.com/office/drawing/2014/main" id="{A19D1E17-6846-4BFF-B93E-E6A8EA6AAB86}"/>
            </a:ext>
          </a:extLst>
        </xdr:cNvPr>
        <xdr:cNvCxnSpPr/>
      </xdr:nvCxnSpPr>
      <xdr:spPr>
        <a:xfrm flipV="1">
          <a:off x="4760595" y="5471160"/>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8" name="有形固定資産減価償却率最小値テキスト">
          <a:extLst>
            <a:ext uri="{FF2B5EF4-FFF2-40B4-BE49-F238E27FC236}">
              <a16:creationId xmlns:a16="http://schemas.microsoft.com/office/drawing/2014/main" id="{4F882826-16A2-44AE-88A9-01746F03DD67}"/>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9" name="直線コネクタ 78">
          <a:extLst>
            <a:ext uri="{FF2B5EF4-FFF2-40B4-BE49-F238E27FC236}">
              <a16:creationId xmlns:a16="http://schemas.microsoft.com/office/drawing/2014/main" id="{64C2C5BA-D99D-439C-9179-61699BD27CD7}"/>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80" name="有形固定資産減価償却率最大値テキスト">
          <a:extLst>
            <a:ext uri="{FF2B5EF4-FFF2-40B4-BE49-F238E27FC236}">
              <a16:creationId xmlns:a16="http://schemas.microsoft.com/office/drawing/2014/main" id="{110309D6-29F1-4F49-8E0B-E3DA1AEE53BC}"/>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81" name="直線コネクタ 80">
          <a:extLst>
            <a:ext uri="{FF2B5EF4-FFF2-40B4-BE49-F238E27FC236}">
              <a16:creationId xmlns:a16="http://schemas.microsoft.com/office/drawing/2014/main" id="{05E6DCC8-9EDA-43B3-8E9C-37C337EFD3CE}"/>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18069</xdr:rowOff>
    </xdr:from>
    <xdr:ext cx="405111" cy="259045"/>
    <xdr:sp macro="" textlink="">
      <xdr:nvSpPr>
        <xdr:cNvPr id="82" name="有形固定資産減価償却率平均値テキスト">
          <a:extLst>
            <a:ext uri="{FF2B5EF4-FFF2-40B4-BE49-F238E27FC236}">
              <a16:creationId xmlns:a16="http://schemas.microsoft.com/office/drawing/2014/main" id="{0A7A2C1E-BCE8-4933-9303-BA23BB261206}"/>
            </a:ext>
          </a:extLst>
        </xdr:cNvPr>
        <xdr:cNvSpPr txBox="1"/>
      </xdr:nvSpPr>
      <xdr:spPr>
        <a:xfrm>
          <a:off x="4813300" y="610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83" name="フローチャート: 判断 82">
          <a:extLst>
            <a:ext uri="{FF2B5EF4-FFF2-40B4-BE49-F238E27FC236}">
              <a16:creationId xmlns:a16="http://schemas.microsoft.com/office/drawing/2014/main" id="{9C72B059-652F-45D0-BAF5-A0CB53F12A69}"/>
            </a:ext>
          </a:extLst>
        </xdr:cNvPr>
        <xdr:cNvSpPr/>
      </xdr:nvSpPr>
      <xdr:spPr>
        <a:xfrm>
          <a:off x="4711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84" name="フローチャート: 判断 83">
          <a:extLst>
            <a:ext uri="{FF2B5EF4-FFF2-40B4-BE49-F238E27FC236}">
              <a16:creationId xmlns:a16="http://schemas.microsoft.com/office/drawing/2014/main" id="{6E22A89A-FE8B-4A56-B09D-8690A8636C1E}"/>
            </a:ext>
          </a:extLst>
        </xdr:cNvPr>
        <xdr:cNvSpPr/>
      </xdr:nvSpPr>
      <xdr:spPr>
        <a:xfrm>
          <a:off x="40005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85" name="フローチャート: 判断 84">
          <a:extLst>
            <a:ext uri="{FF2B5EF4-FFF2-40B4-BE49-F238E27FC236}">
              <a16:creationId xmlns:a16="http://schemas.microsoft.com/office/drawing/2014/main" id="{DA7498A3-6675-44CF-9191-BBE435E299EC}"/>
            </a:ext>
          </a:extLst>
        </xdr:cNvPr>
        <xdr:cNvSpPr/>
      </xdr:nvSpPr>
      <xdr:spPr>
        <a:xfrm>
          <a:off x="3238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86" name="フローチャート: 判断 85">
          <a:extLst>
            <a:ext uri="{FF2B5EF4-FFF2-40B4-BE49-F238E27FC236}">
              <a16:creationId xmlns:a16="http://schemas.microsoft.com/office/drawing/2014/main" id="{4B2E9E55-AEBF-44C6-A523-465987D529A3}"/>
            </a:ext>
          </a:extLst>
        </xdr:cNvPr>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87" name="フローチャート: 判断 86">
          <a:extLst>
            <a:ext uri="{FF2B5EF4-FFF2-40B4-BE49-F238E27FC236}">
              <a16:creationId xmlns:a16="http://schemas.microsoft.com/office/drawing/2014/main" id="{9D72D176-49C6-43EA-B5CB-0B335AA1E0D3}"/>
            </a:ext>
          </a:extLst>
        </xdr:cNvPr>
        <xdr:cNvSpPr/>
      </xdr:nvSpPr>
      <xdr:spPr>
        <a:xfrm>
          <a:off x="1714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A61A23A-88B3-4776-926D-FAFC1B2715B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56FC1C6-A347-4593-94C5-033CBEA1CC0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77570BF6-EEBE-4CBA-AFB1-9766B998EC9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750C556A-D573-47D0-97AA-5DE42FC4B30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7905756D-4407-46A0-928F-551C7DC2BBB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64317</xdr:rowOff>
    </xdr:from>
    <xdr:to>
      <xdr:col>23</xdr:col>
      <xdr:colOff>136525</xdr:colOff>
      <xdr:row>33</xdr:row>
      <xdr:rowOff>165917</xdr:rowOff>
    </xdr:to>
    <xdr:sp macro="" textlink="">
      <xdr:nvSpPr>
        <xdr:cNvPr id="93" name="楕円 92">
          <a:extLst>
            <a:ext uri="{FF2B5EF4-FFF2-40B4-BE49-F238E27FC236}">
              <a16:creationId xmlns:a16="http://schemas.microsoft.com/office/drawing/2014/main" id="{95750AD1-B85A-41EA-9517-9F33307C2AAA}"/>
            </a:ext>
          </a:extLst>
        </xdr:cNvPr>
        <xdr:cNvSpPr/>
      </xdr:nvSpPr>
      <xdr:spPr>
        <a:xfrm>
          <a:off x="4711700" y="649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42743</xdr:rowOff>
    </xdr:from>
    <xdr:ext cx="405111" cy="259045"/>
    <xdr:sp macro="" textlink="">
      <xdr:nvSpPr>
        <xdr:cNvPr id="94" name="有形固定資産減価償却率該当値テキスト">
          <a:extLst>
            <a:ext uri="{FF2B5EF4-FFF2-40B4-BE49-F238E27FC236}">
              <a16:creationId xmlns:a16="http://schemas.microsoft.com/office/drawing/2014/main" id="{4363381D-747D-405B-BD0C-64F360CBCF23}"/>
            </a:ext>
          </a:extLst>
        </xdr:cNvPr>
        <xdr:cNvSpPr txBox="1"/>
      </xdr:nvSpPr>
      <xdr:spPr>
        <a:xfrm>
          <a:off x="4813300" y="6472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30389</xdr:rowOff>
    </xdr:from>
    <xdr:to>
      <xdr:col>19</xdr:col>
      <xdr:colOff>187325</xdr:colOff>
      <xdr:row>33</xdr:row>
      <xdr:rowOff>131989</xdr:rowOff>
    </xdr:to>
    <xdr:sp macro="" textlink="">
      <xdr:nvSpPr>
        <xdr:cNvPr id="95" name="楕円 94">
          <a:extLst>
            <a:ext uri="{FF2B5EF4-FFF2-40B4-BE49-F238E27FC236}">
              <a16:creationId xmlns:a16="http://schemas.microsoft.com/office/drawing/2014/main" id="{9A08B348-9B2B-42B9-B6B1-E0176B2BC826}"/>
            </a:ext>
          </a:extLst>
        </xdr:cNvPr>
        <xdr:cNvSpPr/>
      </xdr:nvSpPr>
      <xdr:spPr>
        <a:xfrm>
          <a:off x="4000500" y="645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81190</xdr:rowOff>
    </xdr:from>
    <xdr:to>
      <xdr:col>23</xdr:col>
      <xdr:colOff>85725</xdr:colOff>
      <xdr:row>33</xdr:row>
      <xdr:rowOff>115116</xdr:rowOff>
    </xdr:to>
    <xdr:cxnSp macro="">
      <xdr:nvCxnSpPr>
        <xdr:cNvPr id="96" name="直線コネクタ 95">
          <a:extLst>
            <a:ext uri="{FF2B5EF4-FFF2-40B4-BE49-F238E27FC236}">
              <a16:creationId xmlns:a16="http://schemas.microsoft.com/office/drawing/2014/main" id="{1B7F2D52-F2CD-41A5-BCF9-EDC938C2137C}"/>
            </a:ext>
          </a:extLst>
        </xdr:cNvPr>
        <xdr:cNvCxnSpPr/>
      </xdr:nvCxnSpPr>
      <xdr:spPr>
        <a:xfrm>
          <a:off x="4051300" y="6510565"/>
          <a:ext cx="711200" cy="3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137069</xdr:rowOff>
    </xdr:from>
    <xdr:to>
      <xdr:col>15</xdr:col>
      <xdr:colOff>187325</xdr:colOff>
      <xdr:row>33</xdr:row>
      <xdr:rowOff>67219</xdr:rowOff>
    </xdr:to>
    <xdr:sp macro="" textlink="">
      <xdr:nvSpPr>
        <xdr:cNvPr id="97" name="楕円 96">
          <a:extLst>
            <a:ext uri="{FF2B5EF4-FFF2-40B4-BE49-F238E27FC236}">
              <a16:creationId xmlns:a16="http://schemas.microsoft.com/office/drawing/2014/main" id="{2F587871-5E36-4CB8-803F-C3BC5B0CAC3A}"/>
            </a:ext>
          </a:extLst>
        </xdr:cNvPr>
        <xdr:cNvSpPr/>
      </xdr:nvSpPr>
      <xdr:spPr>
        <a:xfrm>
          <a:off x="3238500" y="639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16419</xdr:rowOff>
    </xdr:from>
    <xdr:to>
      <xdr:col>19</xdr:col>
      <xdr:colOff>136525</xdr:colOff>
      <xdr:row>33</xdr:row>
      <xdr:rowOff>81190</xdr:rowOff>
    </xdr:to>
    <xdr:cxnSp macro="">
      <xdr:nvCxnSpPr>
        <xdr:cNvPr id="98" name="直線コネクタ 97">
          <a:extLst>
            <a:ext uri="{FF2B5EF4-FFF2-40B4-BE49-F238E27FC236}">
              <a16:creationId xmlns:a16="http://schemas.microsoft.com/office/drawing/2014/main" id="{89300FB6-3716-4913-AA18-684C81D6F099}"/>
            </a:ext>
          </a:extLst>
        </xdr:cNvPr>
        <xdr:cNvCxnSpPr/>
      </xdr:nvCxnSpPr>
      <xdr:spPr>
        <a:xfrm>
          <a:off x="3289300" y="6445794"/>
          <a:ext cx="76200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109311</xdr:rowOff>
    </xdr:from>
    <xdr:to>
      <xdr:col>11</xdr:col>
      <xdr:colOff>187325</xdr:colOff>
      <xdr:row>33</xdr:row>
      <xdr:rowOff>39461</xdr:rowOff>
    </xdr:to>
    <xdr:sp macro="" textlink="">
      <xdr:nvSpPr>
        <xdr:cNvPr id="99" name="楕円 98">
          <a:extLst>
            <a:ext uri="{FF2B5EF4-FFF2-40B4-BE49-F238E27FC236}">
              <a16:creationId xmlns:a16="http://schemas.microsoft.com/office/drawing/2014/main" id="{0A3CF789-2893-4F4C-A773-2C640DA483C1}"/>
            </a:ext>
          </a:extLst>
        </xdr:cNvPr>
        <xdr:cNvSpPr/>
      </xdr:nvSpPr>
      <xdr:spPr>
        <a:xfrm>
          <a:off x="2476500" y="636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160111</xdr:rowOff>
    </xdr:from>
    <xdr:to>
      <xdr:col>15</xdr:col>
      <xdr:colOff>136525</xdr:colOff>
      <xdr:row>33</xdr:row>
      <xdr:rowOff>16419</xdr:rowOff>
    </xdr:to>
    <xdr:cxnSp macro="">
      <xdr:nvCxnSpPr>
        <xdr:cNvPr id="100" name="直線コネクタ 99">
          <a:extLst>
            <a:ext uri="{FF2B5EF4-FFF2-40B4-BE49-F238E27FC236}">
              <a16:creationId xmlns:a16="http://schemas.microsoft.com/office/drawing/2014/main" id="{AB680107-DA10-41ED-B469-04DC3E1F8047}"/>
            </a:ext>
          </a:extLst>
        </xdr:cNvPr>
        <xdr:cNvCxnSpPr/>
      </xdr:nvCxnSpPr>
      <xdr:spPr>
        <a:xfrm>
          <a:off x="2527300" y="6418036"/>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53794</xdr:rowOff>
    </xdr:from>
    <xdr:to>
      <xdr:col>7</xdr:col>
      <xdr:colOff>187325</xdr:colOff>
      <xdr:row>32</xdr:row>
      <xdr:rowOff>155394</xdr:rowOff>
    </xdr:to>
    <xdr:sp macro="" textlink="">
      <xdr:nvSpPr>
        <xdr:cNvPr id="101" name="楕円 100">
          <a:extLst>
            <a:ext uri="{FF2B5EF4-FFF2-40B4-BE49-F238E27FC236}">
              <a16:creationId xmlns:a16="http://schemas.microsoft.com/office/drawing/2014/main" id="{178DBD16-FA37-4913-A631-2C52CD4C31D7}"/>
            </a:ext>
          </a:extLst>
        </xdr:cNvPr>
        <xdr:cNvSpPr/>
      </xdr:nvSpPr>
      <xdr:spPr>
        <a:xfrm>
          <a:off x="1714500" y="631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104594</xdr:rowOff>
    </xdr:from>
    <xdr:to>
      <xdr:col>11</xdr:col>
      <xdr:colOff>136525</xdr:colOff>
      <xdr:row>32</xdr:row>
      <xdr:rowOff>160111</xdr:rowOff>
    </xdr:to>
    <xdr:cxnSp macro="">
      <xdr:nvCxnSpPr>
        <xdr:cNvPr id="102" name="直線コネクタ 101">
          <a:extLst>
            <a:ext uri="{FF2B5EF4-FFF2-40B4-BE49-F238E27FC236}">
              <a16:creationId xmlns:a16="http://schemas.microsoft.com/office/drawing/2014/main" id="{F5645CF5-FFDD-46A5-BCBD-C089D0C4A96A}"/>
            </a:ext>
          </a:extLst>
        </xdr:cNvPr>
        <xdr:cNvCxnSpPr/>
      </xdr:nvCxnSpPr>
      <xdr:spPr>
        <a:xfrm>
          <a:off x="1765300" y="6362519"/>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91729</xdr:rowOff>
    </xdr:from>
    <xdr:ext cx="405111" cy="259045"/>
    <xdr:sp macro="" textlink="">
      <xdr:nvSpPr>
        <xdr:cNvPr id="103" name="n_1aveValue有形固定資産減価償却率">
          <a:extLst>
            <a:ext uri="{FF2B5EF4-FFF2-40B4-BE49-F238E27FC236}">
              <a16:creationId xmlns:a16="http://schemas.microsoft.com/office/drawing/2014/main" id="{A6D1F6FA-06C7-42A4-AEA1-1AE15BE04E61}"/>
            </a:ext>
          </a:extLst>
        </xdr:cNvPr>
        <xdr:cNvSpPr txBox="1"/>
      </xdr:nvSpPr>
      <xdr:spPr>
        <a:xfrm>
          <a:off x="3836044" y="6006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79392</xdr:rowOff>
    </xdr:from>
    <xdr:ext cx="405111" cy="259045"/>
    <xdr:sp macro="" textlink="">
      <xdr:nvSpPr>
        <xdr:cNvPr id="104" name="n_2aveValue有形固定資産減価償却率">
          <a:extLst>
            <a:ext uri="{FF2B5EF4-FFF2-40B4-BE49-F238E27FC236}">
              <a16:creationId xmlns:a16="http://schemas.microsoft.com/office/drawing/2014/main" id="{459A98ED-0766-47B2-AECE-C21CC330E90B}"/>
            </a:ext>
          </a:extLst>
        </xdr:cNvPr>
        <xdr:cNvSpPr txBox="1"/>
      </xdr:nvSpPr>
      <xdr:spPr>
        <a:xfrm>
          <a:off x="30867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105" name="n_3aveValue有形固定資産減価償却率">
          <a:extLst>
            <a:ext uri="{FF2B5EF4-FFF2-40B4-BE49-F238E27FC236}">
              <a16:creationId xmlns:a16="http://schemas.microsoft.com/office/drawing/2014/main" id="{8124AF30-91AE-4332-870A-50B12BDEF981}"/>
            </a:ext>
          </a:extLst>
        </xdr:cNvPr>
        <xdr:cNvSpPr txBox="1"/>
      </xdr:nvSpPr>
      <xdr:spPr>
        <a:xfrm>
          <a:off x="2324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97898</xdr:rowOff>
    </xdr:from>
    <xdr:ext cx="405111" cy="259045"/>
    <xdr:sp macro="" textlink="">
      <xdr:nvSpPr>
        <xdr:cNvPr id="106" name="n_4aveValue有形固定資産減価償却率">
          <a:extLst>
            <a:ext uri="{FF2B5EF4-FFF2-40B4-BE49-F238E27FC236}">
              <a16:creationId xmlns:a16="http://schemas.microsoft.com/office/drawing/2014/main" id="{17F56A82-79B6-4A0D-8D93-09914E5DEAE5}"/>
            </a:ext>
          </a:extLst>
        </xdr:cNvPr>
        <xdr:cNvSpPr txBox="1"/>
      </xdr:nvSpPr>
      <xdr:spPr>
        <a:xfrm>
          <a:off x="1562744" y="6012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123117</xdr:rowOff>
    </xdr:from>
    <xdr:ext cx="405111" cy="259045"/>
    <xdr:sp macro="" textlink="">
      <xdr:nvSpPr>
        <xdr:cNvPr id="107" name="n_1mainValue有形固定資産減価償却率">
          <a:extLst>
            <a:ext uri="{FF2B5EF4-FFF2-40B4-BE49-F238E27FC236}">
              <a16:creationId xmlns:a16="http://schemas.microsoft.com/office/drawing/2014/main" id="{19A0FCFD-B459-4256-8271-FA78D26495CF}"/>
            </a:ext>
          </a:extLst>
        </xdr:cNvPr>
        <xdr:cNvSpPr txBox="1"/>
      </xdr:nvSpPr>
      <xdr:spPr>
        <a:xfrm>
          <a:off x="3836044" y="655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58346</xdr:rowOff>
    </xdr:from>
    <xdr:ext cx="405111" cy="259045"/>
    <xdr:sp macro="" textlink="">
      <xdr:nvSpPr>
        <xdr:cNvPr id="108" name="n_2mainValue有形固定資産減価償却率">
          <a:extLst>
            <a:ext uri="{FF2B5EF4-FFF2-40B4-BE49-F238E27FC236}">
              <a16:creationId xmlns:a16="http://schemas.microsoft.com/office/drawing/2014/main" id="{7FBEF53E-C40F-48D4-A155-660D70D1F027}"/>
            </a:ext>
          </a:extLst>
        </xdr:cNvPr>
        <xdr:cNvSpPr txBox="1"/>
      </xdr:nvSpPr>
      <xdr:spPr>
        <a:xfrm>
          <a:off x="3086744" y="6487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30588</xdr:rowOff>
    </xdr:from>
    <xdr:ext cx="405111" cy="259045"/>
    <xdr:sp macro="" textlink="">
      <xdr:nvSpPr>
        <xdr:cNvPr id="109" name="n_3mainValue有形固定資産減価償却率">
          <a:extLst>
            <a:ext uri="{FF2B5EF4-FFF2-40B4-BE49-F238E27FC236}">
              <a16:creationId xmlns:a16="http://schemas.microsoft.com/office/drawing/2014/main" id="{F4B804C6-600A-4D4E-B5BA-0DBCE833CC61}"/>
            </a:ext>
          </a:extLst>
        </xdr:cNvPr>
        <xdr:cNvSpPr txBox="1"/>
      </xdr:nvSpPr>
      <xdr:spPr>
        <a:xfrm>
          <a:off x="2324744" y="645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146521</xdr:rowOff>
    </xdr:from>
    <xdr:ext cx="405111" cy="259045"/>
    <xdr:sp macro="" textlink="">
      <xdr:nvSpPr>
        <xdr:cNvPr id="110" name="n_4mainValue有形固定資産減価償却率">
          <a:extLst>
            <a:ext uri="{FF2B5EF4-FFF2-40B4-BE49-F238E27FC236}">
              <a16:creationId xmlns:a16="http://schemas.microsoft.com/office/drawing/2014/main" id="{5CE5D389-5F10-4C5E-867E-33216D335ED6}"/>
            </a:ext>
          </a:extLst>
        </xdr:cNvPr>
        <xdr:cNvSpPr txBox="1"/>
      </xdr:nvSpPr>
      <xdr:spPr>
        <a:xfrm>
          <a:off x="1562744" y="6404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AB2DBF67-3949-4F1C-9B1F-CB752517341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78FE5755-56B2-45FA-A0EE-2D305580D43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AC36B7A5-A2BE-4DEA-A3E2-7C1304A2D93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[ 214.3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838642A7-D5D9-41F6-857B-C9085D32EC9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BD7FB711-DF17-470C-A466-8DC6C7A59A1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E80FBBCD-CE7D-42D3-B857-15AEFAB830C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9B24A12-12A2-4BAF-8116-6F16E1589AA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A545C698-1691-46F0-88AA-C4E34FDE82C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88B6F504-3934-410E-A17A-4857758D133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632A515E-E943-4029-93E5-8B6C9375ADC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53F3E60C-6FA1-4062-8840-8567A5AC228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8E8BD2B6-CB74-42F9-84F7-AA0B803B940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E5078EDE-0D77-404F-B508-D4B8D48E1CE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借入額より借入償還額が多かったため、地方債残高は低下した。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しかし、充当可能財源である財政調整基金の減少等により債務償還比率は上昇している。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今後は、学校給食共同調理場建設事業などの大型起債事業を予定していること、人口減少による税収の低下等、債務償還比率の上昇が見込まれるため、数値の変動に注視し、適切な財政運営に努める。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648AD8F5-65FD-4772-A1B6-E4CF467FEBD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37E2D302-B38F-473C-A703-C7B41C53757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E409A053-E4C9-49CA-A721-9D8DD7EA189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A23E5DD9-0C96-404D-9735-E2960E748DCC}"/>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AF1963DA-7370-44F7-ADA6-179F015DBF7D}"/>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CE4B481C-97F2-4850-9D7E-B560284714B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a:extLst>
            <a:ext uri="{FF2B5EF4-FFF2-40B4-BE49-F238E27FC236}">
              <a16:creationId xmlns:a16="http://schemas.microsoft.com/office/drawing/2014/main" id="{60CBDD9D-9137-414D-A6A4-1C91FE85F7A7}"/>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06893933-AF09-4C7B-8CE1-551EC64AF5AC}"/>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E33435EA-82B3-48D3-B65D-27F7A1CE1FB6}"/>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1708C54A-1DD0-4C46-8BDB-78C740ABFDDD}"/>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ECFED30D-7960-4E17-AE22-6B45C4095194}"/>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7688B3BF-4F1C-44B7-BB6E-CBD06C319CA2}"/>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539B4778-5770-4E1D-A477-56D6C94AAB02}"/>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905AE6CA-A5F6-48FB-97A3-398CB5F44F14}"/>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a16="http://schemas.microsoft.com/office/drawing/2014/main" id="{9A962866-F832-4B48-88E8-FAB077576429}"/>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572F2ED8-BD8C-479F-89B5-88828806B2C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id="{D9F16905-DFCD-44BB-BD18-DC17804252F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41" name="直線コネクタ 140">
          <a:extLst>
            <a:ext uri="{FF2B5EF4-FFF2-40B4-BE49-F238E27FC236}">
              <a16:creationId xmlns:a16="http://schemas.microsoft.com/office/drawing/2014/main" id="{80849367-62AC-4C81-A082-261CF141CF4C}"/>
            </a:ext>
          </a:extLst>
        </xdr:cNvPr>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42" name="債務償還比率最小値テキスト">
          <a:extLst>
            <a:ext uri="{FF2B5EF4-FFF2-40B4-BE49-F238E27FC236}">
              <a16:creationId xmlns:a16="http://schemas.microsoft.com/office/drawing/2014/main" id="{73ACE861-76B5-4A27-A29B-2D8EF3B4C339}"/>
            </a:ext>
          </a:extLst>
        </xdr:cNvPr>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43" name="直線コネクタ 142">
          <a:extLst>
            <a:ext uri="{FF2B5EF4-FFF2-40B4-BE49-F238E27FC236}">
              <a16:creationId xmlns:a16="http://schemas.microsoft.com/office/drawing/2014/main" id="{72E303CF-CE6C-4488-B4F8-1E7AC7C224CA}"/>
            </a:ext>
          </a:extLst>
        </xdr:cNvPr>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a:extLst>
            <a:ext uri="{FF2B5EF4-FFF2-40B4-BE49-F238E27FC236}">
              <a16:creationId xmlns:a16="http://schemas.microsoft.com/office/drawing/2014/main" id="{30E72CE7-17F9-4A75-8579-85D0F779B035}"/>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a16="http://schemas.microsoft.com/office/drawing/2014/main" id="{74EDBCD6-E740-4D51-85AD-E1C58CDCDBFF}"/>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140092</xdr:rowOff>
    </xdr:from>
    <xdr:ext cx="469744" cy="259045"/>
    <xdr:sp macro="" textlink="">
      <xdr:nvSpPr>
        <xdr:cNvPr id="146" name="債務償還比率平均値テキスト">
          <a:extLst>
            <a:ext uri="{FF2B5EF4-FFF2-40B4-BE49-F238E27FC236}">
              <a16:creationId xmlns:a16="http://schemas.microsoft.com/office/drawing/2014/main" id="{F6B40A50-F06F-4D8B-8A53-473406BF521A}"/>
            </a:ext>
          </a:extLst>
        </xdr:cNvPr>
        <xdr:cNvSpPr txBox="1"/>
      </xdr:nvSpPr>
      <xdr:spPr>
        <a:xfrm>
          <a:off x="14846300" y="5540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47" name="フローチャート: 判断 146">
          <a:extLst>
            <a:ext uri="{FF2B5EF4-FFF2-40B4-BE49-F238E27FC236}">
              <a16:creationId xmlns:a16="http://schemas.microsoft.com/office/drawing/2014/main" id="{9451AAA9-5838-4980-9CBB-83D49ECA9BAD}"/>
            </a:ext>
          </a:extLst>
        </xdr:cNvPr>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8" name="フローチャート: 判断 147">
          <a:extLst>
            <a:ext uri="{FF2B5EF4-FFF2-40B4-BE49-F238E27FC236}">
              <a16:creationId xmlns:a16="http://schemas.microsoft.com/office/drawing/2014/main" id="{B5EC56EC-429C-4A11-ADC7-BE153280E8D4}"/>
            </a:ext>
          </a:extLst>
        </xdr:cNvPr>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9" name="フローチャート: 判断 148">
          <a:extLst>
            <a:ext uri="{FF2B5EF4-FFF2-40B4-BE49-F238E27FC236}">
              <a16:creationId xmlns:a16="http://schemas.microsoft.com/office/drawing/2014/main" id="{50CD66C2-46C0-492A-B4BF-0B31972F0157}"/>
            </a:ext>
          </a:extLst>
        </xdr:cNvPr>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50" name="フローチャート: 判断 149">
          <a:extLst>
            <a:ext uri="{FF2B5EF4-FFF2-40B4-BE49-F238E27FC236}">
              <a16:creationId xmlns:a16="http://schemas.microsoft.com/office/drawing/2014/main" id="{803EC317-82CA-4436-A12F-0A33DE2065E5}"/>
            </a:ext>
          </a:extLst>
        </xdr:cNvPr>
        <xdr:cNvSpPr/>
      </xdr:nvSpPr>
      <xdr:spPr>
        <a:xfrm>
          <a:off x="12509500" y="57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51" name="フローチャート: 判断 150">
          <a:extLst>
            <a:ext uri="{FF2B5EF4-FFF2-40B4-BE49-F238E27FC236}">
              <a16:creationId xmlns:a16="http://schemas.microsoft.com/office/drawing/2014/main" id="{B2160811-420C-4C69-8A87-CA17F775E243}"/>
            </a:ext>
          </a:extLst>
        </xdr:cNvPr>
        <xdr:cNvSpPr/>
      </xdr:nvSpPr>
      <xdr:spPr>
        <a:xfrm>
          <a:off x="11747500" y="572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E7B0882B-5F9C-4626-8737-0166782D635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80C7A456-502B-4A7C-AFDA-4D3FAD07B3C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EE91C96C-4380-4392-8323-152EB58B313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CAC40EDA-E540-4053-87F4-5E45761F396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823B1AC1-FFA3-4BAF-AA5A-2D4BEDD3335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30275</xdr:rowOff>
    </xdr:from>
    <xdr:to>
      <xdr:col>76</xdr:col>
      <xdr:colOff>73025</xdr:colOff>
      <xdr:row>27</xdr:row>
      <xdr:rowOff>131875</xdr:rowOff>
    </xdr:to>
    <xdr:sp macro="" textlink="">
      <xdr:nvSpPr>
        <xdr:cNvPr id="157" name="楕円 156">
          <a:extLst>
            <a:ext uri="{FF2B5EF4-FFF2-40B4-BE49-F238E27FC236}">
              <a16:creationId xmlns:a16="http://schemas.microsoft.com/office/drawing/2014/main" id="{6263B5E8-B000-4046-B827-C305852426F0}"/>
            </a:ext>
          </a:extLst>
        </xdr:cNvPr>
        <xdr:cNvSpPr/>
      </xdr:nvSpPr>
      <xdr:spPr>
        <a:xfrm>
          <a:off x="14744700" y="54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53152</xdr:rowOff>
    </xdr:from>
    <xdr:ext cx="469744" cy="259045"/>
    <xdr:sp macro="" textlink="">
      <xdr:nvSpPr>
        <xdr:cNvPr id="158" name="債務償還比率該当値テキスト">
          <a:extLst>
            <a:ext uri="{FF2B5EF4-FFF2-40B4-BE49-F238E27FC236}">
              <a16:creationId xmlns:a16="http://schemas.microsoft.com/office/drawing/2014/main" id="{D4550C5B-D4D5-4E1D-9803-0F7961ACC70C}"/>
            </a:ext>
          </a:extLst>
        </xdr:cNvPr>
        <xdr:cNvSpPr txBox="1"/>
      </xdr:nvSpPr>
      <xdr:spPr>
        <a:xfrm>
          <a:off x="14846300" y="52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19582</xdr:rowOff>
    </xdr:from>
    <xdr:to>
      <xdr:col>72</xdr:col>
      <xdr:colOff>123825</xdr:colOff>
      <xdr:row>27</xdr:row>
      <xdr:rowOff>121182</xdr:rowOff>
    </xdr:to>
    <xdr:sp macro="" textlink="">
      <xdr:nvSpPr>
        <xdr:cNvPr id="159" name="楕円 158">
          <a:extLst>
            <a:ext uri="{FF2B5EF4-FFF2-40B4-BE49-F238E27FC236}">
              <a16:creationId xmlns:a16="http://schemas.microsoft.com/office/drawing/2014/main" id="{F5C94312-ED63-4C58-9B63-50C16361B4D4}"/>
            </a:ext>
          </a:extLst>
        </xdr:cNvPr>
        <xdr:cNvSpPr/>
      </xdr:nvSpPr>
      <xdr:spPr>
        <a:xfrm>
          <a:off x="14033500" y="542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70382</xdr:rowOff>
    </xdr:from>
    <xdr:to>
      <xdr:col>76</xdr:col>
      <xdr:colOff>22225</xdr:colOff>
      <xdr:row>27</xdr:row>
      <xdr:rowOff>81075</xdr:rowOff>
    </xdr:to>
    <xdr:cxnSp macro="">
      <xdr:nvCxnSpPr>
        <xdr:cNvPr id="160" name="直線コネクタ 159">
          <a:extLst>
            <a:ext uri="{FF2B5EF4-FFF2-40B4-BE49-F238E27FC236}">
              <a16:creationId xmlns:a16="http://schemas.microsoft.com/office/drawing/2014/main" id="{58450C67-F2C1-4929-84E5-25C7ACA632ED}"/>
            </a:ext>
          </a:extLst>
        </xdr:cNvPr>
        <xdr:cNvCxnSpPr/>
      </xdr:nvCxnSpPr>
      <xdr:spPr>
        <a:xfrm>
          <a:off x="14084300" y="5471057"/>
          <a:ext cx="711200" cy="1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155666</xdr:rowOff>
    </xdr:from>
    <xdr:to>
      <xdr:col>68</xdr:col>
      <xdr:colOff>123825</xdr:colOff>
      <xdr:row>27</xdr:row>
      <xdr:rowOff>85816</xdr:rowOff>
    </xdr:to>
    <xdr:sp macro="" textlink="">
      <xdr:nvSpPr>
        <xdr:cNvPr id="161" name="楕円 160">
          <a:extLst>
            <a:ext uri="{FF2B5EF4-FFF2-40B4-BE49-F238E27FC236}">
              <a16:creationId xmlns:a16="http://schemas.microsoft.com/office/drawing/2014/main" id="{DF75777A-ADEA-4DCA-BD2F-401C5DB6E9C8}"/>
            </a:ext>
          </a:extLst>
        </xdr:cNvPr>
        <xdr:cNvSpPr/>
      </xdr:nvSpPr>
      <xdr:spPr>
        <a:xfrm>
          <a:off x="13271500" y="538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35016</xdr:rowOff>
    </xdr:from>
    <xdr:to>
      <xdr:col>72</xdr:col>
      <xdr:colOff>73025</xdr:colOff>
      <xdr:row>27</xdr:row>
      <xdr:rowOff>70382</xdr:rowOff>
    </xdr:to>
    <xdr:cxnSp macro="">
      <xdr:nvCxnSpPr>
        <xdr:cNvPr id="162" name="直線コネクタ 161">
          <a:extLst>
            <a:ext uri="{FF2B5EF4-FFF2-40B4-BE49-F238E27FC236}">
              <a16:creationId xmlns:a16="http://schemas.microsoft.com/office/drawing/2014/main" id="{2D4A3D79-61FC-453C-9A20-65681250D7DE}"/>
            </a:ext>
          </a:extLst>
        </xdr:cNvPr>
        <xdr:cNvCxnSpPr/>
      </xdr:nvCxnSpPr>
      <xdr:spPr>
        <a:xfrm>
          <a:off x="13322300" y="5435691"/>
          <a:ext cx="762000" cy="3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103886</xdr:rowOff>
    </xdr:from>
    <xdr:to>
      <xdr:col>64</xdr:col>
      <xdr:colOff>123825</xdr:colOff>
      <xdr:row>28</xdr:row>
      <xdr:rowOff>34036</xdr:rowOff>
    </xdr:to>
    <xdr:sp macro="" textlink="">
      <xdr:nvSpPr>
        <xdr:cNvPr id="163" name="楕円 162">
          <a:extLst>
            <a:ext uri="{FF2B5EF4-FFF2-40B4-BE49-F238E27FC236}">
              <a16:creationId xmlns:a16="http://schemas.microsoft.com/office/drawing/2014/main" id="{C31ADB44-DFE6-4C0F-8C6F-0A3CDEB0965D}"/>
            </a:ext>
          </a:extLst>
        </xdr:cNvPr>
        <xdr:cNvSpPr/>
      </xdr:nvSpPr>
      <xdr:spPr>
        <a:xfrm>
          <a:off x="12509500" y="550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35016</xdr:rowOff>
    </xdr:from>
    <xdr:to>
      <xdr:col>68</xdr:col>
      <xdr:colOff>73025</xdr:colOff>
      <xdr:row>27</xdr:row>
      <xdr:rowOff>154686</xdr:rowOff>
    </xdr:to>
    <xdr:cxnSp macro="">
      <xdr:nvCxnSpPr>
        <xdr:cNvPr id="164" name="直線コネクタ 163">
          <a:extLst>
            <a:ext uri="{FF2B5EF4-FFF2-40B4-BE49-F238E27FC236}">
              <a16:creationId xmlns:a16="http://schemas.microsoft.com/office/drawing/2014/main" id="{15D7B305-24D4-4126-8F9C-EF23AC1B0BB6}"/>
            </a:ext>
          </a:extLst>
        </xdr:cNvPr>
        <xdr:cNvCxnSpPr/>
      </xdr:nvCxnSpPr>
      <xdr:spPr>
        <a:xfrm flipV="1">
          <a:off x="12560300" y="5435691"/>
          <a:ext cx="762000" cy="11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26301</xdr:rowOff>
    </xdr:from>
    <xdr:to>
      <xdr:col>60</xdr:col>
      <xdr:colOff>123825</xdr:colOff>
      <xdr:row>28</xdr:row>
      <xdr:rowOff>127901</xdr:rowOff>
    </xdr:to>
    <xdr:sp macro="" textlink="">
      <xdr:nvSpPr>
        <xdr:cNvPr id="165" name="楕円 164">
          <a:extLst>
            <a:ext uri="{FF2B5EF4-FFF2-40B4-BE49-F238E27FC236}">
              <a16:creationId xmlns:a16="http://schemas.microsoft.com/office/drawing/2014/main" id="{22B4CB85-E3F3-42E3-8EA2-1691AE85148C}"/>
            </a:ext>
          </a:extLst>
        </xdr:cNvPr>
        <xdr:cNvSpPr/>
      </xdr:nvSpPr>
      <xdr:spPr>
        <a:xfrm>
          <a:off x="11747500" y="559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154686</xdr:rowOff>
    </xdr:from>
    <xdr:to>
      <xdr:col>64</xdr:col>
      <xdr:colOff>73025</xdr:colOff>
      <xdr:row>28</xdr:row>
      <xdr:rowOff>77101</xdr:rowOff>
    </xdr:to>
    <xdr:cxnSp macro="">
      <xdr:nvCxnSpPr>
        <xdr:cNvPr id="166" name="直線コネクタ 165">
          <a:extLst>
            <a:ext uri="{FF2B5EF4-FFF2-40B4-BE49-F238E27FC236}">
              <a16:creationId xmlns:a16="http://schemas.microsoft.com/office/drawing/2014/main" id="{E2680AE4-AD12-40C8-970D-B32F9A640A25}"/>
            </a:ext>
          </a:extLst>
        </xdr:cNvPr>
        <xdr:cNvCxnSpPr/>
      </xdr:nvCxnSpPr>
      <xdr:spPr>
        <a:xfrm flipV="1">
          <a:off x="11798300" y="5555361"/>
          <a:ext cx="762000" cy="9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87568</xdr:rowOff>
    </xdr:from>
    <xdr:ext cx="469744" cy="259045"/>
    <xdr:sp macro="" textlink="">
      <xdr:nvSpPr>
        <xdr:cNvPr id="167" name="n_1aveValue債務償還比率">
          <a:extLst>
            <a:ext uri="{FF2B5EF4-FFF2-40B4-BE49-F238E27FC236}">
              <a16:creationId xmlns:a16="http://schemas.microsoft.com/office/drawing/2014/main" id="{BC78F937-B543-4764-AFAA-25D752DDE0D4}"/>
            </a:ext>
          </a:extLst>
        </xdr:cNvPr>
        <xdr:cNvSpPr txBox="1"/>
      </xdr:nvSpPr>
      <xdr:spPr>
        <a:xfrm>
          <a:off x="13836727" y="565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84381</xdr:rowOff>
    </xdr:from>
    <xdr:ext cx="469744" cy="259045"/>
    <xdr:sp macro="" textlink="">
      <xdr:nvSpPr>
        <xdr:cNvPr id="168" name="n_2aveValue債務償還比率">
          <a:extLst>
            <a:ext uri="{FF2B5EF4-FFF2-40B4-BE49-F238E27FC236}">
              <a16:creationId xmlns:a16="http://schemas.microsoft.com/office/drawing/2014/main" id="{B0967516-309E-40A6-AB04-198BB6A01BB1}"/>
            </a:ext>
          </a:extLst>
        </xdr:cNvPr>
        <xdr:cNvSpPr txBox="1"/>
      </xdr:nvSpPr>
      <xdr:spPr>
        <a:xfrm>
          <a:off x="13087427" y="565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55425</xdr:rowOff>
    </xdr:from>
    <xdr:ext cx="469744" cy="259045"/>
    <xdr:sp macro="" textlink="">
      <xdr:nvSpPr>
        <xdr:cNvPr id="169" name="n_3aveValue債務償還比率">
          <a:extLst>
            <a:ext uri="{FF2B5EF4-FFF2-40B4-BE49-F238E27FC236}">
              <a16:creationId xmlns:a16="http://schemas.microsoft.com/office/drawing/2014/main" id="{9AC499F1-CC6F-4A46-A2B5-3D4BE18FCB0B}"/>
            </a:ext>
          </a:extLst>
        </xdr:cNvPr>
        <xdr:cNvSpPr txBox="1"/>
      </xdr:nvSpPr>
      <xdr:spPr>
        <a:xfrm>
          <a:off x="12325427" y="579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76810</xdr:rowOff>
    </xdr:from>
    <xdr:ext cx="469744" cy="259045"/>
    <xdr:sp macro="" textlink="">
      <xdr:nvSpPr>
        <xdr:cNvPr id="170" name="n_4aveValue債務償還比率">
          <a:extLst>
            <a:ext uri="{FF2B5EF4-FFF2-40B4-BE49-F238E27FC236}">
              <a16:creationId xmlns:a16="http://schemas.microsoft.com/office/drawing/2014/main" id="{F596B34C-44E8-41E0-9B42-61F4D8848CC1}"/>
            </a:ext>
          </a:extLst>
        </xdr:cNvPr>
        <xdr:cNvSpPr txBox="1"/>
      </xdr:nvSpPr>
      <xdr:spPr>
        <a:xfrm>
          <a:off x="11563427" y="5820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137709</xdr:rowOff>
    </xdr:from>
    <xdr:ext cx="469744" cy="259045"/>
    <xdr:sp macro="" textlink="">
      <xdr:nvSpPr>
        <xdr:cNvPr id="171" name="n_1mainValue債務償還比率">
          <a:extLst>
            <a:ext uri="{FF2B5EF4-FFF2-40B4-BE49-F238E27FC236}">
              <a16:creationId xmlns:a16="http://schemas.microsoft.com/office/drawing/2014/main" id="{B8EB7C18-6AE4-4D4C-A7B1-72D502CBAFF9}"/>
            </a:ext>
          </a:extLst>
        </xdr:cNvPr>
        <xdr:cNvSpPr txBox="1"/>
      </xdr:nvSpPr>
      <xdr:spPr>
        <a:xfrm>
          <a:off x="13836727" y="51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102343</xdr:rowOff>
    </xdr:from>
    <xdr:ext cx="469744" cy="259045"/>
    <xdr:sp macro="" textlink="">
      <xdr:nvSpPr>
        <xdr:cNvPr id="172" name="n_2mainValue債務償還比率">
          <a:extLst>
            <a:ext uri="{FF2B5EF4-FFF2-40B4-BE49-F238E27FC236}">
              <a16:creationId xmlns:a16="http://schemas.microsoft.com/office/drawing/2014/main" id="{36315C52-93AD-4382-83F9-37DC259A0D26}"/>
            </a:ext>
          </a:extLst>
        </xdr:cNvPr>
        <xdr:cNvSpPr txBox="1"/>
      </xdr:nvSpPr>
      <xdr:spPr>
        <a:xfrm>
          <a:off x="13087427" y="516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50563</xdr:rowOff>
    </xdr:from>
    <xdr:ext cx="469744" cy="259045"/>
    <xdr:sp macro="" textlink="">
      <xdr:nvSpPr>
        <xdr:cNvPr id="173" name="n_3mainValue債務償還比率">
          <a:extLst>
            <a:ext uri="{FF2B5EF4-FFF2-40B4-BE49-F238E27FC236}">
              <a16:creationId xmlns:a16="http://schemas.microsoft.com/office/drawing/2014/main" id="{94B2FF7D-0948-480D-A997-86552C129D15}"/>
            </a:ext>
          </a:extLst>
        </xdr:cNvPr>
        <xdr:cNvSpPr txBox="1"/>
      </xdr:nvSpPr>
      <xdr:spPr>
        <a:xfrm>
          <a:off x="12325427" y="52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144428</xdr:rowOff>
    </xdr:from>
    <xdr:ext cx="469744" cy="259045"/>
    <xdr:sp macro="" textlink="">
      <xdr:nvSpPr>
        <xdr:cNvPr id="174" name="n_4mainValue債務償還比率">
          <a:extLst>
            <a:ext uri="{FF2B5EF4-FFF2-40B4-BE49-F238E27FC236}">
              <a16:creationId xmlns:a16="http://schemas.microsoft.com/office/drawing/2014/main" id="{B32CB315-0618-4EAB-A375-2649FF0FEF05}"/>
            </a:ext>
          </a:extLst>
        </xdr:cNvPr>
        <xdr:cNvSpPr txBox="1"/>
      </xdr:nvSpPr>
      <xdr:spPr>
        <a:xfrm>
          <a:off x="11563427" y="537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5" name="正方形/長方形 174">
          <a:extLst>
            <a:ext uri="{FF2B5EF4-FFF2-40B4-BE49-F238E27FC236}">
              <a16:creationId xmlns:a16="http://schemas.microsoft.com/office/drawing/2014/main" id="{75C2E256-4B18-48E7-8529-80C2B8833F6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6" name="正方形/長方形 175">
          <a:extLst>
            <a:ext uri="{FF2B5EF4-FFF2-40B4-BE49-F238E27FC236}">
              <a16:creationId xmlns:a16="http://schemas.microsoft.com/office/drawing/2014/main" id="{D5C0D77A-1228-4265-BA8E-0E832D68E78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7" name="テキスト ボックス 176">
          <a:extLst>
            <a:ext uri="{FF2B5EF4-FFF2-40B4-BE49-F238E27FC236}">
              <a16:creationId xmlns:a16="http://schemas.microsoft.com/office/drawing/2014/main" id="{CE2EF257-DE23-4DDF-99E1-61A1265C670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8" name="テキスト ボックス 177">
          <a:extLst>
            <a:ext uri="{FF2B5EF4-FFF2-40B4-BE49-F238E27FC236}">
              <a16:creationId xmlns:a16="http://schemas.microsoft.com/office/drawing/2014/main" id="{5CCD90AE-98B2-4FBF-B333-4C4BAB554B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9" name="テキスト ボックス 178">
          <a:extLst>
            <a:ext uri="{FF2B5EF4-FFF2-40B4-BE49-F238E27FC236}">
              <a16:creationId xmlns:a16="http://schemas.microsoft.com/office/drawing/2014/main" id="{14122286-423E-4BA2-BFAD-F2CB0BDDAF8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0" name="テキスト ボックス 179">
          <a:extLst>
            <a:ext uri="{FF2B5EF4-FFF2-40B4-BE49-F238E27FC236}">
              <a16:creationId xmlns:a16="http://schemas.microsoft.com/office/drawing/2014/main" id="{CD6E13D2-EF3B-4FA9-88F4-FBBFCF19265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29667A7-70B1-4FB1-BF4A-4FA06E317DD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64DAD1B-5B9B-4ADA-8B4D-71216C298EB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40D61EC-8C0C-4399-A0A3-DDBFCE57B1A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8C1A01E-8698-48FD-B650-00B1E92ADC1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静岡県松崎町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1B13E9D-01E5-4421-8B9C-3017EFEB724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0B75A13-06F5-48A9-8C57-906F27827D3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0F5282E-03C3-48BE-9BC5-C91802C9A6B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06CE17F-D856-4A71-AAE8-97955C2B71F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059A0DE-5976-4D36-A23B-24D87439B6E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73D563F-0EC0-4602-968A-433235A3087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5,824
5,787
85.11
4,260,579
4,055,051
149,911
2,589,231
2,433,256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030638F-78F8-47A2-9367-89535725085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E91F0AF-B6B8-4E88-8F98-B81E7F76383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518487F-19BC-4F6D-ADAB-C9098045C7B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EBFF6A6-1872-48AC-AA94-5B1D10326FE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ABA03B3-6962-4F5F-A8A9-44DBA2B66D2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EF48667-C4F0-49C2-9FC7-4A225DE409D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6AE5A49-5602-4F72-9972-EDFDE297C82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27CC9C2-D0BA-403C-8A4D-EBCC09C4C2F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D2F6C45-B331-44E8-9B11-091D453ADBB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147FE6A-EAEA-4D22-905E-9A11D0337B4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02DA27A-8D96-4ADD-A609-5687931C9A4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D4684C4-85DF-4C92-89B8-EDC433CCCF4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7DDC9BA-FD5F-4CF8-BB7C-526EF6C0CB1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8279937-C034-4CF6-8E4C-C52BE69EB7C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BF006B3-7900-42D7-8F52-BBDD4FDAEAA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60505B4-2F7F-4EB5-A52F-0BEEF162513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C329FF4-880A-4E91-AE96-E6BFBE5DBB4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EA81ADD-E87E-44FD-8BC5-82A6ADA1B45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F39A8C7-A76F-464E-8B14-BD414EEC9C3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E489708-3384-4198-9A42-711C0C75CEC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AE3D8E6-BE17-4BB8-93BC-6A6637F386B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918A603-757E-48B5-8C0D-54AEE337E3B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79C8B9A-10E7-45F5-B038-1C0D112CA71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C6F804B-8089-43A4-BCFE-015E2B9B358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C7633C1-611C-46F3-AFF1-4AC4D17A0C3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C270691-2FF5-4829-BE4F-764251D543B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712964B-CB01-4F52-B27D-FB44D3E587E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6574EE8-0521-4D42-B5C7-85E2CAEECBD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7A6DB4B-DB45-4A83-AD7F-1B5F839A341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6CE197D-B55B-48FC-99FE-06956827EBF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4E126C1-98F8-4FA8-A5E3-233E7CC000C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A8AB3DC-32AC-4E5C-875F-B53612B61BD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D446A05-8232-487F-85C2-1A813CE8EC8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AAC201B-8E46-481B-996B-E9696C8C99B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F9DC200-882D-4EAA-915D-C653EC013AF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AE09B7F-B3EF-4913-8024-1DE8627554F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7C0760E-6B0B-4B7F-BEEC-4653CC0880F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C9F168D-C94B-426B-BAB6-501EC521CCE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F0B9143-D247-40C5-A268-2E671552A6A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D03CC33-91A6-440E-84FD-1AAFA48CCE1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18FD6B1-133D-48D5-8A3F-53C769A19DB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8E45CA3-BB5D-41FB-9336-7FF96F49DFF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9287EC9-1398-4EE4-86D6-D894DAB3CD9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400CD91-6D81-480A-AC6E-955C2D82BB5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F54AD72-287E-43EC-8238-683A09BE419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5E6185C4-065B-4E2C-BC16-78CEFB8F9ACE}"/>
            </a:ext>
          </a:extLst>
        </xdr:cNvPr>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7431EF0D-A844-4185-8855-30045CEBA721}"/>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7E0F2F83-9775-42F1-9C11-EDD8B7FE6BDC}"/>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2341B195-B5DE-4388-A4FF-402C50373E33}"/>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7A8ECCCD-CDA3-42AD-ADDB-204AD49BD603}"/>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8113FA03-F719-4C9A-ACB1-6308F88F6D2B}"/>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07544B04-021B-4CAB-855F-ACD7F5EFC4A1}"/>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D19B2AE3-EEBA-45BE-A2B4-42C34EFB88D3}"/>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1AA2E364-E809-4156-8DE8-F848D086A467}"/>
            </a:ext>
          </a:extLst>
        </xdr:cNvPr>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F1A08CE0-CD47-4628-A68F-25247A094F9C}"/>
            </a:ext>
          </a:extLst>
        </xdr:cNvPr>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2A75F045-6707-4850-B0BF-DB2E5276AF76}"/>
            </a:ext>
          </a:extLst>
        </xdr:cNvPr>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66C675D-453D-4935-AECF-DDDA579A0D9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8D64251-41EC-4062-9BE4-D4884934A0B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9455D2E-8B65-45A4-8467-878ECAAAE0B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D4670AD-F5EA-4C5B-BECC-267101D10BC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7017ED8-F55A-4835-AAA8-55D5B26EEC4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73" name="楕円 72">
          <a:extLst>
            <a:ext uri="{FF2B5EF4-FFF2-40B4-BE49-F238E27FC236}">
              <a16:creationId xmlns:a16="http://schemas.microsoft.com/office/drawing/2014/main" id="{A535C7A0-F004-41A9-BA0C-1C87AE2D4200}"/>
            </a:ext>
          </a:extLst>
        </xdr:cNvPr>
        <xdr:cNvSpPr/>
      </xdr:nvSpPr>
      <xdr:spPr>
        <a:xfrm>
          <a:off x="45847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22877</xdr:rowOff>
    </xdr:from>
    <xdr:ext cx="405111" cy="259045"/>
    <xdr:sp macro="" textlink="">
      <xdr:nvSpPr>
        <xdr:cNvPr id="74" name="【道路】&#10;有形固定資産減価償却率該当値テキスト">
          <a:extLst>
            <a:ext uri="{FF2B5EF4-FFF2-40B4-BE49-F238E27FC236}">
              <a16:creationId xmlns:a16="http://schemas.microsoft.com/office/drawing/2014/main" id="{A9E5C245-7342-4E5B-812A-EB33F70C5604}"/>
            </a:ext>
          </a:extLst>
        </xdr:cNvPr>
        <xdr:cNvSpPr txBox="1"/>
      </xdr:nvSpPr>
      <xdr:spPr>
        <a:xfrm>
          <a:off x="4673600"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15875</xdr:rowOff>
    </xdr:from>
    <xdr:to>
      <xdr:col>20</xdr:col>
      <xdr:colOff>38100</xdr:colOff>
      <xdr:row>38</xdr:row>
      <xdr:rowOff>117475</xdr:rowOff>
    </xdr:to>
    <xdr:sp macro="" textlink="">
      <xdr:nvSpPr>
        <xdr:cNvPr id="75" name="楕円 74">
          <a:extLst>
            <a:ext uri="{FF2B5EF4-FFF2-40B4-BE49-F238E27FC236}">
              <a16:creationId xmlns:a16="http://schemas.microsoft.com/office/drawing/2014/main" id="{941074B4-D861-43FD-9316-EC8F0E81B1C3}"/>
            </a:ext>
          </a:extLst>
        </xdr:cNvPr>
        <xdr:cNvSpPr/>
      </xdr:nvSpPr>
      <xdr:spPr>
        <a:xfrm>
          <a:off x="3746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66675</xdr:rowOff>
    </xdr:from>
    <xdr:to>
      <xdr:col>24</xdr:col>
      <xdr:colOff>63500</xdr:colOff>
      <xdr:row>38</xdr:row>
      <xdr:rowOff>95250</xdr:rowOff>
    </xdr:to>
    <xdr:cxnSp macro="">
      <xdr:nvCxnSpPr>
        <xdr:cNvPr id="76" name="直線コネクタ 75">
          <a:extLst>
            <a:ext uri="{FF2B5EF4-FFF2-40B4-BE49-F238E27FC236}">
              <a16:creationId xmlns:a16="http://schemas.microsoft.com/office/drawing/2014/main" id="{CD5EEE8A-DFAA-4463-96BC-005D15BA3866}"/>
            </a:ext>
          </a:extLst>
        </xdr:cNvPr>
        <xdr:cNvCxnSpPr/>
      </xdr:nvCxnSpPr>
      <xdr:spPr>
        <a:xfrm>
          <a:off x="3797300" y="65817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149225</xdr:rowOff>
    </xdr:from>
    <xdr:to>
      <xdr:col>15</xdr:col>
      <xdr:colOff>101600</xdr:colOff>
      <xdr:row>38</xdr:row>
      <xdr:rowOff>79375</xdr:rowOff>
    </xdr:to>
    <xdr:sp macro="" textlink="">
      <xdr:nvSpPr>
        <xdr:cNvPr id="77" name="楕円 76">
          <a:extLst>
            <a:ext uri="{FF2B5EF4-FFF2-40B4-BE49-F238E27FC236}">
              <a16:creationId xmlns:a16="http://schemas.microsoft.com/office/drawing/2014/main" id="{233B4364-E78C-4F3D-8D89-D39518967502}"/>
            </a:ext>
          </a:extLst>
        </xdr:cNvPr>
        <xdr:cNvSpPr/>
      </xdr:nvSpPr>
      <xdr:spPr>
        <a:xfrm>
          <a:off x="2857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28575</xdr:rowOff>
    </xdr:from>
    <xdr:to>
      <xdr:col>19</xdr:col>
      <xdr:colOff>177800</xdr:colOff>
      <xdr:row>38</xdr:row>
      <xdr:rowOff>66675</xdr:rowOff>
    </xdr:to>
    <xdr:cxnSp macro="">
      <xdr:nvCxnSpPr>
        <xdr:cNvPr id="78" name="直線コネクタ 77">
          <a:extLst>
            <a:ext uri="{FF2B5EF4-FFF2-40B4-BE49-F238E27FC236}">
              <a16:creationId xmlns:a16="http://schemas.microsoft.com/office/drawing/2014/main" id="{CCFA9BF4-D9A4-4793-B6B1-23A1F7880E37}"/>
            </a:ext>
          </a:extLst>
        </xdr:cNvPr>
        <xdr:cNvCxnSpPr/>
      </xdr:nvCxnSpPr>
      <xdr:spPr>
        <a:xfrm>
          <a:off x="2908300" y="65436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111125</xdr:rowOff>
    </xdr:from>
    <xdr:to>
      <xdr:col>10</xdr:col>
      <xdr:colOff>165100</xdr:colOff>
      <xdr:row>38</xdr:row>
      <xdr:rowOff>41275</xdr:rowOff>
    </xdr:to>
    <xdr:sp macro="" textlink="">
      <xdr:nvSpPr>
        <xdr:cNvPr id="79" name="楕円 78">
          <a:extLst>
            <a:ext uri="{FF2B5EF4-FFF2-40B4-BE49-F238E27FC236}">
              <a16:creationId xmlns:a16="http://schemas.microsoft.com/office/drawing/2014/main" id="{974482E6-B5B2-41BA-8FBE-B7D0F40CFF0A}"/>
            </a:ext>
          </a:extLst>
        </xdr:cNvPr>
        <xdr:cNvSpPr/>
      </xdr:nvSpPr>
      <xdr:spPr>
        <a:xfrm>
          <a:off x="1968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161925</xdr:rowOff>
    </xdr:from>
    <xdr:to>
      <xdr:col>15</xdr:col>
      <xdr:colOff>50800</xdr:colOff>
      <xdr:row>38</xdr:row>
      <xdr:rowOff>28575</xdr:rowOff>
    </xdr:to>
    <xdr:cxnSp macro="">
      <xdr:nvCxnSpPr>
        <xdr:cNvPr id="80" name="直線コネクタ 79">
          <a:extLst>
            <a:ext uri="{FF2B5EF4-FFF2-40B4-BE49-F238E27FC236}">
              <a16:creationId xmlns:a16="http://schemas.microsoft.com/office/drawing/2014/main" id="{614CF6DD-4CC6-475E-ADE7-F6FAD24E82C4}"/>
            </a:ext>
          </a:extLst>
        </xdr:cNvPr>
        <xdr:cNvCxnSpPr/>
      </xdr:nvCxnSpPr>
      <xdr:spPr>
        <a:xfrm>
          <a:off x="2019300" y="65055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84455</xdr:rowOff>
    </xdr:from>
    <xdr:to>
      <xdr:col>6</xdr:col>
      <xdr:colOff>38100</xdr:colOff>
      <xdr:row>38</xdr:row>
      <xdr:rowOff>14605</xdr:rowOff>
    </xdr:to>
    <xdr:sp macro="" textlink="">
      <xdr:nvSpPr>
        <xdr:cNvPr id="81" name="楕円 80">
          <a:extLst>
            <a:ext uri="{FF2B5EF4-FFF2-40B4-BE49-F238E27FC236}">
              <a16:creationId xmlns:a16="http://schemas.microsoft.com/office/drawing/2014/main" id="{35727803-0387-448F-8FE2-B583B17F8CC7}"/>
            </a:ext>
          </a:extLst>
        </xdr:cNvPr>
        <xdr:cNvSpPr/>
      </xdr:nvSpPr>
      <xdr:spPr>
        <a:xfrm>
          <a:off x="1079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135255</xdr:rowOff>
    </xdr:from>
    <xdr:to>
      <xdr:col>10</xdr:col>
      <xdr:colOff>114300</xdr:colOff>
      <xdr:row>37</xdr:row>
      <xdr:rowOff>161925</xdr:rowOff>
    </xdr:to>
    <xdr:cxnSp macro="">
      <xdr:nvCxnSpPr>
        <xdr:cNvPr id="82" name="直線コネクタ 81">
          <a:extLst>
            <a:ext uri="{FF2B5EF4-FFF2-40B4-BE49-F238E27FC236}">
              <a16:creationId xmlns:a16="http://schemas.microsoft.com/office/drawing/2014/main" id="{985DF5AE-DCD5-4397-97BD-6F5982CB224A}"/>
            </a:ext>
          </a:extLst>
        </xdr:cNvPr>
        <xdr:cNvCxnSpPr/>
      </xdr:nvCxnSpPr>
      <xdr:spPr>
        <a:xfrm>
          <a:off x="1130300" y="64789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3" name="n_1aveValue【道路】&#10;有形固定資産減価償却率">
          <a:extLst>
            <a:ext uri="{FF2B5EF4-FFF2-40B4-BE49-F238E27FC236}">
              <a16:creationId xmlns:a16="http://schemas.microsoft.com/office/drawing/2014/main" id="{BC160606-C295-4440-9165-EF79F8D499C8}"/>
            </a:ext>
          </a:extLst>
        </xdr:cNvPr>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85742</xdr:rowOff>
    </xdr:from>
    <xdr:ext cx="405111" cy="259045"/>
    <xdr:sp macro="" textlink="">
      <xdr:nvSpPr>
        <xdr:cNvPr id="84" name="n_2aveValue【道路】&#10;有形固定資産減価償却率">
          <a:extLst>
            <a:ext uri="{FF2B5EF4-FFF2-40B4-BE49-F238E27FC236}">
              <a16:creationId xmlns:a16="http://schemas.microsoft.com/office/drawing/2014/main" id="{7BEF279A-EDAC-4D22-B302-9323A7C3F02D}"/>
            </a:ext>
          </a:extLst>
        </xdr:cNvPr>
        <xdr:cNvSpPr txBox="1"/>
      </xdr:nvSpPr>
      <xdr:spPr>
        <a:xfrm>
          <a:off x="2705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5" name="n_3aveValue【道路】&#10;有形固定資産減価償却率">
          <a:extLst>
            <a:ext uri="{FF2B5EF4-FFF2-40B4-BE49-F238E27FC236}">
              <a16:creationId xmlns:a16="http://schemas.microsoft.com/office/drawing/2014/main" id="{D9E96CEB-B928-478A-B820-32EC9E1A525C}"/>
            </a:ext>
          </a:extLst>
        </xdr:cNvPr>
        <xdr:cNvSpPr txBox="1"/>
      </xdr:nvSpPr>
      <xdr:spPr>
        <a:xfrm>
          <a:off x="1816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95267</xdr:rowOff>
    </xdr:from>
    <xdr:ext cx="405111" cy="259045"/>
    <xdr:sp macro="" textlink="">
      <xdr:nvSpPr>
        <xdr:cNvPr id="86" name="n_4aveValue【道路】&#10;有形固定資産減価償却率">
          <a:extLst>
            <a:ext uri="{FF2B5EF4-FFF2-40B4-BE49-F238E27FC236}">
              <a16:creationId xmlns:a16="http://schemas.microsoft.com/office/drawing/2014/main" id="{1000C106-1D8E-4EED-A98F-87264E8E12D0}"/>
            </a:ext>
          </a:extLst>
        </xdr:cNvPr>
        <xdr:cNvSpPr txBox="1"/>
      </xdr:nvSpPr>
      <xdr:spPr>
        <a:xfrm>
          <a:off x="927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108602</xdr:rowOff>
    </xdr:from>
    <xdr:ext cx="405111" cy="259045"/>
    <xdr:sp macro="" textlink="">
      <xdr:nvSpPr>
        <xdr:cNvPr id="87" name="n_1mainValue【道路】&#10;有形固定資産減価償却率">
          <a:extLst>
            <a:ext uri="{FF2B5EF4-FFF2-40B4-BE49-F238E27FC236}">
              <a16:creationId xmlns:a16="http://schemas.microsoft.com/office/drawing/2014/main" id="{ABF00C0A-AD82-41AC-85CC-20A51D8C853B}"/>
            </a:ext>
          </a:extLst>
        </xdr:cNvPr>
        <xdr:cNvSpPr txBox="1"/>
      </xdr:nvSpPr>
      <xdr:spPr>
        <a:xfrm>
          <a:off x="3582044"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95902</xdr:rowOff>
    </xdr:from>
    <xdr:ext cx="405111" cy="259045"/>
    <xdr:sp macro="" textlink="">
      <xdr:nvSpPr>
        <xdr:cNvPr id="88" name="n_2mainValue【道路】&#10;有形固定資産減価償却率">
          <a:extLst>
            <a:ext uri="{FF2B5EF4-FFF2-40B4-BE49-F238E27FC236}">
              <a16:creationId xmlns:a16="http://schemas.microsoft.com/office/drawing/2014/main" id="{B57B42B3-FC61-43D7-B266-D393427E29D8}"/>
            </a:ext>
          </a:extLst>
        </xdr:cNvPr>
        <xdr:cNvSpPr txBox="1"/>
      </xdr:nvSpPr>
      <xdr:spPr>
        <a:xfrm>
          <a:off x="2705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57802</xdr:rowOff>
    </xdr:from>
    <xdr:ext cx="405111" cy="259045"/>
    <xdr:sp macro="" textlink="">
      <xdr:nvSpPr>
        <xdr:cNvPr id="89" name="n_3mainValue【道路】&#10;有形固定資産減価償却率">
          <a:extLst>
            <a:ext uri="{FF2B5EF4-FFF2-40B4-BE49-F238E27FC236}">
              <a16:creationId xmlns:a16="http://schemas.microsoft.com/office/drawing/2014/main" id="{2F13C121-16FF-463C-A5D5-27431E4DC6BA}"/>
            </a:ext>
          </a:extLst>
        </xdr:cNvPr>
        <xdr:cNvSpPr txBox="1"/>
      </xdr:nvSpPr>
      <xdr:spPr>
        <a:xfrm>
          <a:off x="1816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31132</xdr:rowOff>
    </xdr:from>
    <xdr:ext cx="405111" cy="259045"/>
    <xdr:sp macro="" textlink="">
      <xdr:nvSpPr>
        <xdr:cNvPr id="90" name="n_4mainValue【道路】&#10;有形固定資産減価償却率">
          <a:extLst>
            <a:ext uri="{FF2B5EF4-FFF2-40B4-BE49-F238E27FC236}">
              <a16:creationId xmlns:a16="http://schemas.microsoft.com/office/drawing/2014/main" id="{16AA9E1C-A589-4AB4-922F-3E2323ED7F8B}"/>
            </a:ext>
          </a:extLst>
        </xdr:cNvPr>
        <xdr:cNvSpPr txBox="1"/>
      </xdr:nvSpPr>
      <xdr:spPr>
        <a:xfrm>
          <a:off x="927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DADD042-5120-41F0-AC89-93EDC64F13D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899CDE2-8680-4E5C-ABD1-A47B08F1353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125C9D1-D7B4-4B43-BF44-140333B5B4A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09376A3-FE82-4A65-B694-A52A4E0CB18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83E8E9B-2549-4371-8B1B-E683A090852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0BB5FB9-D5D4-41A0-B550-AB34B4E8E88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A05E01C-A0B1-4EFB-857C-312018D65B1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E2D6D47-EC40-4B86-AACE-CAF03945BDC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A8776A5-10E6-40A6-A65D-166BB5EA638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F8BBCB6-BF99-4D52-86CA-D50056048C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6CB53A9E-E7D4-40D0-B22E-053AE683E57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D9EFD7C8-001A-4E27-A0FD-98526136E7D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45B43D20-7BDB-424B-BCA1-AACE72880E1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5642614B-2A0E-45F4-80F5-EE2FCC312AA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BE841DC2-9E24-4460-869E-D04CC1903B7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F40712B4-7072-48FF-90A8-46D26296BEF2}"/>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C770BBF7-5338-4E91-8DF5-AC87205D323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79D7A77C-356B-443E-BEEE-040F7ED805A6}"/>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D9A74312-1354-4CAB-B5CD-FD16427AA21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3D7FF00E-C6F1-4409-BFBC-044829904765}"/>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61B6B721-508F-4989-B334-7217C8C03D9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290EEE3C-259F-4729-95A4-9D0238A3EC9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B38798FA-E6A8-4482-A0BD-6BE717B9C45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7F3F1ACE-E39A-4AA6-ACCD-7D8058114B49}"/>
            </a:ext>
          </a:extLst>
        </xdr:cNvPr>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5DCA7EC7-1FEC-4B4E-873A-4627D4CBEAEF}"/>
            </a:ext>
          </a:extLst>
        </xdr:cNvPr>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CDB203C2-7F89-4CE2-9A05-C0517B11302F}"/>
            </a:ext>
          </a:extLst>
        </xdr:cNvPr>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FB7F2FBD-E74F-4CB9-B200-F4E02C0B8C69}"/>
            </a:ext>
          </a:extLst>
        </xdr:cNvPr>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3A8757DB-CCE7-4466-A2A5-78E4ECCA1022}"/>
            </a:ext>
          </a:extLst>
        </xdr:cNvPr>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54691</xdr:rowOff>
    </xdr:from>
    <xdr:ext cx="534377" cy="259045"/>
    <xdr:sp macro="" textlink="">
      <xdr:nvSpPr>
        <xdr:cNvPr id="119" name="【道路】&#10;一人当たり延長平均値テキスト">
          <a:extLst>
            <a:ext uri="{FF2B5EF4-FFF2-40B4-BE49-F238E27FC236}">
              <a16:creationId xmlns:a16="http://schemas.microsoft.com/office/drawing/2014/main" id="{6E08B411-DBD4-422B-A13A-67A42F0F6469}"/>
            </a:ext>
          </a:extLst>
        </xdr:cNvPr>
        <xdr:cNvSpPr txBox="1"/>
      </xdr:nvSpPr>
      <xdr:spPr>
        <a:xfrm>
          <a:off x="10515600" y="6741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3205116C-FBE3-437F-A5E8-FF7BB0213B69}"/>
            </a:ext>
          </a:extLst>
        </xdr:cNvPr>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A4D5699E-C093-4480-9651-5A479CFE1C07}"/>
            </a:ext>
          </a:extLst>
        </xdr:cNvPr>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161C7390-B5BE-4EB5-975A-FD5867896A80}"/>
            </a:ext>
          </a:extLst>
        </xdr:cNvPr>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id="{798FEC92-29C2-4100-81EA-AD8DA69BCF83}"/>
            </a:ext>
          </a:extLst>
        </xdr:cNvPr>
        <xdr:cNvSpPr/>
      </xdr:nvSpPr>
      <xdr:spPr>
        <a:xfrm>
          <a:off x="7810500" y="67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a:extLst>
            <a:ext uri="{FF2B5EF4-FFF2-40B4-BE49-F238E27FC236}">
              <a16:creationId xmlns:a16="http://schemas.microsoft.com/office/drawing/2014/main" id="{977ED440-AB77-45CA-9E63-316AD585EAF3}"/>
            </a:ext>
          </a:extLst>
        </xdr:cNvPr>
        <xdr:cNvSpPr/>
      </xdr:nvSpPr>
      <xdr:spPr>
        <a:xfrm>
          <a:off x="6921500" y="678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DA4F8FB-8B40-466E-A288-3AF91A7A4BF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531B269-3E52-4608-AA8F-72D0E1D867B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A847504-475B-448E-804D-8E134A77FE4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09BF0AB-99E8-4156-AFD5-5A3AD97ABDC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5E9E989-523D-43BA-ACC0-EB5C5B04AA2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51981</xdr:rowOff>
    </xdr:from>
    <xdr:to>
      <xdr:col>55</xdr:col>
      <xdr:colOff>50800</xdr:colOff>
      <xdr:row>38</xdr:row>
      <xdr:rowOff>153581</xdr:rowOff>
    </xdr:to>
    <xdr:sp macro="" textlink="">
      <xdr:nvSpPr>
        <xdr:cNvPr id="130" name="楕円 129">
          <a:extLst>
            <a:ext uri="{FF2B5EF4-FFF2-40B4-BE49-F238E27FC236}">
              <a16:creationId xmlns:a16="http://schemas.microsoft.com/office/drawing/2014/main" id="{CD84AF3A-A4D2-4EF7-88FA-D9F82B0BD924}"/>
            </a:ext>
          </a:extLst>
        </xdr:cNvPr>
        <xdr:cNvSpPr/>
      </xdr:nvSpPr>
      <xdr:spPr>
        <a:xfrm>
          <a:off x="10426700" y="656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74858</xdr:rowOff>
    </xdr:from>
    <xdr:ext cx="534377" cy="259045"/>
    <xdr:sp macro="" textlink="">
      <xdr:nvSpPr>
        <xdr:cNvPr id="131" name="【道路】&#10;一人当たり延長該当値テキスト">
          <a:extLst>
            <a:ext uri="{FF2B5EF4-FFF2-40B4-BE49-F238E27FC236}">
              <a16:creationId xmlns:a16="http://schemas.microsoft.com/office/drawing/2014/main" id="{FAC87BCC-498A-4D04-BE81-069CCBEF7A54}"/>
            </a:ext>
          </a:extLst>
        </xdr:cNvPr>
        <xdr:cNvSpPr txBox="1"/>
      </xdr:nvSpPr>
      <xdr:spPr>
        <a:xfrm>
          <a:off x="10515600" y="641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67272</xdr:rowOff>
    </xdr:from>
    <xdr:to>
      <xdr:col>50</xdr:col>
      <xdr:colOff>165100</xdr:colOff>
      <xdr:row>38</xdr:row>
      <xdr:rowOff>168872</xdr:rowOff>
    </xdr:to>
    <xdr:sp macro="" textlink="">
      <xdr:nvSpPr>
        <xdr:cNvPr id="132" name="楕円 131">
          <a:extLst>
            <a:ext uri="{FF2B5EF4-FFF2-40B4-BE49-F238E27FC236}">
              <a16:creationId xmlns:a16="http://schemas.microsoft.com/office/drawing/2014/main" id="{890172DD-1BD2-4FEA-B017-D7620E563FCF}"/>
            </a:ext>
          </a:extLst>
        </xdr:cNvPr>
        <xdr:cNvSpPr/>
      </xdr:nvSpPr>
      <xdr:spPr>
        <a:xfrm>
          <a:off x="9588500" y="65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102781</xdr:rowOff>
    </xdr:from>
    <xdr:to>
      <xdr:col>55</xdr:col>
      <xdr:colOff>0</xdr:colOff>
      <xdr:row>38</xdr:row>
      <xdr:rowOff>118072</xdr:rowOff>
    </xdr:to>
    <xdr:cxnSp macro="">
      <xdr:nvCxnSpPr>
        <xdr:cNvPr id="133" name="直線コネクタ 132">
          <a:extLst>
            <a:ext uri="{FF2B5EF4-FFF2-40B4-BE49-F238E27FC236}">
              <a16:creationId xmlns:a16="http://schemas.microsoft.com/office/drawing/2014/main" id="{548EBEB2-B3E5-4E53-9560-F166B78D3E9F}"/>
            </a:ext>
          </a:extLst>
        </xdr:cNvPr>
        <xdr:cNvCxnSpPr/>
      </xdr:nvCxnSpPr>
      <xdr:spPr>
        <a:xfrm flipV="1">
          <a:off x="9639300" y="6617881"/>
          <a:ext cx="838200" cy="1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84277</xdr:rowOff>
    </xdr:from>
    <xdr:to>
      <xdr:col>46</xdr:col>
      <xdr:colOff>38100</xdr:colOff>
      <xdr:row>39</xdr:row>
      <xdr:rowOff>14427</xdr:rowOff>
    </xdr:to>
    <xdr:sp macro="" textlink="">
      <xdr:nvSpPr>
        <xdr:cNvPr id="134" name="楕円 133">
          <a:extLst>
            <a:ext uri="{FF2B5EF4-FFF2-40B4-BE49-F238E27FC236}">
              <a16:creationId xmlns:a16="http://schemas.microsoft.com/office/drawing/2014/main" id="{E50BEE9F-AA2D-4BDB-A97C-E465A20E5FFF}"/>
            </a:ext>
          </a:extLst>
        </xdr:cNvPr>
        <xdr:cNvSpPr/>
      </xdr:nvSpPr>
      <xdr:spPr>
        <a:xfrm>
          <a:off x="8699500" y="659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118072</xdr:rowOff>
    </xdr:from>
    <xdr:to>
      <xdr:col>50</xdr:col>
      <xdr:colOff>114300</xdr:colOff>
      <xdr:row>38</xdr:row>
      <xdr:rowOff>135077</xdr:rowOff>
    </xdr:to>
    <xdr:cxnSp macro="">
      <xdr:nvCxnSpPr>
        <xdr:cNvPr id="135" name="直線コネクタ 134">
          <a:extLst>
            <a:ext uri="{FF2B5EF4-FFF2-40B4-BE49-F238E27FC236}">
              <a16:creationId xmlns:a16="http://schemas.microsoft.com/office/drawing/2014/main" id="{84AB1DC0-B318-49EB-9FA0-1322F4B15B2B}"/>
            </a:ext>
          </a:extLst>
        </xdr:cNvPr>
        <xdr:cNvCxnSpPr/>
      </xdr:nvCxnSpPr>
      <xdr:spPr>
        <a:xfrm flipV="1">
          <a:off x="8750300" y="6633172"/>
          <a:ext cx="889000" cy="1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102413</xdr:rowOff>
    </xdr:from>
    <xdr:to>
      <xdr:col>41</xdr:col>
      <xdr:colOff>101600</xdr:colOff>
      <xdr:row>39</xdr:row>
      <xdr:rowOff>32563</xdr:rowOff>
    </xdr:to>
    <xdr:sp macro="" textlink="">
      <xdr:nvSpPr>
        <xdr:cNvPr id="136" name="楕円 135">
          <a:extLst>
            <a:ext uri="{FF2B5EF4-FFF2-40B4-BE49-F238E27FC236}">
              <a16:creationId xmlns:a16="http://schemas.microsoft.com/office/drawing/2014/main" id="{63752CD4-447D-4D34-8310-60B6405D7AEC}"/>
            </a:ext>
          </a:extLst>
        </xdr:cNvPr>
        <xdr:cNvSpPr/>
      </xdr:nvSpPr>
      <xdr:spPr>
        <a:xfrm>
          <a:off x="7810500" y="661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135077</xdr:rowOff>
    </xdr:from>
    <xdr:to>
      <xdr:col>45</xdr:col>
      <xdr:colOff>177800</xdr:colOff>
      <xdr:row>38</xdr:row>
      <xdr:rowOff>153213</xdr:rowOff>
    </xdr:to>
    <xdr:cxnSp macro="">
      <xdr:nvCxnSpPr>
        <xdr:cNvPr id="137" name="直線コネクタ 136">
          <a:extLst>
            <a:ext uri="{FF2B5EF4-FFF2-40B4-BE49-F238E27FC236}">
              <a16:creationId xmlns:a16="http://schemas.microsoft.com/office/drawing/2014/main" id="{D1DE4A96-2B13-4023-A308-7865CCC59BCE}"/>
            </a:ext>
          </a:extLst>
        </xdr:cNvPr>
        <xdr:cNvCxnSpPr/>
      </xdr:nvCxnSpPr>
      <xdr:spPr>
        <a:xfrm flipV="1">
          <a:off x="7861300" y="6650177"/>
          <a:ext cx="889000" cy="1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120358</xdr:rowOff>
    </xdr:from>
    <xdr:to>
      <xdr:col>36</xdr:col>
      <xdr:colOff>165100</xdr:colOff>
      <xdr:row>39</xdr:row>
      <xdr:rowOff>50508</xdr:rowOff>
    </xdr:to>
    <xdr:sp macro="" textlink="">
      <xdr:nvSpPr>
        <xdr:cNvPr id="138" name="楕円 137">
          <a:extLst>
            <a:ext uri="{FF2B5EF4-FFF2-40B4-BE49-F238E27FC236}">
              <a16:creationId xmlns:a16="http://schemas.microsoft.com/office/drawing/2014/main" id="{86FD9CEA-C159-4293-98E1-17B9C119F399}"/>
            </a:ext>
          </a:extLst>
        </xdr:cNvPr>
        <xdr:cNvSpPr/>
      </xdr:nvSpPr>
      <xdr:spPr>
        <a:xfrm>
          <a:off x="6921500" y="663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153213</xdr:rowOff>
    </xdr:from>
    <xdr:to>
      <xdr:col>41</xdr:col>
      <xdr:colOff>50800</xdr:colOff>
      <xdr:row>38</xdr:row>
      <xdr:rowOff>171158</xdr:rowOff>
    </xdr:to>
    <xdr:cxnSp macro="">
      <xdr:nvCxnSpPr>
        <xdr:cNvPr id="139" name="直線コネクタ 138">
          <a:extLst>
            <a:ext uri="{FF2B5EF4-FFF2-40B4-BE49-F238E27FC236}">
              <a16:creationId xmlns:a16="http://schemas.microsoft.com/office/drawing/2014/main" id="{5220D62D-5AFC-411A-8AB4-65A89F80E8C1}"/>
            </a:ext>
          </a:extLst>
        </xdr:cNvPr>
        <xdr:cNvCxnSpPr/>
      </xdr:nvCxnSpPr>
      <xdr:spPr>
        <a:xfrm flipV="1">
          <a:off x="6972300" y="6668313"/>
          <a:ext cx="889000" cy="1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5669</xdr:rowOff>
    </xdr:from>
    <xdr:ext cx="534377" cy="259045"/>
    <xdr:sp macro="" textlink="">
      <xdr:nvSpPr>
        <xdr:cNvPr id="140" name="n_1aveValue【道路】&#10;一人当たり延長">
          <a:extLst>
            <a:ext uri="{FF2B5EF4-FFF2-40B4-BE49-F238E27FC236}">
              <a16:creationId xmlns:a16="http://schemas.microsoft.com/office/drawing/2014/main" id="{70CD9ED1-3B86-40E4-A1F8-75AD874DB239}"/>
            </a:ext>
          </a:extLst>
        </xdr:cNvPr>
        <xdr:cNvSpPr txBox="1"/>
      </xdr:nvSpPr>
      <xdr:spPr>
        <a:xfrm>
          <a:off x="9359411" y="68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14228</xdr:rowOff>
    </xdr:from>
    <xdr:ext cx="534377" cy="259045"/>
    <xdr:sp macro="" textlink="">
      <xdr:nvSpPr>
        <xdr:cNvPr id="141" name="n_2aveValue【道路】&#10;一人当たり延長">
          <a:extLst>
            <a:ext uri="{FF2B5EF4-FFF2-40B4-BE49-F238E27FC236}">
              <a16:creationId xmlns:a16="http://schemas.microsoft.com/office/drawing/2014/main" id="{04D37D24-5AB7-4C36-BA82-23765A144ED1}"/>
            </a:ext>
          </a:extLst>
        </xdr:cNvPr>
        <xdr:cNvSpPr txBox="1"/>
      </xdr:nvSpPr>
      <xdr:spPr>
        <a:xfrm>
          <a:off x="8483111" y="687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28821</xdr:rowOff>
    </xdr:from>
    <xdr:ext cx="534377" cy="259045"/>
    <xdr:sp macro="" textlink="">
      <xdr:nvSpPr>
        <xdr:cNvPr id="142" name="n_3aveValue【道路】&#10;一人当たり延長">
          <a:extLst>
            <a:ext uri="{FF2B5EF4-FFF2-40B4-BE49-F238E27FC236}">
              <a16:creationId xmlns:a16="http://schemas.microsoft.com/office/drawing/2014/main" id="{52519C3C-DB2C-4E94-8746-D9BFD10B690B}"/>
            </a:ext>
          </a:extLst>
        </xdr:cNvPr>
        <xdr:cNvSpPr txBox="1"/>
      </xdr:nvSpPr>
      <xdr:spPr>
        <a:xfrm>
          <a:off x="7594111" y="688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22509</xdr:rowOff>
    </xdr:from>
    <xdr:ext cx="534377" cy="259045"/>
    <xdr:sp macro="" textlink="">
      <xdr:nvSpPr>
        <xdr:cNvPr id="143" name="n_4aveValue【道路】&#10;一人当たり延長">
          <a:extLst>
            <a:ext uri="{FF2B5EF4-FFF2-40B4-BE49-F238E27FC236}">
              <a16:creationId xmlns:a16="http://schemas.microsoft.com/office/drawing/2014/main" id="{09308135-7E3D-4F0E-9841-6223AD0401C6}"/>
            </a:ext>
          </a:extLst>
        </xdr:cNvPr>
        <xdr:cNvSpPr txBox="1"/>
      </xdr:nvSpPr>
      <xdr:spPr>
        <a:xfrm>
          <a:off x="6705111" y="688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13949</xdr:rowOff>
    </xdr:from>
    <xdr:ext cx="534377" cy="259045"/>
    <xdr:sp macro="" textlink="">
      <xdr:nvSpPr>
        <xdr:cNvPr id="144" name="n_1mainValue【道路】&#10;一人当たり延長">
          <a:extLst>
            <a:ext uri="{FF2B5EF4-FFF2-40B4-BE49-F238E27FC236}">
              <a16:creationId xmlns:a16="http://schemas.microsoft.com/office/drawing/2014/main" id="{D8EFB5AD-D8C3-4843-9F4B-0DDBC5E11932}"/>
            </a:ext>
          </a:extLst>
        </xdr:cNvPr>
        <xdr:cNvSpPr txBox="1"/>
      </xdr:nvSpPr>
      <xdr:spPr>
        <a:xfrm>
          <a:off x="9359411" y="635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30954</xdr:rowOff>
    </xdr:from>
    <xdr:ext cx="534377" cy="259045"/>
    <xdr:sp macro="" textlink="">
      <xdr:nvSpPr>
        <xdr:cNvPr id="145" name="n_2mainValue【道路】&#10;一人当たり延長">
          <a:extLst>
            <a:ext uri="{FF2B5EF4-FFF2-40B4-BE49-F238E27FC236}">
              <a16:creationId xmlns:a16="http://schemas.microsoft.com/office/drawing/2014/main" id="{B10B50DD-D4E4-49F7-98A8-E9E4F1E05694}"/>
            </a:ext>
          </a:extLst>
        </xdr:cNvPr>
        <xdr:cNvSpPr txBox="1"/>
      </xdr:nvSpPr>
      <xdr:spPr>
        <a:xfrm>
          <a:off x="8483111" y="63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49090</xdr:rowOff>
    </xdr:from>
    <xdr:ext cx="534377" cy="259045"/>
    <xdr:sp macro="" textlink="">
      <xdr:nvSpPr>
        <xdr:cNvPr id="146" name="n_3mainValue【道路】&#10;一人当たり延長">
          <a:extLst>
            <a:ext uri="{FF2B5EF4-FFF2-40B4-BE49-F238E27FC236}">
              <a16:creationId xmlns:a16="http://schemas.microsoft.com/office/drawing/2014/main" id="{D0A76B96-ACDB-4509-9B24-B412A3D1A9B3}"/>
            </a:ext>
          </a:extLst>
        </xdr:cNvPr>
        <xdr:cNvSpPr txBox="1"/>
      </xdr:nvSpPr>
      <xdr:spPr>
        <a:xfrm>
          <a:off x="7594111" y="639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67035</xdr:rowOff>
    </xdr:from>
    <xdr:ext cx="534377" cy="259045"/>
    <xdr:sp macro="" textlink="">
      <xdr:nvSpPr>
        <xdr:cNvPr id="147" name="n_4mainValue【道路】&#10;一人当たり延長">
          <a:extLst>
            <a:ext uri="{FF2B5EF4-FFF2-40B4-BE49-F238E27FC236}">
              <a16:creationId xmlns:a16="http://schemas.microsoft.com/office/drawing/2014/main" id="{E306059B-792A-4E7B-BFD5-4209BFDEAD5C}"/>
            </a:ext>
          </a:extLst>
        </xdr:cNvPr>
        <xdr:cNvSpPr txBox="1"/>
      </xdr:nvSpPr>
      <xdr:spPr>
        <a:xfrm>
          <a:off x="6705111" y="641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1C67078-42E9-4CB2-A7DF-B689C995874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2C2B4C02-75A4-406E-B8B0-2DACCABB664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B5FE9B0-BD2F-4E77-B571-46DAF6A8BDD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FAA7C0EA-6F2B-4EC2-ADBA-4BAB22C32F5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A984D9EB-3C9B-41C9-BDEA-B6779592695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9D84DD06-9E74-494F-A7C3-6E63246D34A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2797645-152B-472A-9980-2CEA673198D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B1FEC7F6-C4EC-4A3F-801F-E909ACABAA0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EB127087-7E57-4E4E-82AD-183F74414C5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F9A05220-B969-4238-BB7A-365B3635CF5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A0C02727-4AF7-431C-9DA6-D58EC94DAD3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2FF51C58-798A-4CD2-A812-46D6FAA7D03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2A875CA1-7F7E-4D37-9B8B-CC091932135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7B0F9226-AFB7-485A-BB7E-DB8263EC284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3836BE3F-2051-421E-AD5C-6D15C73D950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3CC1001D-50A6-4571-8701-4185E68CA1F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EF2351E5-303F-4111-8E63-C8FF6856BF7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C9D02289-B6C4-4DB2-AE34-4C5006D9658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ED0E5409-1BDF-4DD3-871A-DE485ACBC67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CABCC6A0-C91B-4D62-9B4B-D2AB52D66FF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A12B8848-3F58-4D7C-8966-EDD3046E86F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A7C72D26-3B69-481C-9D5F-71AA451E472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214DEFE0-A6BF-41E5-A863-4A3AADA77A9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1B5D9A64-E122-476D-AD46-B3940A87DDF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9BEA2877-7B54-44D5-B984-2541F3287C5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B84ABD16-33E9-4D52-8566-EE6442FA443F}"/>
            </a:ext>
          </a:extLst>
        </xdr:cNvPr>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75E93E62-261A-4E50-8A63-AED22E14A99F}"/>
            </a:ext>
          </a:extLst>
        </xdr:cNvPr>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BC122C56-E7F5-4CBF-A47D-3D8450D710A1}"/>
            </a:ext>
          </a:extLst>
        </xdr:cNvPr>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F4DE7950-82FA-472E-9B61-C06E480A2BEC}"/>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BEC25C88-D441-4F40-BCC2-4C4D7CC9ECA4}"/>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4A56764D-F899-41C7-9429-988B0C2B0D5A}"/>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25C1EF86-AE07-451C-B3E1-02C62BB61090}"/>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01CBFCC3-9DF4-46A2-8ABE-8066D965ECB4}"/>
            </a:ext>
          </a:extLst>
        </xdr:cNvPr>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0BB8EE07-248C-44C5-8C21-03B2CD38E144}"/>
            </a:ext>
          </a:extLst>
        </xdr:cNvPr>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id="{133F2C77-7EF5-4A93-B268-704B0F99126E}"/>
            </a:ext>
          </a:extLst>
        </xdr:cNvPr>
        <xdr:cNvSpPr/>
      </xdr:nvSpPr>
      <xdr:spPr>
        <a:xfrm>
          <a:off x="1968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a:extLst>
            <a:ext uri="{FF2B5EF4-FFF2-40B4-BE49-F238E27FC236}">
              <a16:creationId xmlns:a16="http://schemas.microsoft.com/office/drawing/2014/main" id="{4BD3A972-6737-4CE1-AA09-14E28AE25E3B}"/>
            </a:ext>
          </a:extLst>
        </xdr:cNvPr>
        <xdr:cNvSpPr/>
      </xdr:nvSpPr>
      <xdr:spPr>
        <a:xfrm>
          <a:off x="1079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FD86CB1-F284-4452-A5AD-E21A72B46FD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514F549-B50F-4578-A69C-35C3E4AC41D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9B7919F-2C7E-41D9-AD0A-6B8109CD74C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70A8048-5C8D-445A-BC0C-525B03923C0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A975B44-4BA9-4CC3-8DE1-5D423210DBF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87993</xdr:rowOff>
    </xdr:from>
    <xdr:to>
      <xdr:col>24</xdr:col>
      <xdr:colOff>114300</xdr:colOff>
      <xdr:row>62</xdr:row>
      <xdr:rowOff>18143</xdr:rowOff>
    </xdr:to>
    <xdr:sp macro="" textlink="">
      <xdr:nvSpPr>
        <xdr:cNvPr id="189" name="楕円 188">
          <a:extLst>
            <a:ext uri="{FF2B5EF4-FFF2-40B4-BE49-F238E27FC236}">
              <a16:creationId xmlns:a16="http://schemas.microsoft.com/office/drawing/2014/main" id="{FC693B85-CDF4-43BC-AB92-F0B09421EC2D}"/>
            </a:ext>
          </a:extLst>
        </xdr:cNvPr>
        <xdr:cNvSpPr/>
      </xdr:nvSpPr>
      <xdr:spPr>
        <a:xfrm>
          <a:off x="45847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66420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1CE36648-FF49-4D6E-9AC3-B606F4232A30}"/>
            </a:ext>
          </a:extLst>
        </xdr:cNvPr>
        <xdr:cNvSpPr txBox="1"/>
      </xdr:nvSpPr>
      <xdr:spPr>
        <a:xfrm>
          <a:off x="4673600"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71665</xdr:rowOff>
    </xdr:from>
    <xdr:to>
      <xdr:col>20</xdr:col>
      <xdr:colOff>38100</xdr:colOff>
      <xdr:row>62</xdr:row>
      <xdr:rowOff>1815</xdr:rowOff>
    </xdr:to>
    <xdr:sp macro="" textlink="">
      <xdr:nvSpPr>
        <xdr:cNvPr id="191" name="楕円 190">
          <a:extLst>
            <a:ext uri="{FF2B5EF4-FFF2-40B4-BE49-F238E27FC236}">
              <a16:creationId xmlns:a16="http://schemas.microsoft.com/office/drawing/2014/main" id="{CCCAEF89-061D-45A9-B3B2-930A9B3A4B0E}"/>
            </a:ext>
          </a:extLst>
        </xdr:cNvPr>
        <xdr:cNvSpPr/>
      </xdr:nvSpPr>
      <xdr:spPr>
        <a:xfrm>
          <a:off x="3746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122465</xdr:rowOff>
    </xdr:from>
    <xdr:to>
      <xdr:col>24</xdr:col>
      <xdr:colOff>63500</xdr:colOff>
      <xdr:row>61</xdr:row>
      <xdr:rowOff>138793</xdr:rowOff>
    </xdr:to>
    <xdr:cxnSp macro="">
      <xdr:nvCxnSpPr>
        <xdr:cNvPr id="192" name="直線コネクタ 191">
          <a:extLst>
            <a:ext uri="{FF2B5EF4-FFF2-40B4-BE49-F238E27FC236}">
              <a16:creationId xmlns:a16="http://schemas.microsoft.com/office/drawing/2014/main" id="{A4FBB098-A6CD-4F02-8108-4B2C0D36C33B}"/>
            </a:ext>
          </a:extLst>
        </xdr:cNvPr>
        <xdr:cNvCxnSpPr/>
      </xdr:nvCxnSpPr>
      <xdr:spPr>
        <a:xfrm>
          <a:off x="3797300" y="105809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43906</xdr:rowOff>
    </xdr:from>
    <xdr:to>
      <xdr:col>15</xdr:col>
      <xdr:colOff>101600</xdr:colOff>
      <xdr:row>61</xdr:row>
      <xdr:rowOff>145506</xdr:rowOff>
    </xdr:to>
    <xdr:sp macro="" textlink="">
      <xdr:nvSpPr>
        <xdr:cNvPr id="193" name="楕円 192">
          <a:extLst>
            <a:ext uri="{FF2B5EF4-FFF2-40B4-BE49-F238E27FC236}">
              <a16:creationId xmlns:a16="http://schemas.microsoft.com/office/drawing/2014/main" id="{A6004275-B16E-402B-89B1-E9AED297831E}"/>
            </a:ext>
          </a:extLst>
        </xdr:cNvPr>
        <xdr:cNvSpPr/>
      </xdr:nvSpPr>
      <xdr:spPr>
        <a:xfrm>
          <a:off x="2857500" y="1050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94706</xdr:rowOff>
    </xdr:from>
    <xdr:to>
      <xdr:col>19</xdr:col>
      <xdr:colOff>177800</xdr:colOff>
      <xdr:row>61</xdr:row>
      <xdr:rowOff>122465</xdr:rowOff>
    </xdr:to>
    <xdr:cxnSp macro="">
      <xdr:nvCxnSpPr>
        <xdr:cNvPr id="194" name="直線コネクタ 193">
          <a:extLst>
            <a:ext uri="{FF2B5EF4-FFF2-40B4-BE49-F238E27FC236}">
              <a16:creationId xmlns:a16="http://schemas.microsoft.com/office/drawing/2014/main" id="{09C3D52D-0DB3-481D-ABD8-931E46188842}"/>
            </a:ext>
          </a:extLst>
        </xdr:cNvPr>
        <xdr:cNvCxnSpPr/>
      </xdr:nvCxnSpPr>
      <xdr:spPr>
        <a:xfrm>
          <a:off x="2908300" y="10553156"/>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29210</xdr:rowOff>
    </xdr:from>
    <xdr:to>
      <xdr:col>10</xdr:col>
      <xdr:colOff>165100</xdr:colOff>
      <xdr:row>61</xdr:row>
      <xdr:rowOff>130810</xdr:rowOff>
    </xdr:to>
    <xdr:sp macro="" textlink="">
      <xdr:nvSpPr>
        <xdr:cNvPr id="195" name="楕円 194">
          <a:extLst>
            <a:ext uri="{FF2B5EF4-FFF2-40B4-BE49-F238E27FC236}">
              <a16:creationId xmlns:a16="http://schemas.microsoft.com/office/drawing/2014/main" id="{CA301F22-1BC4-4B3B-BD99-B51B7670D552}"/>
            </a:ext>
          </a:extLst>
        </xdr:cNvPr>
        <xdr:cNvSpPr/>
      </xdr:nvSpPr>
      <xdr:spPr>
        <a:xfrm>
          <a:off x="1968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80010</xdr:rowOff>
    </xdr:from>
    <xdr:to>
      <xdr:col>15</xdr:col>
      <xdr:colOff>50800</xdr:colOff>
      <xdr:row>61</xdr:row>
      <xdr:rowOff>94706</xdr:rowOff>
    </xdr:to>
    <xdr:cxnSp macro="">
      <xdr:nvCxnSpPr>
        <xdr:cNvPr id="196" name="直線コネクタ 195">
          <a:extLst>
            <a:ext uri="{FF2B5EF4-FFF2-40B4-BE49-F238E27FC236}">
              <a16:creationId xmlns:a16="http://schemas.microsoft.com/office/drawing/2014/main" id="{3E4366F3-54A2-4EAE-82CA-46FF6F2E54A2}"/>
            </a:ext>
          </a:extLst>
        </xdr:cNvPr>
        <xdr:cNvCxnSpPr/>
      </xdr:nvCxnSpPr>
      <xdr:spPr>
        <a:xfrm>
          <a:off x="2019300" y="1053846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16147</xdr:rowOff>
    </xdr:from>
    <xdr:to>
      <xdr:col>6</xdr:col>
      <xdr:colOff>38100</xdr:colOff>
      <xdr:row>61</xdr:row>
      <xdr:rowOff>117747</xdr:rowOff>
    </xdr:to>
    <xdr:sp macro="" textlink="">
      <xdr:nvSpPr>
        <xdr:cNvPr id="197" name="楕円 196">
          <a:extLst>
            <a:ext uri="{FF2B5EF4-FFF2-40B4-BE49-F238E27FC236}">
              <a16:creationId xmlns:a16="http://schemas.microsoft.com/office/drawing/2014/main" id="{59188F8E-70EF-421D-BF90-E35886E90464}"/>
            </a:ext>
          </a:extLst>
        </xdr:cNvPr>
        <xdr:cNvSpPr/>
      </xdr:nvSpPr>
      <xdr:spPr>
        <a:xfrm>
          <a:off x="1079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66947</xdr:rowOff>
    </xdr:from>
    <xdr:to>
      <xdr:col>10</xdr:col>
      <xdr:colOff>114300</xdr:colOff>
      <xdr:row>61</xdr:row>
      <xdr:rowOff>80010</xdr:rowOff>
    </xdr:to>
    <xdr:cxnSp macro="">
      <xdr:nvCxnSpPr>
        <xdr:cNvPr id="198" name="直線コネクタ 197">
          <a:extLst>
            <a:ext uri="{FF2B5EF4-FFF2-40B4-BE49-F238E27FC236}">
              <a16:creationId xmlns:a16="http://schemas.microsoft.com/office/drawing/2014/main" id="{147AD0CB-3D92-463D-BBD9-4D650C7019F3}"/>
            </a:ext>
          </a:extLst>
        </xdr:cNvPr>
        <xdr:cNvCxnSpPr/>
      </xdr:nvCxnSpPr>
      <xdr:spPr>
        <a:xfrm>
          <a:off x="1130300" y="1052539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169290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B7A5D7C1-8706-43D6-9EAA-5C74076BE436}"/>
            </a:ext>
          </a:extLst>
        </xdr:cNvPr>
        <xdr:cNvSpPr txBox="1"/>
      </xdr:nvSpPr>
      <xdr:spPr>
        <a:xfrm>
          <a:off x="35820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161126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6F753178-199A-49F5-9F78-A9E7736D82EF}"/>
            </a:ext>
          </a:extLst>
        </xdr:cNvPr>
        <xdr:cNvSpPr txBox="1"/>
      </xdr:nvSpPr>
      <xdr:spPr>
        <a:xfrm>
          <a:off x="2705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141531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A5B7EF6C-6163-498B-9B0D-09C805298B22}"/>
            </a:ext>
          </a:extLst>
        </xdr:cNvPr>
        <xdr:cNvSpPr txBox="1"/>
      </xdr:nvSpPr>
      <xdr:spPr>
        <a:xfrm>
          <a:off x="1816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131734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398157E8-DB24-4FF9-BD2F-9503DE8AFAED}"/>
            </a:ext>
          </a:extLst>
        </xdr:cNvPr>
        <xdr:cNvSpPr txBox="1"/>
      </xdr:nvSpPr>
      <xdr:spPr>
        <a:xfrm>
          <a:off x="927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18342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E9EDA71F-2D5D-4AE0-93B2-8DC3EB93C8B7}"/>
            </a:ext>
          </a:extLst>
        </xdr:cNvPr>
        <xdr:cNvSpPr txBox="1"/>
      </xdr:nvSpPr>
      <xdr:spPr>
        <a:xfrm>
          <a:off x="3582044" y="10305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162033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D0606B9C-F12D-4877-992A-72F96F376953}"/>
            </a:ext>
          </a:extLst>
        </xdr:cNvPr>
        <xdr:cNvSpPr txBox="1"/>
      </xdr:nvSpPr>
      <xdr:spPr>
        <a:xfrm>
          <a:off x="2705744" y="102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147337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82F15380-0DA5-438C-9132-980E967250A9}"/>
            </a:ext>
          </a:extLst>
        </xdr:cNvPr>
        <xdr:cNvSpPr txBox="1"/>
      </xdr:nvSpPr>
      <xdr:spPr>
        <a:xfrm>
          <a:off x="1816744"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134274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AC74EC48-3D6D-40A0-87D0-DE5C3250C76C}"/>
            </a:ext>
          </a:extLst>
        </xdr:cNvPr>
        <xdr:cNvSpPr txBox="1"/>
      </xdr:nvSpPr>
      <xdr:spPr>
        <a:xfrm>
          <a:off x="927744" y="10249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44713261-B70A-4F81-A4CB-5DD4C60023A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FFB7E6DC-4A7A-4FCA-BA16-B10E940D6C2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25366848-0E96-4057-80A5-A07B0CF05AD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9AB608B2-11FE-4EE8-9987-CB3D23D2B20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800DD3D4-CBE8-4A87-80D8-100C025EA51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DFCFF581-E25D-4684-8CD1-213C5C05DB5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B993BAE-241C-45F4-B32D-3409BD19D22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BE875684-A4DF-42FA-A8DA-45FD8507F79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283D4206-6DED-4485-A700-556D121A20D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B38F93EA-C823-45E9-8A32-B649E0B6CD9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EB90496B-90AE-4164-B503-D0CE8AAB9B2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9D53EA1E-767B-4A4D-949D-6C6104C0481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496A31B0-CF9E-49D6-AC60-A530AC16849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463FB503-A020-465A-B144-9BA0ED0CA4F9}"/>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D420F7C3-D70A-433F-9943-73204A84584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C4A160C9-B956-4ED6-84F0-C36AE83030CB}"/>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BE9F59BF-A172-430E-A808-E0285E9826C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810CFA0E-E722-48E8-9FDB-A5E1BA7E3036}"/>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377E3A52-CD71-4B6A-8240-471D7B41E8E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9970A9A6-94C4-4864-A520-37CD3F593AEB}"/>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76ED6788-AB60-4F8C-8168-D1A5929F481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8BD773ED-A0A0-4E7D-9640-4D11646C7B2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3421541F-DAB7-42CD-BA17-51DB1FBAB3B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AFF47FBA-95C5-42A3-A970-456F6183C36C}"/>
            </a:ext>
          </a:extLst>
        </xdr:cNvPr>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32CA9D45-F0BA-43B3-929B-5B822F9E0FE7}"/>
            </a:ext>
          </a:extLst>
        </xdr:cNvPr>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A5F33023-B9F0-4FF0-8DF3-4C8CAF93917A}"/>
            </a:ext>
          </a:extLst>
        </xdr:cNvPr>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34B7FDB-E10F-42AD-9A78-9D6BE569DDDB}"/>
            </a:ext>
          </a:extLst>
        </xdr:cNvPr>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20274340-ABBB-458F-A4D5-A64AAFEE2B26}"/>
            </a:ext>
          </a:extLst>
        </xdr:cNvPr>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E61E3C1C-88AB-48A3-8367-346FDDCC65FD}"/>
            </a:ext>
          </a:extLst>
        </xdr:cNvPr>
        <xdr:cNvSpPr txBox="1"/>
      </xdr:nvSpPr>
      <xdr:spPr>
        <a:xfrm>
          <a:off x="10515600" y="10640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3DD1DC28-9FF5-4DC1-8BC3-7576F4D74F08}"/>
            </a:ext>
          </a:extLst>
        </xdr:cNvPr>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062FF320-0CB7-4FC8-973C-251E638C8EFB}"/>
            </a:ext>
          </a:extLst>
        </xdr:cNvPr>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C5EC9AB8-35F3-442D-A908-60FA1CD62FF3}"/>
            </a:ext>
          </a:extLst>
        </xdr:cNvPr>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id="{FC27F1A4-6796-4B5E-A39F-38FA5419F9C1}"/>
            </a:ext>
          </a:extLst>
        </xdr:cNvPr>
        <xdr:cNvSpPr/>
      </xdr:nvSpPr>
      <xdr:spPr>
        <a:xfrm>
          <a:off x="7810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0" name="フローチャート: 判断 239">
          <a:extLst>
            <a:ext uri="{FF2B5EF4-FFF2-40B4-BE49-F238E27FC236}">
              <a16:creationId xmlns:a16="http://schemas.microsoft.com/office/drawing/2014/main" id="{C08FEAF5-76EA-40E6-B970-1BF284FAB6E3}"/>
            </a:ext>
          </a:extLst>
        </xdr:cNvPr>
        <xdr:cNvSpPr/>
      </xdr:nvSpPr>
      <xdr:spPr>
        <a:xfrm>
          <a:off x="6921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7F9B9C8-F2BB-4585-912D-64FB3589D8B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55B7FCF-1014-4937-85DC-D0900F43722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CB70E49-2163-427D-B656-1CBF873FCAF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677B6C9-834E-42E7-8B1F-14CE566B957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8DE6B8B-138C-4B11-B736-FC0D822D38C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58121</xdr:rowOff>
    </xdr:from>
    <xdr:to>
      <xdr:col>55</xdr:col>
      <xdr:colOff>50800</xdr:colOff>
      <xdr:row>63</xdr:row>
      <xdr:rowOff>159721</xdr:rowOff>
    </xdr:to>
    <xdr:sp macro="" textlink="">
      <xdr:nvSpPr>
        <xdr:cNvPr id="246" name="楕円 245">
          <a:extLst>
            <a:ext uri="{FF2B5EF4-FFF2-40B4-BE49-F238E27FC236}">
              <a16:creationId xmlns:a16="http://schemas.microsoft.com/office/drawing/2014/main" id="{41AE19D5-9A10-49C6-9233-02C18D4A1474}"/>
            </a:ext>
          </a:extLst>
        </xdr:cNvPr>
        <xdr:cNvSpPr/>
      </xdr:nvSpPr>
      <xdr:spPr>
        <a:xfrm>
          <a:off x="10426700" y="1085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36548</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E80BFA5F-F901-497E-A917-FA73B3E934F9}"/>
            </a:ext>
          </a:extLst>
        </xdr:cNvPr>
        <xdr:cNvSpPr txBox="1"/>
      </xdr:nvSpPr>
      <xdr:spPr>
        <a:xfrm>
          <a:off x="10515600" y="108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62863</xdr:rowOff>
    </xdr:from>
    <xdr:to>
      <xdr:col>50</xdr:col>
      <xdr:colOff>165100</xdr:colOff>
      <xdr:row>63</xdr:row>
      <xdr:rowOff>164463</xdr:rowOff>
    </xdr:to>
    <xdr:sp macro="" textlink="">
      <xdr:nvSpPr>
        <xdr:cNvPr id="248" name="楕円 247">
          <a:extLst>
            <a:ext uri="{FF2B5EF4-FFF2-40B4-BE49-F238E27FC236}">
              <a16:creationId xmlns:a16="http://schemas.microsoft.com/office/drawing/2014/main" id="{EC7D4A48-3165-439C-B284-9C180F092392}"/>
            </a:ext>
          </a:extLst>
        </xdr:cNvPr>
        <xdr:cNvSpPr/>
      </xdr:nvSpPr>
      <xdr:spPr>
        <a:xfrm>
          <a:off x="9588500" y="1086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108921</xdr:rowOff>
    </xdr:from>
    <xdr:to>
      <xdr:col>55</xdr:col>
      <xdr:colOff>0</xdr:colOff>
      <xdr:row>63</xdr:row>
      <xdr:rowOff>113663</xdr:rowOff>
    </xdr:to>
    <xdr:cxnSp macro="">
      <xdr:nvCxnSpPr>
        <xdr:cNvPr id="249" name="直線コネクタ 248">
          <a:extLst>
            <a:ext uri="{FF2B5EF4-FFF2-40B4-BE49-F238E27FC236}">
              <a16:creationId xmlns:a16="http://schemas.microsoft.com/office/drawing/2014/main" id="{03A98E14-62F9-4A32-9903-F1C9ACB713B1}"/>
            </a:ext>
          </a:extLst>
        </xdr:cNvPr>
        <xdr:cNvCxnSpPr/>
      </xdr:nvCxnSpPr>
      <xdr:spPr>
        <a:xfrm flipV="1">
          <a:off x="9639300" y="10910271"/>
          <a:ext cx="838200" cy="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66784</xdr:rowOff>
    </xdr:from>
    <xdr:to>
      <xdr:col>46</xdr:col>
      <xdr:colOff>38100</xdr:colOff>
      <xdr:row>63</xdr:row>
      <xdr:rowOff>168384</xdr:rowOff>
    </xdr:to>
    <xdr:sp macro="" textlink="">
      <xdr:nvSpPr>
        <xdr:cNvPr id="250" name="楕円 249">
          <a:extLst>
            <a:ext uri="{FF2B5EF4-FFF2-40B4-BE49-F238E27FC236}">
              <a16:creationId xmlns:a16="http://schemas.microsoft.com/office/drawing/2014/main" id="{9BAC88F6-977C-4D34-8904-07B61F1EE44A}"/>
            </a:ext>
          </a:extLst>
        </xdr:cNvPr>
        <xdr:cNvSpPr/>
      </xdr:nvSpPr>
      <xdr:spPr>
        <a:xfrm>
          <a:off x="8699500" y="1086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113663</xdr:rowOff>
    </xdr:from>
    <xdr:to>
      <xdr:col>50</xdr:col>
      <xdr:colOff>114300</xdr:colOff>
      <xdr:row>63</xdr:row>
      <xdr:rowOff>117584</xdr:rowOff>
    </xdr:to>
    <xdr:cxnSp macro="">
      <xdr:nvCxnSpPr>
        <xdr:cNvPr id="251" name="直線コネクタ 250">
          <a:extLst>
            <a:ext uri="{FF2B5EF4-FFF2-40B4-BE49-F238E27FC236}">
              <a16:creationId xmlns:a16="http://schemas.microsoft.com/office/drawing/2014/main" id="{EB88A652-C60F-45F0-8A79-C96D6CA832CA}"/>
            </a:ext>
          </a:extLst>
        </xdr:cNvPr>
        <xdr:cNvCxnSpPr/>
      </xdr:nvCxnSpPr>
      <xdr:spPr>
        <a:xfrm flipV="1">
          <a:off x="8750300" y="10915013"/>
          <a:ext cx="889000" cy="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71308</xdr:rowOff>
    </xdr:from>
    <xdr:to>
      <xdr:col>41</xdr:col>
      <xdr:colOff>101600</xdr:colOff>
      <xdr:row>64</xdr:row>
      <xdr:rowOff>1458</xdr:rowOff>
    </xdr:to>
    <xdr:sp macro="" textlink="">
      <xdr:nvSpPr>
        <xdr:cNvPr id="252" name="楕円 251">
          <a:extLst>
            <a:ext uri="{FF2B5EF4-FFF2-40B4-BE49-F238E27FC236}">
              <a16:creationId xmlns:a16="http://schemas.microsoft.com/office/drawing/2014/main" id="{CA879512-C79D-4737-860B-A1AC24FC194F}"/>
            </a:ext>
          </a:extLst>
        </xdr:cNvPr>
        <xdr:cNvSpPr/>
      </xdr:nvSpPr>
      <xdr:spPr>
        <a:xfrm>
          <a:off x="7810500" y="1087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117584</xdr:rowOff>
    </xdr:from>
    <xdr:to>
      <xdr:col>45</xdr:col>
      <xdr:colOff>177800</xdr:colOff>
      <xdr:row>63</xdr:row>
      <xdr:rowOff>122108</xdr:rowOff>
    </xdr:to>
    <xdr:cxnSp macro="">
      <xdr:nvCxnSpPr>
        <xdr:cNvPr id="253" name="直線コネクタ 252">
          <a:extLst>
            <a:ext uri="{FF2B5EF4-FFF2-40B4-BE49-F238E27FC236}">
              <a16:creationId xmlns:a16="http://schemas.microsoft.com/office/drawing/2014/main" id="{F86E4114-A254-4FFC-A5BE-B4099E4BED96}"/>
            </a:ext>
          </a:extLst>
        </xdr:cNvPr>
        <xdr:cNvCxnSpPr/>
      </xdr:nvCxnSpPr>
      <xdr:spPr>
        <a:xfrm flipV="1">
          <a:off x="7861300" y="10918934"/>
          <a:ext cx="889000" cy="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76714</xdr:rowOff>
    </xdr:from>
    <xdr:to>
      <xdr:col>36</xdr:col>
      <xdr:colOff>165100</xdr:colOff>
      <xdr:row>64</xdr:row>
      <xdr:rowOff>6864</xdr:rowOff>
    </xdr:to>
    <xdr:sp macro="" textlink="">
      <xdr:nvSpPr>
        <xdr:cNvPr id="254" name="楕円 253">
          <a:extLst>
            <a:ext uri="{FF2B5EF4-FFF2-40B4-BE49-F238E27FC236}">
              <a16:creationId xmlns:a16="http://schemas.microsoft.com/office/drawing/2014/main" id="{2573E1EC-4C21-4131-AD60-8EC0B94397C6}"/>
            </a:ext>
          </a:extLst>
        </xdr:cNvPr>
        <xdr:cNvSpPr/>
      </xdr:nvSpPr>
      <xdr:spPr>
        <a:xfrm>
          <a:off x="6921500" y="1087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122108</xdr:rowOff>
    </xdr:from>
    <xdr:to>
      <xdr:col>41</xdr:col>
      <xdr:colOff>50800</xdr:colOff>
      <xdr:row>63</xdr:row>
      <xdr:rowOff>127514</xdr:rowOff>
    </xdr:to>
    <xdr:cxnSp macro="">
      <xdr:nvCxnSpPr>
        <xdr:cNvPr id="255" name="直線コネクタ 254">
          <a:extLst>
            <a:ext uri="{FF2B5EF4-FFF2-40B4-BE49-F238E27FC236}">
              <a16:creationId xmlns:a16="http://schemas.microsoft.com/office/drawing/2014/main" id="{0476818C-C2DC-4C52-8875-9CD530C83DA7}"/>
            </a:ext>
          </a:extLst>
        </xdr:cNvPr>
        <xdr:cNvCxnSpPr/>
      </xdr:nvCxnSpPr>
      <xdr:spPr>
        <a:xfrm flipV="1">
          <a:off x="6972300" y="10923458"/>
          <a:ext cx="889000" cy="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118742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FA4DDAA9-A32C-475B-BCAE-492643151BA2}"/>
            </a:ext>
          </a:extLst>
        </xdr:cNvPr>
        <xdr:cNvSpPr txBox="1"/>
      </xdr:nvSpPr>
      <xdr:spPr>
        <a:xfrm>
          <a:off x="9327095" y="1057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120991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D4241E8B-D748-4746-A89D-CD08E5CE4CA0}"/>
            </a:ext>
          </a:extLst>
        </xdr:cNvPr>
        <xdr:cNvSpPr txBox="1"/>
      </xdr:nvSpPr>
      <xdr:spPr>
        <a:xfrm>
          <a:off x="8450795" y="1057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125531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E5A5D5E5-BB8B-408A-976E-CC50FFD6FB3B}"/>
            </a:ext>
          </a:extLst>
        </xdr:cNvPr>
        <xdr:cNvSpPr txBox="1"/>
      </xdr:nvSpPr>
      <xdr:spPr>
        <a:xfrm>
          <a:off x="75617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149379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14EC72C7-5F6D-4324-8BF3-CBC286C7A55F}"/>
            </a:ext>
          </a:extLst>
        </xdr:cNvPr>
        <xdr:cNvSpPr txBox="1"/>
      </xdr:nvSpPr>
      <xdr:spPr>
        <a:xfrm>
          <a:off x="66727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155590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9153D33F-59BF-4C05-A243-718120F91956}"/>
            </a:ext>
          </a:extLst>
        </xdr:cNvPr>
        <xdr:cNvSpPr txBox="1"/>
      </xdr:nvSpPr>
      <xdr:spPr>
        <a:xfrm>
          <a:off x="9327095" y="1095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159511</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C1FD9DBE-97D3-47B7-AE8F-F7A7B0BB2F0A}"/>
            </a:ext>
          </a:extLst>
        </xdr:cNvPr>
        <xdr:cNvSpPr txBox="1"/>
      </xdr:nvSpPr>
      <xdr:spPr>
        <a:xfrm>
          <a:off x="8450795" y="1096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164035</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FD83F267-9B90-46FF-B616-329DA4D4BDC5}"/>
            </a:ext>
          </a:extLst>
        </xdr:cNvPr>
        <xdr:cNvSpPr txBox="1"/>
      </xdr:nvSpPr>
      <xdr:spPr>
        <a:xfrm>
          <a:off x="7561795" y="1096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169441</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48146B9E-54F3-4234-83BA-8444726278EC}"/>
            </a:ext>
          </a:extLst>
        </xdr:cNvPr>
        <xdr:cNvSpPr txBox="1"/>
      </xdr:nvSpPr>
      <xdr:spPr>
        <a:xfrm>
          <a:off x="6672795" y="10970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60FBFC42-DEEB-4A77-A26D-1C1C3EA4D3B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FF3B0C9-D291-4067-8E12-6161F7B69FA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B7AE20E1-E080-4BE1-8546-07276A0FE5C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E135A111-CCB0-4BE8-849C-65E06D899E5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80AC6BB3-DBE9-452F-901F-FB64DB462B2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7260251E-160F-41D5-A20E-229525A725A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61FB7185-1FA6-46D4-A24D-91D88D0704E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C9A18B31-E6CF-41D5-A1D3-4FDD038D585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92935BC-23C1-408F-924E-7CCE8AC8F69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F41ACFC4-C0ED-445B-BFBE-4160C77B44A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601459B-B526-4671-B2B8-5C20BE2A5F0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4267408-5B17-4492-9B49-8472E2D7433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D8089E97-989D-42A7-976B-765279644B7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BFA2AE2D-9F47-40B1-B2EE-36FB9B2814B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EB597DE6-FFF2-463E-A8BC-219505EEEAD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3403B41E-F2AA-4CBF-9489-288E1C9F2E4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A8F793D4-2272-4449-A157-BC359F3577F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16CAC3DF-AD1F-47A4-BAFD-96397879FE4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CB45AFF8-7C78-4015-9EDA-689F41E6C4A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FEC877CB-D92F-423A-8415-30A85B287A9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E75D4FB4-E8C1-416B-A28B-24C384C1964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95BAB88-34D2-4827-BAB6-11FF396B134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4EF4F687-508C-4431-87AE-40AD59AC96E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4E933AFA-EEB7-4C38-9CC9-BD96A8DFF56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4055AEDC-C518-493D-931E-C72E34C617F2}"/>
            </a:ext>
          </a:extLst>
        </xdr:cNvPr>
        <xdr:cNvCxnSpPr/>
      </xdr:nvCxnSpPr>
      <xdr:spPr>
        <a:xfrm flipV="1">
          <a:off x="4634865"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A152D843-1DBC-4441-A123-836B78B7FD2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2D39B80-BEBE-4ECD-B962-91B1F6161F9B}"/>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68E04859-A8F0-4512-B0D8-DAFF98C459EF}"/>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B21BF2BD-1E8D-417C-9748-06C9EF5260DD}"/>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97172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91CBAE58-A258-4304-82BC-F1D58B93B607}"/>
            </a:ext>
          </a:extLst>
        </xdr:cNvPr>
        <xdr:cNvSpPr txBox="1"/>
      </xdr:nvSpPr>
      <xdr:spPr>
        <a:xfrm>
          <a:off x="4673600" y="1415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18B9AD60-43DC-4BA8-B425-AB13CBD1146F}"/>
            </a:ext>
          </a:extLst>
        </xdr:cNvPr>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2CC23712-9347-4F15-A0AC-EB735B95038A}"/>
            </a:ext>
          </a:extLst>
        </xdr:cNvPr>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6B13729D-E159-4AFE-BCC0-CEBC12D0F401}"/>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B092D12F-F83F-45C2-88F0-5CA0DD78D0EB}"/>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CC8EFEF2-FF9F-47D4-A1CA-AA3CD73AC61E}"/>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666338C-4548-46A9-B000-A1BE36796B6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28428D8-EA3F-4DB0-8A53-D7E1894FC54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D1B80C6-964B-457C-939C-95F7DAA9BB2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C114CAF-4A9C-431C-904E-C6BB03FF33F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7D2C787-529F-46FF-9C98-8FD40C70458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48261</xdr:rowOff>
    </xdr:from>
    <xdr:to>
      <xdr:col>24</xdr:col>
      <xdr:colOff>114300</xdr:colOff>
      <xdr:row>82</xdr:row>
      <xdr:rowOff>149861</xdr:rowOff>
    </xdr:to>
    <xdr:sp macro="" textlink="">
      <xdr:nvSpPr>
        <xdr:cNvPr id="304" name="楕円 303">
          <a:extLst>
            <a:ext uri="{FF2B5EF4-FFF2-40B4-BE49-F238E27FC236}">
              <a16:creationId xmlns:a16="http://schemas.microsoft.com/office/drawing/2014/main" id="{16D95887-F7C1-4BFD-95F7-460B1EEAF5AD}"/>
            </a:ext>
          </a:extLst>
        </xdr:cNvPr>
        <xdr:cNvSpPr/>
      </xdr:nvSpPr>
      <xdr:spPr>
        <a:xfrm>
          <a:off x="45847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71138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2DB6FB57-0231-44B2-BF67-4E1565799662}"/>
            </a:ext>
          </a:extLst>
        </xdr:cNvPr>
        <xdr:cNvSpPr txBox="1"/>
      </xdr:nvSpPr>
      <xdr:spPr>
        <a:xfrm>
          <a:off x="4673600"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19686</xdr:rowOff>
    </xdr:from>
    <xdr:to>
      <xdr:col>20</xdr:col>
      <xdr:colOff>38100</xdr:colOff>
      <xdr:row>82</xdr:row>
      <xdr:rowOff>121286</xdr:rowOff>
    </xdr:to>
    <xdr:sp macro="" textlink="">
      <xdr:nvSpPr>
        <xdr:cNvPr id="306" name="楕円 305">
          <a:extLst>
            <a:ext uri="{FF2B5EF4-FFF2-40B4-BE49-F238E27FC236}">
              <a16:creationId xmlns:a16="http://schemas.microsoft.com/office/drawing/2014/main" id="{D3008D68-DAF8-4BCA-98F1-60B5FFC79CB8}"/>
            </a:ext>
          </a:extLst>
        </xdr:cNvPr>
        <xdr:cNvSpPr/>
      </xdr:nvSpPr>
      <xdr:spPr>
        <a:xfrm>
          <a:off x="37465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70486</xdr:rowOff>
    </xdr:from>
    <xdr:to>
      <xdr:col>24</xdr:col>
      <xdr:colOff>63500</xdr:colOff>
      <xdr:row>82</xdr:row>
      <xdr:rowOff>99061</xdr:rowOff>
    </xdr:to>
    <xdr:cxnSp macro="">
      <xdr:nvCxnSpPr>
        <xdr:cNvPr id="307" name="直線コネクタ 306">
          <a:extLst>
            <a:ext uri="{FF2B5EF4-FFF2-40B4-BE49-F238E27FC236}">
              <a16:creationId xmlns:a16="http://schemas.microsoft.com/office/drawing/2014/main" id="{061AA464-CE49-4C9B-92DE-F47DA7DB07EA}"/>
            </a:ext>
          </a:extLst>
        </xdr:cNvPr>
        <xdr:cNvCxnSpPr/>
      </xdr:nvCxnSpPr>
      <xdr:spPr>
        <a:xfrm>
          <a:off x="3797300" y="14129386"/>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164464</xdr:rowOff>
    </xdr:from>
    <xdr:to>
      <xdr:col>15</xdr:col>
      <xdr:colOff>101600</xdr:colOff>
      <xdr:row>82</xdr:row>
      <xdr:rowOff>94614</xdr:rowOff>
    </xdr:to>
    <xdr:sp macro="" textlink="">
      <xdr:nvSpPr>
        <xdr:cNvPr id="308" name="楕円 307">
          <a:extLst>
            <a:ext uri="{FF2B5EF4-FFF2-40B4-BE49-F238E27FC236}">
              <a16:creationId xmlns:a16="http://schemas.microsoft.com/office/drawing/2014/main" id="{D7A312A7-72B4-4CF8-9E90-AED2BED40912}"/>
            </a:ext>
          </a:extLst>
        </xdr:cNvPr>
        <xdr:cNvSpPr/>
      </xdr:nvSpPr>
      <xdr:spPr>
        <a:xfrm>
          <a:off x="2857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43814</xdr:rowOff>
    </xdr:from>
    <xdr:to>
      <xdr:col>19</xdr:col>
      <xdr:colOff>177800</xdr:colOff>
      <xdr:row>82</xdr:row>
      <xdr:rowOff>70486</xdr:rowOff>
    </xdr:to>
    <xdr:cxnSp macro="">
      <xdr:nvCxnSpPr>
        <xdr:cNvPr id="309" name="直線コネクタ 308">
          <a:extLst>
            <a:ext uri="{FF2B5EF4-FFF2-40B4-BE49-F238E27FC236}">
              <a16:creationId xmlns:a16="http://schemas.microsoft.com/office/drawing/2014/main" id="{4CAB8A68-6C9C-4269-9AAA-B863CF958DAA}"/>
            </a:ext>
          </a:extLst>
        </xdr:cNvPr>
        <xdr:cNvCxnSpPr/>
      </xdr:nvCxnSpPr>
      <xdr:spPr>
        <a:xfrm>
          <a:off x="2908300" y="14102714"/>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135889</xdr:rowOff>
    </xdr:from>
    <xdr:to>
      <xdr:col>10</xdr:col>
      <xdr:colOff>165100</xdr:colOff>
      <xdr:row>82</xdr:row>
      <xdr:rowOff>66039</xdr:rowOff>
    </xdr:to>
    <xdr:sp macro="" textlink="">
      <xdr:nvSpPr>
        <xdr:cNvPr id="310" name="楕円 309">
          <a:extLst>
            <a:ext uri="{FF2B5EF4-FFF2-40B4-BE49-F238E27FC236}">
              <a16:creationId xmlns:a16="http://schemas.microsoft.com/office/drawing/2014/main" id="{13192356-229D-4A31-9E13-17D46FC86A97}"/>
            </a:ext>
          </a:extLst>
        </xdr:cNvPr>
        <xdr:cNvSpPr/>
      </xdr:nvSpPr>
      <xdr:spPr>
        <a:xfrm>
          <a:off x="1968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15239</xdr:rowOff>
    </xdr:from>
    <xdr:to>
      <xdr:col>15</xdr:col>
      <xdr:colOff>50800</xdr:colOff>
      <xdr:row>82</xdr:row>
      <xdr:rowOff>43814</xdr:rowOff>
    </xdr:to>
    <xdr:cxnSp macro="">
      <xdr:nvCxnSpPr>
        <xdr:cNvPr id="311" name="直線コネクタ 310">
          <a:extLst>
            <a:ext uri="{FF2B5EF4-FFF2-40B4-BE49-F238E27FC236}">
              <a16:creationId xmlns:a16="http://schemas.microsoft.com/office/drawing/2014/main" id="{F558F427-474F-4BA3-BC2D-2BA536B2AD6E}"/>
            </a:ext>
          </a:extLst>
        </xdr:cNvPr>
        <xdr:cNvCxnSpPr/>
      </xdr:nvCxnSpPr>
      <xdr:spPr>
        <a:xfrm>
          <a:off x="2019300" y="1407413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107314</xdr:rowOff>
    </xdr:from>
    <xdr:to>
      <xdr:col>6</xdr:col>
      <xdr:colOff>38100</xdr:colOff>
      <xdr:row>82</xdr:row>
      <xdr:rowOff>37464</xdr:rowOff>
    </xdr:to>
    <xdr:sp macro="" textlink="">
      <xdr:nvSpPr>
        <xdr:cNvPr id="312" name="楕円 311">
          <a:extLst>
            <a:ext uri="{FF2B5EF4-FFF2-40B4-BE49-F238E27FC236}">
              <a16:creationId xmlns:a16="http://schemas.microsoft.com/office/drawing/2014/main" id="{1588436E-9ECC-4D22-BF79-7A676F78DAD8}"/>
            </a:ext>
          </a:extLst>
        </xdr:cNvPr>
        <xdr:cNvSpPr/>
      </xdr:nvSpPr>
      <xdr:spPr>
        <a:xfrm>
          <a:off x="10795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158114</xdr:rowOff>
    </xdr:from>
    <xdr:to>
      <xdr:col>10</xdr:col>
      <xdr:colOff>114300</xdr:colOff>
      <xdr:row>82</xdr:row>
      <xdr:rowOff>15239</xdr:rowOff>
    </xdr:to>
    <xdr:cxnSp macro="">
      <xdr:nvCxnSpPr>
        <xdr:cNvPr id="313" name="直線コネクタ 312">
          <a:extLst>
            <a:ext uri="{FF2B5EF4-FFF2-40B4-BE49-F238E27FC236}">
              <a16:creationId xmlns:a16="http://schemas.microsoft.com/office/drawing/2014/main" id="{0CA3549D-2705-4AB8-90E7-478CE55CB931}"/>
            </a:ext>
          </a:extLst>
        </xdr:cNvPr>
        <xdr:cNvCxnSpPr/>
      </xdr:nvCxnSpPr>
      <xdr:spPr>
        <a:xfrm>
          <a:off x="1130300" y="1404556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45738</xdr:rowOff>
    </xdr:from>
    <xdr:ext cx="405111" cy="259045"/>
    <xdr:sp macro="" textlink="">
      <xdr:nvSpPr>
        <xdr:cNvPr id="314" name="n_1aveValue【公営住宅】&#10;有形固定資産減価償却率">
          <a:extLst>
            <a:ext uri="{FF2B5EF4-FFF2-40B4-BE49-F238E27FC236}">
              <a16:creationId xmlns:a16="http://schemas.microsoft.com/office/drawing/2014/main" id="{268FCB73-95BD-4A89-97B1-C8FFC80C4B20}"/>
            </a:ext>
          </a:extLst>
        </xdr:cNvPr>
        <xdr:cNvSpPr txBox="1"/>
      </xdr:nvSpPr>
      <xdr:spPr>
        <a:xfrm>
          <a:off x="35820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24782</xdr:rowOff>
    </xdr:from>
    <xdr:ext cx="405111" cy="259045"/>
    <xdr:sp macro="" textlink="">
      <xdr:nvSpPr>
        <xdr:cNvPr id="315" name="n_2aveValue【公営住宅】&#10;有形固定資産減価償却率">
          <a:extLst>
            <a:ext uri="{FF2B5EF4-FFF2-40B4-BE49-F238E27FC236}">
              <a16:creationId xmlns:a16="http://schemas.microsoft.com/office/drawing/2014/main" id="{1CBD302C-4FCE-4868-B8A4-BF9D96CF2753}"/>
            </a:ext>
          </a:extLst>
        </xdr:cNvPr>
        <xdr:cNvSpPr txBox="1"/>
      </xdr:nvSpPr>
      <xdr:spPr>
        <a:xfrm>
          <a:off x="2705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161941</xdr:rowOff>
    </xdr:from>
    <xdr:ext cx="405111" cy="259045"/>
    <xdr:sp macro="" textlink="">
      <xdr:nvSpPr>
        <xdr:cNvPr id="316" name="n_3aveValue【公営住宅】&#10;有形固定資産減価償却率">
          <a:extLst>
            <a:ext uri="{FF2B5EF4-FFF2-40B4-BE49-F238E27FC236}">
              <a16:creationId xmlns:a16="http://schemas.microsoft.com/office/drawing/2014/main" id="{5F0745B0-9386-4AF0-A943-7D2213E4D9B8}"/>
            </a:ext>
          </a:extLst>
        </xdr:cNvPr>
        <xdr:cNvSpPr txBox="1"/>
      </xdr:nvSpPr>
      <xdr:spPr>
        <a:xfrm>
          <a:off x="1816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17" name="n_4aveValue【公営住宅】&#10;有形固定資産減価償却率">
          <a:extLst>
            <a:ext uri="{FF2B5EF4-FFF2-40B4-BE49-F238E27FC236}">
              <a16:creationId xmlns:a16="http://schemas.microsoft.com/office/drawing/2014/main" id="{70E5D89B-53B7-4817-972B-F92383713D18}"/>
            </a:ext>
          </a:extLst>
        </xdr:cNvPr>
        <xdr:cNvSpPr txBox="1"/>
      </xdr:nvSpPr>
      <xdr:spPr>
        <a:xfrm>
          <a:off x="927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137813</xdr:rowOff>
    </xdr:from>
    <xdr:ext cx="405111" cy="259045"/>
    <xdr:sp macro="" textlink="">
      <xdr:nvSpPr>
        <xdr:cNvPr id="318" name="n_1mainValue【公営住宅】&#10;有形固定資産減価償却率">
          <a:extLst>
            <a:ext uri="{FF2B5EF4-FFF2-40B4-BE49-F238E27FC236}">
              <a16:creationId xmlns:a16="http://schemas.microsoft.com/office/drawing/2014/main" id="{D6A9513E-588F-47E3-A717-6BB02A1D59B5}"/>
            </a:ext>
          </a:extLst>
        </xdr:cNvPr>
        <xdr:cNvSpPr txBox="1"/>
      </xdr:nvSpPr>
      <xdr:spPr>
        <a:xfrm>
          <a:off x="35820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111141</xdr:rowOff>
    </xdr:from>
    <xdr:ext cx="405111" cy="259045"/>
    <xdr:sp macro="" textlink="">
      <xdr:nvSpPr>
        <xdr:cNvPr id="319" name="n_2mainValue【公営住宅】&#10;有形固定資産減価償却率">
          <a:extLst>
            <a:ext uri="{FF2B5EF4-FFF2-40B4-BE49-F238E27FC236}">
              <a16:creationId xmlns:a16="http://schemas.microsoft.com/office/drawing/2014/main" id="{5876D2E4-2F28-4BE1-86E4-37BFE2296204}"/>
            </a:ext>
          </a:extLst>
        </xdr:cNvPr>
        <xdr:cNvSpPr txBox="1"/>
      </xdr:nvSpPr>
      <xdr:spPr>
        <a:xfrm>
          <a:off x="27057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82566</xdr:rowOff>
    </xdr:from>
    <xdr:ext cx="405111" cy="259045"/>
    <xdr:sp macro="" textlink="">
      <xdr:nvSpPr>
        <xdr:cNvPr id="320" name="n_3mainValue【公営住宅】&#10;有形固定資産減価償却率">
          <a:extLst>
            <a:ext uri="{FF2B5EF4-FFF2-40B4-BE49-F238E27FC236}">
              <a16:creationId xmlns:a16="http://schemas.microsoft.com/office/drawing/2014/main" id="{08093AA1-5F6D-4064-AD3D-B38C7AA21DC6}"/>
            </a:ext>
          </a:extLst>
        </xdr:cNvPr>
        <xdr:cNvSpPr txBox="1"/>
      </xdr:nvSpPr>
      <xdr:spPr>
        <a:xfrm>
          <a:off x="1816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53991</xdr:rowOff>
    </xdr:from>
    <xdr:ext cx="405111" cy="259045"/>
    <xdr:sp macro="" textlink="">
      <xdr:nvSpPr>
        <xdr:cNvPr id="321" name="n_4mainValue【公営住宅】&#10;有形固定資産減価償却率">
          <a:extLst>
            <a:ext uri="{FF2B5EF4-FFF2-40B4-BE49-F238E27FC236}">
              <a16:creationId xmlns:a16="http://schemas.microsoft.com/office/drawing/2014/main" id="{255B48DF-DDB1-4B83-8593-453C5B43ECEB}"/>
            </a:ext>
          </a:extLst>
        </xdr:cNvPr>
        <xdr:cNvSpPr txBox="1"/>
      </xdr:nvSpPr>
      <xdr:spPr>
        <a:xfrm>
          <a:off x="927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BFCF6A98-384D-4F2B-8084-11051A53B14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537C4EF8-9042-4926-9789-C8B52FB712E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D40AF0EE-606A-48CF-AB15-91E67939C84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2C9918C0-D9B8-4D08-93BB-C9504C6760D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E48129BB-B548-4071-9953-2F33467F263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9B3E4950-48D1-45B7-B651-4EDCAF1F3B3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8247FDD7-022C-4608-AC70-9F2ECA4C29D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DA94A161-3F24-493F-8BFE-AA6025D5C80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283F0F02-8AA0-442B-82E0-BE7B8DD2B56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499ED2B-A05D-4A42-941D-D635CBAB75D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44F457E3-3DB4-476A-BAF1-26E6D40E149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33FA38F9-F3F4-432A-9FA1-4313D094C06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507C2FE6-8436-41F2-820F-09318A7B4DF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94A5EEB3-1560-4696-B36F-EF2A331CAF4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AFBCF100-2A3C-4FA3-A175-C3B6F8DB681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A6271256-A55A-4140-833D-BD20056D8E6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98E1334-6576-49BB-8F31-1B18E361E86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590E7F0E-8D76-4BFF-8EFD-41DBE606FFA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342B4575-FB2F-420C-B8FA-88650CF6893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3E550BED-CBEE-4A01-BF56-37618D6635B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85CA84D6-138A-4931-807C-6107377486F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750FC6C1-0993-4FBE-A136-AAA41B1EDE99}"/>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421E6674-3386-443F-89F5-DF49C6C279B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B8707C0E-6F5A-480D-BE15-DC25A6938476}"/>
            </a:ext>
          </a:extLst>
        </xdr:cNvPr>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A4FF9A4F-67A1-4113-B606-8E50BDE11EED}"/>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488B4625-6ED6-47E0-98A1-B93982F16B0A}"/>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0110405C-9016-4FBE-B95D-2FF1FBDE6753}"/>
            </a:ext>
          </a:extLst>
        </xdr:cNvPr>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FA9B09C1-F439-4DF2-8FA6-450EE386159E}"/>
            </a:ext>
          </a:extLst>
        </xdr:cNvPr>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67899</xdr:rowOff>
    </xdr:from>
    <xdr:ext cx="469744" cy="259045"/>
    <xdr:sp macro="" textlink="">
      <xdr:nvSpPr>
        <xdr:cNvPr id="350" name="【公営住宅】&#10;一人当たり面積平均値テキスト">
          <a:extLst>
            <a:ext uri="{FF2B5EF4-FFF2-40B4-BE49-F238E27FC236}">
              <a16:creationId xmlns:a16="http://schemas.microsoft.com/office/drawing/2014/main" id="{B875F14C-88FA-4EDA-AD90-3BEFB7640BE1}"/>
            </a:ext>
          </a:extLst>
        </xdr:cNvPr>
        <xdr:cNvSpPr txBox="1"/>
      </xdr:nvSpPr>
      <xdr:spPr>
        <a:xfrm>
          <a:off x="10515600" y="1429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60A8841F-8D24-434A-BC23-216CC5F69242}"/>
            </a:ext>
          </a:extLst>
        </xdr:cNvPr>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FDFFB0C8-67C9-4F62-BA98-C170CB68FD53}"/>
            </a:ext>
          </a:extLst>
        </xdr:cNvPr>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F767F196-4E13-4612-91CF-8922C9A5DC44}"/>
            </a:ext>
          </a:extLst>
        </xdr:cNvPr>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54" name="フローチャート: 判断 353">
          <a:extLst>
            <a:ext uri="{FF2B5EF4-FFF2-40B4-BE49-F238E27FC236}">
              <a16:creationId xmlns:a16="http://schemas.microsoft.com/office/drawing/2014/main" id="{C753CE84-19CA-4A70-AEEA-E1B8FE6DF01F}"/>
            </a:ext>
          </a:extLst>
        </xdr:cNvPr>
        <xdr:cNvSpPr/>
      </xdr:nvSpPr>
      <xdr:spPr>
        <a:xfrm>
          <a:off x="7810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55" name="フローチャート: 判断 354">
          <a:extLst>
            <a:ext uri="{FF2B5EF4-FFF2-40B4-BE49-F238E27FC236}">
              <a16:creationId xmlns:a16="http://schemas.microsoft.com/office/drawing/2014/main" id="{9D7484DF-CABF-4343-9380-A4D8C782B0D7}"/>
            </a:ext>
          </a:extLst>
        </xdr:cNvPr>
        <xdr:cNvSpPr/>
      </xdr:nvSpPr>
      <xdr:spPr>
        <a:xfrm>
          <a:off x="6921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E6A255C-52D1-4B0B-9715-DCC72F43302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7200D3B-96ED-4E8A-9EFE-F605BE85069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2E91935-DEFC-4E1A-AC7A-DDACF45DB50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A3E76BB-403E-428C-BEF0-619D5BADBE9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F6EF78A-E748-42E6-99A5-66087F58006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171323</xdr:rowOff>
    </xdr:from>
    <xdr:to>
      <xdr:col>55</xdr:col>
      <xdr:colOff>50800</xdr:colOff>
      <xdr:row>86</xdr:row>
      <xdr:rowOff>101473</xdr:rowOff>
    </xdr:to>
    <xdr:sp macro="" textlink="">
      <xdr:nvSpPr>
        <xdr:cNvPr id="361" name="楕円 360">
          <a:extLst>
            <a:ext uri="{FF2B5EF4-FFF2-40B4-BE49-F238E27FC236}">
              <a16:creationId xmlns:a16="http://schemas.microsoft.com/office/drawing/2014/main" id="{6C5CA038-4227-4149-B35C-6FF9F00F92FA}"/>
            </a:ext>
          </a:extLst>
        </xdr:cNvPr>
        <xdr:cNvSpPr/>
      </xdr:nvSpPr>
      <xdr:spPr>
        <a:xfrm>
          <a:off x="10426700" y="1474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86250</xdr:rowOff>
    </xdr:from>
    <xdr:ext cx="469744" cy="259045"/>
    <xdr:sp macro="" textlink="">
      <xdr:nvSpPr>
        <xdr:cNvPr id="362" name="【公営住宅】&#10;一人当たり面積該当値テキスト">
          <a:extLst>
            <a:ext uri="{FF2B5EF4-FFF2-40B4-BE49-F238E27FC236}">
              <a16:creationId xmlns:a16="http://schemas.microsoft.com/office/drawing/2014/main" id="{155F442D-1C50-47B9-ADAE-9CDCEA9CF718}"/>
            </a:ext>
          </a:extLst>
        </xdr:cNvPr>
        <xdr:cNvSpPr txBox="1"/>
      </xdr:nvSpPr>
      <xdr:spPr>
        <a:xfrm>
          <a:off x="10515600" y="14659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1397</xdr:rowOff>
    </xdr:from>
    <xdr:to>
      <xdr:col>50</xdr:col>
      <xdr:colOff>165100</xdr:colOff>
      <xdr:row>86</xdr:row>
      <xdr:rowOff>102997</xdr:rowOff>
    </xdr:to>
    <xdr:sp macro="" textlink="">
      <xdr:nvSpPr>
        <xdr:cNvPr id="363" name="楕円 362">
          <a:extLst>
            <a:ext uri="{FF2B5EF4-FFF2-40B4-BE49-F238E27FC236}">
              <a16:creationId xmlns:a16="http://schemas.microsoft.com/office/drawing/2014/main" id="{C1559531-D282-42ED-A7AE-C2D6A0FC4026}"/>
            </a:ext>
          </a:extLst>
        </xdr:cNvPr>
        <xdr:cNvSpPr/>
      </xdr:nvSpPr>
      <xdr:spPr>
        <a:xfrm>
          <a:off x="9588500" y="1474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50673</xdr:rowOff>
    </xdr:from>
    <xdr:to>
      <xdr:col>55</xdr:col>
      <xdr:colOff>0</xdr:colOff>
      <xdr:row>86</xdr:row>
      <xdr:rowOff>52197</xdr:rowOff>
    </xdr:to>
    <xdr:cxnSp macro="">
      <xdr:nvCxnSpPr>
        <xdr:cNvPr id="364" name="直線コネクタ 363">
          <a:extLst>
            <a:ext uri="{FF2B5EF4-FFF2-40B4-BE49-F238E27FC236}">
              <a16:creationId xmlns:a16="http://schemas.microsoft.com/office/drawing/2014/main" id="{29469AE6-CD4E-4534-A51F-FAF9CC745B00}"/>
            </a:ext>
          </a:extLst>
        </xdr:cNvPr>
        <xdr:cNvCxnSpPr/>
      </xdr:nvCxnSpPr>
      <xdr:spPr>
        <a:xfrm flipV="1">
          <a:off x="9639300" y="14795373"/>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3302</xdr:rowOff>
    </xdr:from>
    <xdr:to>
      <xdr:col>46</xdr:col>
      <xdr:colOff>38100</xdr:colOff>
      <xdr:row>86</xdr:row>
      <xdr:rowOff>104902</xdr:rowOff>
    </xdr:to>
    <xdr:sp macro="" textlink="">
      <xdr:nvSpPr>
        <xdr:cNvPr id="365" name="楕円 364">
          <a:extLst>
            <a:ext uri="{FF2B5EF4-FFF2-40B4-BE49-F238E27FC236}">
              <a16:creationId xmlns:a16="http://schemas.microsoft.com/office/drawing/2014/main" id="{686FB4EC-46EA-4938-AB66-A0148A3ECF44}"/>
            </a:ext>
          </a:extLst>
        </xdr:cNvPr>
        <xdr:cNvSpPr/>
      </xdr:nvSpPr>
      <xdr:spPr>
        <a:xfrm>
          <a:off x="8699500" y="1474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52197</xdr:rowOff>
    </xdr:from>
    <xdr:to>
      <xdr:col>50</xdr:col>
      <xdr:colOff>114300</xdr:colOff>
      <xdr:row>86</xdr:row>
      <xdr:rowOff>54102</xdr:rowOff>
    </xdr:to>
    <xdr:cxnSp macro="">
      <xdr:nvCxnSpPr>
        <xdr:cNvPr id="366" name="直線コネクタ 365">
          <a:extLst>
            <a:ext uri="{FF2B5EF4-FFF2-40B4-BE49-F238E27FC236}">
              <a16:creationId xmlns:a16="http://schemas.microsoft.com/office/drawing/2014/main" id="{AED51975-75C9-441E-83C5-5461360CDFE2}"/>
            </a:ext>
          </a:extLst>
        </xdr:cNvPr>
        <xdr:cNvCxnSpPr/>
      </xdr:nvCxnSpPr>
      <xdr:spPr>
        <a:xfrm flipV="1">
          <a:off x="8750300" y="14796897"/>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4635</xdr:rowOff>
    </xdr:from>
    <xdr:to>
      <xdr:col>41</xdr:col>
      <xdr:colOff>101600</xdr:colOff>
      <xdr:row>86</xdr:row>
      <xdr:rowOff>106235</xdr:rowOff>
    </xdr:to>
    <xdr:sp macro="" textlink="">
      <xdr:nvSpPr>
        <xdr:cNvPr id="367" name="楕円 366">
          <a:extLst>
            <a:ext uri="{FF2B5EF4-FFF2-40B4-BE49-F238E27FC236}">
              <a16:creationId xmlns:a16="http://schemas.microsoft.com/office/drawing/2014/main" id="{CBDE4E21-3296-4973-B26C-6A98329C9119}"/>
            </a:ext>
          </a:extLst>
        </xdr:cNvPr>
        <xdr:cNvSpPr/>
      </xdr:nvSpPr>
      <xdr:spPr>
        <a:xfrm>
          <a:off x="7810500" y="1474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54102</xdr:rowOff>
    </xdr:from>
    <xdr:to>
      <xdr:col>45</xdr:col>
      <xdr:colOff>177800</xdr:colOff>
      <xdr:row>86</xdr:row>
      <xdr:rowOff>55435</xdr:rowOff>
    </xdr:to>
    <xdr:cxnSp macro="">
      <xdr:nvCxnSpPr>
        <xdr:cNvPr id="368" name="直線コネクタ 367">
          <a:extLst>
            <a:ext uri="{FF2B5EF4-FFF2-40B4-BE49-F238E27FC236}">
              <a16:creationId xmlns:a16="http://schemas.microsoft.com/office/drawing/2014/main" id="{8F62E001-BA63-4C0A-86B1-D86957280278}"/>
            </a:ext>
          </a:extLst>
        </xdr:cNvPr>
        <xdr:cNvCxnSpPr/>
      </xdr:nvCxnSpPr>
      <xdr:spPr>
        <a:xfrm flipV="1">
          <a:off x="7861300" y="14798802"/>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6541</xdr:rowOff>
    </xdr:from>
    <xdr:to>
      <xdr:col>36</xdr:col>
      <xdr:colOff>165100</xdr:colOff>
      <xdr:row>86</xdr:row>
      <xdr:rowOff>108141</xdr:rowOff>
    </xdr:to>
    <xdr:sp macro="" textlink="">
      <xdr:nvSpPr>
        <xdr:cNvPr id="369" name="楕円 368">
          <a:extLst>
            <a:ext uri="{FF2B5EF4-FFF2-40B4-BE49-F238E27FC236}">
              <a16:creationId xmlns:a16="http://schemas.microsoft.com/office/drawing/2014/main" id="{AEFC5F3F-8768-4AB9-B240-1A8780FA9AD6}"/>
            </a:ext>
          </a:extLst>
        </xdr:cNvPr>
        <xdr:cNvSpPr/>
      </xdr:nvSpPr>
      <xdr:spPr>
        <a:xfrm>
          <a:off x="6921500" y="1475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55435</xdr:rowOff>
    </xdr:from>
    <xdr:to>
      <xdr:col>41</xdr:col>
      <xdr:colOff>50800</xdr:colOff>
      <xdr:row>86</xdr:row>
      <xdr:rowOff>57341</xdr:rowOff>
    </xdr:to>
    <xdr:cxnSp macro="">
      <xdr:nvCxnSpPr>
        <xdr:cNvPr id="370" name="直線コネクタ 369">
          <a:extLst>
            <a:ext uri="{FF2B5EF4-FFF2-40B4-BE49-F238E27FC236}">
              <a16:creationId xmlns:a16="http://schemas.microsoft.com/office/drawing/2014/main" id="{127488B7-7316-43FE-9752-9DE405C123CB}"/>
            </a:ext>
          </a:extLst>
        </xdr:cNvPr>
        <xdr:cNvCxnSpPr/>
      </xdr:nvCxnSpPr>
      <xdr:spPr>
        <a:xfrm flipV="1">
          <a:off x="6972300" y="1480013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151909</xdr:rowOff>
    </xdr:from>
    <xdr:ext cx="469744" cy="259045"/>
    <xdr:sp macro="" textlink="">
      <xdr:nvSpPr>
        <xdr:cNvPr id="371" name="n_1aveValue【公営住宅】&#10;一人当たり面積">
          <a:extLst>
            <a:ext uri="{FF2B5EF4-FFF2-40B4-BE49-F238E27FC236}">
              <a16:creationId xmlns:a16="http://schemas.microsoft.com/office/drawing/2014/main" id="{6A180092-866E-4C82-AA2E-B2AC3CA6BA80}"/>
            </a:ext>
          </a:extLst>
        </xdr:cNvPr>
        <xdr:cNvSpPr txBox="1"/>
      </xdr:nvSpPr>
      <xdr:spPr>
        <a:xfrm>
          <a:off x="9391727" y="1421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154385</xdr:rowOff>
    </xdr:from>
    <xdr:ext cx="469744" cy="259045"/>
    <xdr:sp macro="" textlink="">
      <xdr:nvSpPr>
        <xdr:cNvPr id="372" name="n_2aveValue【公営住宅】&#10;一人当たり面積">
          <a:extLst>
            <a:ext uri="{FF2B5EF4-FFF2-40B4-BE49-F238E27FC236}">
              <a16:creationId xmlns:a16="http://schemas.microsoft.com/office/drawing/2014/main" id="{48B08B4F-C53D-4424-947E-6A5B1F24E703}"/>
            </a:ext>
          </a:extLst>
        </xdr:cNvPr>
        <xdr:cNvSpPr txBox="1"/>
      </xdr:nvSpPr>
      <xdr:spPr>
        <a:xfrm>
          <a:off x="8515427" y="1421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19511</xdr:rowOff>
    </xdr:from>
    <xdr:ext cx="469744" cy="259045"/>
    <xdr:sp macro="" textlink="">
      <xdr:nvSpPr>
        <xdr:cNvPr id="373" name="n_3aveValue【公営住宅】&#10;一人当たり面積">
          <a:extLst>
            <a:ext uri="{FF2B5EF4-FFF2-40B4-BE49-F238E27FC236}">
              <a16:creationId xmlns:a16="http://schemas.microsoft.com/office/drawing/2014/main" id="{E929E2C1-BAF2-44BA-8782-ADEAED2565CA}"/>
            </a:ext>
          </a:extLst>
        </xdr:cNvPr>
        <xdr:cNvSpPr txBox="1"/>
      </xdr:nvSpPr>
      <xdr:spPr>
        <a:xfrm>
          <a:off x="7626427" y="1424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2557</xdr:rowOff>
    </xdr:from>
    <xdr:ext cx="469744" cy="259045"/>
    <xdr:sp macro="" textlink="">
      <xdr:nvSpPr>
        <xdr:cNvPr id="374" name="n_4aveValue【公営住宅】&#10;一人当たり面積">
          <a:extLst>
            <a:ext uri="{FF2B5EF4-FFF2-40B4-BE49-F238E27FC236}">
              <a16:creationId xmlns:a16="http://schemas.microsoft.com/office/drawing/2014/main" id="{601ACC47-9488-4BE7-AD48-8AFA6084788B}"/>
            </a:ext>
          </a:extLst>
        </xdr:cNvPr>
        <xdr:cNvSpPr txBox="1"/>
      </xdr:nvSpPr>
      <xdr:spPr>
        <a:xfrm>
          <a:off x="6737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94124</xdr:rowOff>
    </xdr:from>
    <xdr:ext cx="469744" cy="259045"/>
    <xdr:sp macro="" textlink="">
      <xdr:nvSpPr>
        <xdr:cNvPr id="375" name="n_1mainValue【公営住宅】&#10;一人当たり面積">
          <a:extLst>
            <a:ext uri="{FF2B5EF4-FFF2-40B4-BE49-F238E27FC236}">
              <a16:creationId xmlns:a16="http://schemas.microsoft.com/office/drawing/2014/main" id="{6BB0845E-4C59-4087-B7AA-525B2BC748D5}"/>
            </a:ext>
          </a:extLst>
        </xdr:cNvPr>
        <xdr:cNvSpPr txBox="1"/>
      </xdr:nvSpPr>
      <xdr:spPr>
        <a:xfrm>
          <a:off x="9391727" y="1483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96029</xdr:rowOff>
    </xdr:from>
    <xdr:ext cx="469744" cy="259045"/>
    <xdr:sp macro="" textlink="">
      <xdr:nvSpPr>
        <xdr:cNvPr id="376" name="n_2mainValue【公営住宅】&#10;一人当たり面積">
          <a:extLst>
            <a:ext uri="{FF2B5EF4-FFF2-40B4-BE49-F238E27FC236}">
              <a16:creationId xmlns:a16="http://schemas.microsoft.com/office/drawing/2014/main" id="{3595FA13-AD66-4EAA-920D-E3B22557FEB0}"/>
            </a:ext>
          </a:extLst>
        </xdr:cNvPr>
        <xdr:cNvSpPr txBox="1"/>
      </xdr:nvSpPr>
      <xdr:spPr>
        <a:xfrm>
          <a:off x="8515427" y="1484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97362</xdr:rowOff>
    </xdr:from>
    <xdr:ext cx="469744" cy="259045"/>
    <xdr:sp macro="" textlink="">
      <xdr:nvSpPr>
        <xdr:cNvPr id="377" name="n_3mainValue【公営住宅】&#10;一人当たり面積">
          <a:extLst>
            <a:ext uri="{FF2B5EF4-FFF2-40B4-BE49-F238E27FC236}">
              <a16:creationId xmlns:a16="http://schemas.microsoft.com/office/drawing/2014/main" id="{47EA6EEF-DAC4-40AA-A6CB-6B831FF54112}"/>
            </a:ext>
          </a:extLst>
        </xdr:cNvPr>
        <xdr:cNvSpPr txBox="1"/>
      </xdr:nvSpPr>
      <xdr:spPr>
        <a:xfrm>
          <a:off x="7626427" y="1484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99268</xdr:rowOff>
    </xdr:from>
    <xdr:ext cx="469744" cy="259045"/>
    <xdr:sp macro="" textlink="">
      <xdr:nvSpPr>
        <xdr:cNvPr id="378" name="n_4mainValue【公営住宅】&#10;一人当たり面積">
          <a:extLst>
            <a:ext uri="{FF2B5EF4-FFF2-40B4-BE49-F238E27FC236}">
              <a16:creationId xmlns:a16="http://schemas.microsoft.com/office/drawing/2014/main" id="{C615C51F-3846-4BA9-B575-9F4EB1C45C12}"/>
            </a:ext>
          </a:extLst>
        </xdr:cNvPr>
        <xdr:cNvSpPr txBox="1"/>
      </xdr:nvSpPr>
      <xdr:spPr>
        <a:xfrm>
          <a:off x="6737427" y="1484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B52DDF5F-A57C-4430-B73A-A53BA350439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FB91F58D-E5E7-49D3-9853-D58B5D3924B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9C2BBB78-B3BF-4ED1-BA18-21F72DC5218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D558DD1-5023-4472-92B3-DA62195AD23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AD2B09BB-2948-4EAE-B2AA-8AB321C2D59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B00E1A63-2B65-4225-B996-4B0908CF703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AF0A1B1E-B4E1-4E02-998C-6181E76B93A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4FC94873-9140-48BF-BB7F-A7BC85FB5A1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24F89443-55A7-4930-9DBD-F32B60965E7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C3C0B9E4-2D28-4D41-B7B4-54A89366065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9982484A-9E2D-495D-A2FE-7E26BCAEAB2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26CFBF8D-DF14-499F-93EF-4226DE6B965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3751CF84-7CC2-40C5-9D7F-CF549C7CFE1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F66F65BA-4497-4052-961F-6D650270367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189D4085-5D80-437F-93FC-9E97082FBF4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60EF874B-7867-4D20-9571-9516DB3C194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475D1FDE-CF07-4710-9005-1F0453CD51A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69713493-E864-46A2-9D95-FF1C7785CD9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BEEDE030-C260-4593-A74A-9FFEE243B1F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A28C07A6-33CA-47D2-A1CE-338D94747CC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8BD3C44F-4B61-4396-828B-8CEB09FA13C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C978D53C-7080-482C-A91C-1978E653FFC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78507C72-8667-4D5A-8E85-94677E56FB2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C4F6D9D5-04E4-443B-AF45-357E905C8C5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3824BD8C-CB79-4A72-9674-0671BF4BB83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5BE2DA11-05E0-4B92-9F42-AD15F851884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FFFA45B7-50F3-47FD-8E79-1614AE33B9F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53A43E07-227D-4C0C-BBC3-16FE62F16A8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E0DB5102-61BB-4845-81B5-4315AF7B4A9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8C9D6007-7F7E-41BA-99F6-F9E9FE54BEE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9F055901-679F-4461-B9A7-64F68CB62C4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5BC2F52C-66CF-4812-8886-9BA2583D73D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92A9CF87-453E-4B27-BEB4-253DE4EF244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C9EB18DA-CFC3-4B52-B9D5-DA40F153BD0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BD796145-45E8-4C31-B130-DD4E630A76F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EE8F1C1B-FE97-4537-A806-9071535BA37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F3622ADA-EF69-4069-BCD1-1D485FF21CB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C4051F7F-76EB-4CDF-A18A-B370B5021F0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AE5B7329-B9DE-4156-BBCE-F13468B20E0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297126DE-14EA-4600-8A6C-E577858605D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CC7F0395-3EA7-40C1-A86C-BAC02090DB7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10886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92F26EB6-FC5D-4B92-B2FB-A12AC472977D}"/>
            </a:ext>
          </a:extLst>
        </xdr:cNvPr>
        <xdr:cNvCxnSpPr/>
      </xdr:nvCxnSpPr>
      <xdr:spPr>
        <a:xfrm flipV="1">
          <a:off x="16318864" y="6011636"/>
          <a:ext cx="0" cy="1281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CCBC562D-BDC2-4950-A429-A5EA4F58828E}"/>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592D634D-5326-48D6-86E1-09DDDAEC026C}"/>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129013</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6C4D4CDC-0B79-4A84-A793-61E1CB90AC6D}"/>
            </a:ext>
          </a:extLst>
        </xdr:cNvPr>
        <xdr:cNvSpPr txBox="1"/>
      </xdr:nvSpPr>
      <xdr:spPr>
        <a:xfrm>
          <a:off x="16357600" y="5786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10886</xdr:rowOff>
    </xdr:from>
    <xdr:to>
      <xdr:col>86</xdr:col>
      <xdr:colOff>25400</xdr:colOff>
      <xdr:row>35</xdr:row>
      <xdr:rowOff>10886</xdr:rowOff>
    </xdr:to>
    <xdr:cxnSp macro="">
      <xdr:nvCxnSpPr>
        <xdr:cNvPr id="424" name="直線コネクタ 423">
          <a:extLst>
            <a:ext uri="{FF2B5EF4-FFF2-40B4-BE49-F238E27FC236}">
              <a16:creationId xmlns:a16="http://schemas.microsoft.com/office/drawing/2014/main" id="{555E0435-65D9-4C44-9FE6-495F958EC649}"/>
            </a:ext>
          </a:extLst>
        </xdr:cNvPr>
        <xdr:cNvCxnSpPr/>
      </xdr:nvCxnSpPr>
      <xdr:spPr>
        <a:xfrm>
          <a:off x="16230600" y="601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16890</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380A81F4-B6EF-40C6-BD1E-9CE7211BC7A5}"/>
            </a:ext>
          </a:extLst>
        </xdr:cNvPr>
        <xdr:cNvSpPr txBox="1"/>
      </xdr:nvSpPr>
      <xdr:spPr>
        <a:xfrm>
          <a:off x="16357600" y="653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38463</xdr:rowOff>
    </xdr:from>
    <xdr:to>
      <xdr:col>85</xdr:col>
      <xdr:colOff>177800</xdr:colOff>
      <xdr:row>38</xdr:row>
      <xdr:rowOff>140063</xdr:rowOff>
    </xdr:to>
    <xdr:sp macro="" textlink="">
      <xdr:nvSpPr>
        <xdr:cNvPr id="426" name="フローチャート: 判断 425">
          <a:extLst>
            <a:ext uri="{FF2B5EF4-FFF2-40B4-BE49-F238E27FC236}">
              <a16:creationId xmlns:a16="http://schemas.microsoft.com/office/drawing/2014/main" id="{2EE26F3F-D2D2-4A62-9682-4844BB0A3AFC}"/>
            </a:ext>
          </a:extLst>
        </xdr:cNvPr>
        <xdr:cNvSpPr/>
      </xdr:nvSpPr>
      <xdr:spPr>
        <a:xfrm>
          <a:off x="162687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9072</xdr:rowOff>
    </xdr:from>
    <xdr:to>
      <xdr:col>81</xdr:col>
      <xdr:colOff>101600</xdr:colOff>
      <xdr:row>38</xdr:row>
      <xdr:rowOff>110672</xdr:rowOff>
    </xdr:to>
    <xdr:sp macro="" textlink="">
      <xdr:nvSpPr>
        <xdr:cNvPr id="427" name="フローチャート: 判断 426">
          <a:extLst>
            <a:ext uri="{FF2B5EF4-FFF2-40B4-BE49-F238E27FC236}">
              <a16:creationId xmlns:a16="http://schemas.microsoft.com/office/drawing/2014/main" id="{274AC322-8594-443D-B9C0-E8C3FF356750}"/>
            </a:ext>
          </a:extLst>
        </xdr:cNvPr>
        <xdr:cNvSpPr/>
      </xdr:nvSpPr>
      <xdr:spPr>
        <a:xfrm>
          <a:off x="15430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8" name="フローチャート: 判断 427">
          <a:extLst>
            <a:ext uri="{FF2B5EF4-FFF2-40B4-BE49-F238E27FC236}">
              <a16:creationId xmlns:a16="http://schemas.microsoft.com/office/drawing/2014/main" id="{8240DE57-8B19-4854-BB82-0AF73FD2A6CC}"/>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170724</xdr:rowOff>
    </xdr:from>
    <xdr:to>
      <xdr:col>72</xdr:col>
      <xdr:colOff>38100</xdr:colOff>
      <xdr:row>38</xdr:row>
      <xdr:rowOff>100874</xdr:rowOff>
    </xdr:to>
    <xdr:sp macro="" textlink="">
      <xdr:nvSpPr>
        <xdr:cNvPr id="429" name="フローチャート: 判断 428">
          <a:extLst>
            <a:ext uri="{FF2B5EF4-FFF2-40B4-BE49-F238E27FC236}">
              <a16:creationId xmlns:a16="http://schemas.microsoft.com/office/drawing/2014/main" id="{31C4E025-95B7-487B-B960-B844D573FBF4}"/>
            </a:ext>
          </a:extLst>
        </xdr:cNvPr>
        <xdr:cNvSpPr/>
      </xdr:nvSpPr>
      <xdr:spPr>
        <a:xfrm>
          <a:off x="13652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125004</xdr:rowOff>
    </xdr:from>
    <xdr:to>
      <xdr:col>67</xdr:col>
      <xdr:colOff>101600</xdr:colOff>
      <xdr:row>38</xdr:row>
      <xdr:rowOff>55155</xdr:rowOff>
    </xdr:to>
    <xdr:sp macro="" textlink="">
      <xdr:nvSpPr>
        <xdr:cNvPr id="430" name="フローチャート: 判断 429">
          <a:extLst>
            <a:ext uri="{FF2B5EF4-FFF2-40B4-BE49-F238E27FC236}">
              <a16:creationId xmlns:a16="http://schemas.microsoft.com/office/drawing/2014/main" id="{D4B0C9F8-61E4-4434-A476-3D62BCF08116}"/>
            </a:ext>
          </a:extLst>
        </xdr:cNvPr>
        <xdr:cNvSpPr/>
      </xdr:nvSpPr>
      <xdr:spPr>
        <a:xfrm>
          <a:off x="12763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4645C0A-7279-4A86-AE68-07B09BC5442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9FB2A267-831A-4B30-A7E5-0ED19897A3E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6D2E8425-D4A8-4433-999C-909DCA622FD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11458EDB-B5AB-4262-8FFB-43F466FAAA9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31B36E2A-A0C6-41F1-B760-1BC9C22F8CF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89081</xdr:rowOff>
    </xdr:from>
    <xdr:to>
      <xdr:col>85</xdr:col>
      <xdr:colOff>177800</xdr:colOff>
      <xdr:row>36</xdr:row>
      <xdr:rowOff>19231</xdr:rowOff>
    </xdr:to>
    <xdr:sp macro="" textlink="">
      <xdr:nvSpPr>
        <xdr:cNvPr id="436" name="楕円 435">
          <a:extLst>
            <a:ext uri="{FF2B5EF4-FFF2-40B4-BE49-F238E27FC236}">
              <a16:creationId xmlns:a16="http://schemas.microsoft.com/office/drawing/2014/main" id="{DA3F4D98-1E33-49D5-A5FC-AAFF3FA82FDE}"/>
            </a:ext>
          </a:extLst>
        </xdr:cNvPr>
        <xdr:cNvSpPr/>
      </xdr:nvSpPr>
      <xdr:spPr>
        <a:xfrm>
          <a:off x="16268700" y="608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111958</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54AB755D-C16B-492F-AB00-6E4C0482BB44}"/>
            </a:ext>
          </a:extLst>
        </xdr:cNvPr>
        <xdr:cNvSpPr txBox="1"/>
      </xdr:nvSpPr>
      <xdr:spPr>
        <a:xfrm>
          <a:off x="16357600" y="594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20501</xdr:rowOff>
    </xdr:from>
    <xdr:to>
      <xdr:col>81</xdr:col>
      <xdr:colOff>101600</xdr:colOff>
      <xdr:row>35</xdr:row>
      <xdr:rowOff>122101</xdr:rowOff>
    </xdr:to>
    <xdr:sp macro="" textlink="">
      <xdr:nvSpPr>
        <xdr:cNvPr id="438" name="楕円 437">
          <a:extLst>
            <a:ext uri="{FF2B5EF4-FFF2-40B4-BE49-F238E27FC236}">
              <a16:creationId xmlns:a16="http://schemas.microsoft.com/office/drawing/2014/main" id="{6382CBFA-8DA6-43E0-9484-7F132CA3CDAE}"/>
            </a:ext>
          </a:extLst>
        </xdr:cNvPr>
        <xdr:cNvSpPr/>
      </xdr:nvSpPr>
      <xdr:spPr>
        <a:xfrm>
          <a:off x="15430500" y="602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71301</xdr:rowOff>
    </xdr:from>
    <xdr:to>
      <xdr:col>85</xdr:col>
      <xdr:colOff>127000</xdr:colOff>
      <xdr:row>35</xdr:row>
      <xdr:rowOff>139881</xdr:rowOff>
    </xdr:to>
    <xdr:cxnSp macro="">
      <xdr:nvCxnSpPr>
        <xdr:cNvPr id="439" name="直線コネクタ 438">
          <a:extLst>
            <a:ext uri="{FF2B5EF4-FFF2-40B4-BE49-F238E27FC236}">
              <a16:creationId xmlns:a16="http://schemas.microsoft.com/office/drawing/2014/main" id="{9A2B989E-341B-4B86-A836-F8FC01E479E9}"/>
            </a:ext>
          </a:extLst>
        </xdr:cNvPr>
        <xdr:cNvCxnSpPr/>
      </xdr:nvCxnSpPr>
      <xdr:spPr>
        <a:xfrm>
          <a:off x="15481300" y="6072051"/>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123372</xdr:rowOff>
    </xdr:from>
    <xdr:to>
      <xdr:col>76</xdr:col>
      <xdr:colOff>165100</xdr:colOff>
      <xdr:row>35</xdr:row>
      <xdr:rowOff>53522</xdr:rowOff>
    </xdr:to>
    <xdr:sp macro="" textlink="">
      <xdr:nvSpPr>
        <xdr:cNvPr id="440" name="楕円 439">
          <a:extLst>
            <a:ext uri="{FF2B5EF4-FFF2-40B4-BE49-F238E27FC236}">
              <a16:creationId xmlns:a16="http://schemas.microsoft.com/office/drawing/2014/main" id="{95A319A5-4BD0-48E3-893E-8FAF2ED84482}"/>
            </a:ext>
          </a:extLst>
        </xdr:cNvPr>
        <xdr:cNvSpPr/>
      </xdr:nvSpPr>
      <xdr:spPr>
        <a:xfrm>
          <a:off x="14541500" y="595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2722</xdr:rowOff>
    </xdr:from>
    <xdr:to>
      <xdr:col>81</xdr:col>
      <xdr:colOff>50800</xdr:colOff>
      <xdr:row>35</xdr:row>
      <xdr:rowOff>71301</xdr:rowOff>
    </xdr:to>
    <xdr:cxnSp macro="">
      <xdr:nvCxnSpPr>
        <xdr:cNvPr id="441" name="直線コネクタ 440">
          <a:extLst>
            <a:ext uri="{FF2B5EF4-FFF2-40B4-BE49-F238E27FC236}">
              <a16:creationId xmlns:a16="http://schemas.microsoft.com/office/drawing/2014/main" id="{0A1FB5C1-8E89-4AA0-B9CD-5329D2BF89B2}"/>
            </a:ext>
          </a:extLst>
        </xdr:cNvPr>
        <xdr:cNvCxnSpPr/>
      </xdr:nvCxnSpPr>
      <xdr:spPr>
        <a:xfrm>
          <a:off x="14592300" y="6003472"/>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54792</xdr:rowOff>
    </xdr:from>
    <xdr:to>
      <xdr:col>72</xdr:col>
      <xdr:colOff>38100</xdr:colOff>
      <xdr:row>34</xdr:row>
      <xdr:rowOff>156392</xdr:rowOff>
    </xdr:to>
    <xdr:sp macro="" textlink="">
      <xdr:nvSpPr>
        <xdr:cNvPr id="442" name="楕円 441">
          <a:extLst>
            <a:ext uri="{FF2B5EF4-FFF2-40B4-BE49-F238E27FC236}">
              <a16:creationId xmlns:a16="http://schemas.microsoft.com/office/drawing/2014/main" id="{425BE150-65A6-472E-97B2-04CB81249D97}"/>
            </a:ext>
          </a:extLst>
        </xdr:cNvPr>
        <xdr:cNvSpPr/>
      </xdr:nvSpPr>
      <xdr:spPr>
        <a:xfrm>
          <a:off x="13652500" y="588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105592</xdr:rowOff>
    </xdr:from>
    <xdr:to>
      <xdr:col>76</xdr:col>
      <xdr:colOff>114300</xdr:colOff>
      <xdr:row>35</xdr:row>
      <xdr:rowOff>2722</xdr:rowOff>
    </xdr:to>
    <xdr:cxnSp macro="">
      <xdr:nvCxnSpPr>
        <xdr:cNvPr id="443" name="直線コネクタ 442">
          <a:extLst>
            <a:ext uri="{FF2B5EF4-FFF2-40B4-BE49-F238E27FC236}">
              <a16:creationId xmlns:a16="http://schemas.microsoft.com/office/drawing/2014/main" id="{E64B640F-75E6-4141-8200-DCDB7CB8039F}"/>
            </a:ext>
          </a:extLst>
        </xdr:cNvPr>
        <xdr:cNvCxnSpPr/>
      </xdr:nvCxnSpPr>
      <xdr:spPr>
        <a:xfrm>
          <a:off x="13703300" y="59348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157661</xdr:rowOff>
    </xdr:from>
    <xdr:to>
      <xdr:col>67</xdr:col>
      <xdr:colOff>101600</xdr:colOff>
      <xdr:row>34</xdr:row>
      <xdr:rowOff>87811</xdr:rowOff>
    </xdr:to>
    <xdr:sp macro="" textlink="">
      <xdr:nvSpPr>
        <xdr:cNvPr id="444" name="楕円 443">
          <a:extLst>
            <a:ext uri="{FF2B5EF4-FFF2-40B4-BE49-F238E27FC236}">
              <a16:creationId xmlns:a16="http://schemas.microsoft.com/office/drawing/2014/main" id="{71D7FA0D-0E74-4AB7-ABD7-EEE78149A0AE}"/>
            </a:ext>
          </a:extLst>
        </xdr:cNvPr>
        <xdr:cNvSpPr/>
      </xdr:nvSpPr>
      <xdr:spPr>
        <a:xfrm>
          <a:off x="12763500" y="581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37011</xdr:rowOff>
    </xdr:from>
    <xdr:to>
      <xdr:col>71</xdr:col>
      <xdr:colOff>177800</xdr:colOff>
      <xdr:row>34</xdr:row>
      <xdr:rowOff>105592</xdr:rowOff>
    </xdr:to>
    <xdr:cxnSp macro="">
      <xdr:nvCxnSpPr>
        <xdr:cNvPr id="445" name="直線コネクタ 444">
          <a:extLst>
            <a:ext uri="{FF2B5EF4-FFF2-40B4-BE49-F238E27FC236}">
              <a16:creationId xmlns:a16="http://schemas.microsoft.com/office/drawing/2014/main" id="{971CFD32-BF5F-4531-9F28-F2B0D47E2FA7}"/>
            </a:ext>
          </a:extLst>
        </xdr:cNvPr>
        <xdr:cNvCxnSpPr/>
      </xdr:nvCxnSpPr>
      <xdr:spPr>
        <a:xfrm>
          <a:off x="12814300" y="5866311"/>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101799</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3D008E1B-2855-4CA0-A73F-CF3E68EE2972}"/>
            </a:ext>
          </a:extLst>
        </xdr:cNvPr>
        <xdr:cNvSpPr txBox="1"/>
      </xdr:nvSpPr>
      <xdr:spPr>
        <a:xfrm>
          <a:off x="152660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DC9553B2-9AC5-4E97-AEE0-B38510F97FB0}"/>
            </a:ext>
          </a:extLst>
        </xdr:cNvPr>
        <xdr:cNvSpPr txBox="1"/>
      </xdr:nvSpPr>
      <xdr:spPr>
        <a:xfrm>
          <a:off x="14389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92001</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3338A55B-2F70-4AED-9D91-8A4012EE34AE}"/>
            </a:ext>
          </a:extLst>
        </xdr:cNvPr>
        <xdr:cNvSpPr txBox="1"/>
      </xdr:nvSpPr>
      <xdr:spPr>
        <a:xfrm>
          <a:off x="135007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46281</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EB63EA63-F0E3-4E91-8B94-DEDD165A36B4}"/>
            </a:ext>
          </a:extLst>
        </xdr:cNvPr>
        <xdr:cNvSpPr txBox="1"/>
      </xdr:nvSpPr>
      <xdr:spPr>
        <a:xfrm>
          <a:off x="12611744"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138628</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6EF26E2A-D4BA-43C1-8EDF-BC35BCF82023}"/>
            </a:ext>
          </a:extLst>
        </xdr:cNvPr>
        <xdr:cNvSpPr txBox="1"/>
      </xdr:nvSpPr>
      <xdr:spPr>
        <a:xfrm>
          <a:off x="15266044" y="579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70049</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F91BE384-0CE9-4ECE-99F7-F38097E37FB5}"/>
            </a:ext>
          </a:extLst>
        </xdr:cNvPr>
        <xdr:cNvSpPr txBox="1"/>
      </xdr:nvSpPr>
      <xdr:spPr>
        <a:xfrm>
          <a:off x="14389744" y="572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1469</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B60B9CA1-F1F9-42DC-860E-9F3E3D1EA1FB}"/>
            </a:ext>
          </a:extLst>
        </xdr:cNvPr>
        <xdr:cNvSpPr txBox="1"/>
      </xdr:nvSpPr>
      <xdr:spPr>
        <a:xfrm>
          <a:off x="13500744" y="565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104338</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EE72CAB0-6168-43BE-9320-1E3D30027745}"/>
            </a:ext>
          </a:extLst>
        </xdr:cNvPr>
        <xdr:cNvSpPr txBox="1"/>
      </xdr:nvSpPr>
      <xdr:spPr>
        <a:xfrm>
          <a:off x="12611744" y="5590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95EE6132-7173-464B-A40E-1C43CAD441B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ABF7F456-848E-463C-BB75-1FF1C1B3E76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25856E2A-D7AD-4DD1-82BF-3570F0C798F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78D9B19F-A6DE-4BE7-BCB9-A6B48D858CA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9BAD4680-FF67-40C3-B8F4-3CD7DFB3929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7C160306-64EF-45D9-8E82-C4B00B2B50F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B817CD2B-6D72-4353-B57C-05FB161F01B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E7F9E8E7-DE5E-4440-8083-6933E680460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1176B918-5EA2-495F-A1A6-45410ED4710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3B3A27CF-984D-4326-A510-8A761C77635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DB3BC8F5-2428-4120-82DA-28D5025C132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id="{DE82CD8B-F572-4D2A-A96B-A14FF79CA4FC}"/>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6249935F-2BE4-4890-A802-941D33B705E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a:extLst>
            <a:ext uri="{FF2B5EF4-FFF2-40B4-BE49-F238E27FC236}">
              <a16:creationId xmlns:a16="http://schemas.microsoft.com/office/drawing/2014/main" id="{2BFF97C8-066F-481C-9118-3D3539D11CA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FB635B98-0CFB-46FE-8DA5-FB633C65351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a:extLst>
            <a:ext uri="{FF2B5EF4-FFF2-40B4-BE49-F238E27FC236}">
              <a16:creationId xmlns:a16="http://schemas.microsoft.com/office/drawing/2014/main" id="{17EB89BB-9690-472C-869B-78E00D7CB7DC}"/>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2D8945F4-B8FD-4287-A244-2152D14B2C3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a:extLst>
            <a:ext uri="{FF2B5EF4-FFF2-40B4-BE49-F238E27FC236}">
              <a16:creationId xmlns:a16="http://schemas.microsoft.com/office/drawing/2014/main" id="{A26BDFF7-62BF-4001-B2C9-743EF682C92B}"/>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1B1CF500-E187-4AED-B11D-20A4CB3654F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a:extLst>
            <a:ext uri="{FF2B5EF4-FFF2-40B4-BE49-F238E27FC236}">
              <a16:creationId xmlns:a16="http://schemas.microsoft.com/office/drawing/2014/main" id="{111547C8-63C3-4221-B7E4-8E3984074FD5}"/>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36941CA2-B675-43C3-82AB-880FD9FF7B6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80EDBBB8-F7B0-4AA5-B43D-E8CA4B12414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FEF4E05B-19CF-4A08-A8D9-EF47E30888D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477" name="直線コネクタ 476">
          <a:extLst>
            <a:ext uri="{FF2B5EF4-FFF2-40B4-BE49-F238E27FC236}">
              <a16:creationId xmlns:a16="http://schemas.microsoft.com/office/drawing/2014/main" id="{B51CAF6B-75DB-42B5-BAA0-AFFF2B12520C}"/>
            </a:ext>
          </a:extLst>
        </xdr:cNvPr>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974B3CDC-74C9-4D99-A37A-222BB0D4432F}"/>
            </a:ext>
          </a:extLst>
        </xdr:cNvPr>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479" name="直線コネクタ 478">
          <a:extLst>
            <a:ext uri="{FF2B5EF4-FFF2-40B4-BE49-F238E27FC236}">
              <a16:creationId xmlns:a16="http://schemas.microsoft.com/office/drawing/2014/main" id="{BBA8C30D-ED32-4358-A178-FEE694BE47A7}"/>
            </a:ext>
          </a:extLst>
        </xdr:cNvPr>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CC039F5C-B142-4A20-A607-9F7361B44423}"/>
            </a:ext>
          </a:extLst>
        </xdr:cNvPr>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481" name="直線コネクタ 480">
          <a:extLst>
            <a:ext uri="{FF2B5EF4-FFF2-40B4-BE49-F238E27FC236}">
              <a16:creationId xmlns:a16="http://schemas.microsoft.com/office/drawing/2014/main" id="{5D9DBE8D-15A5-4878-B537-1703628E9D56}"/>
            </a:ext>
          </a:extLst>
        </xdr:cNvPr>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106697</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5665DE65-1FF1-4D15-957B-4B46DCC59D0E}"/>
            </a:ext>
          </a:extLst>
        </xdr:cNvPr>
        <xdr:cNvSpPr txBox="1"/>
      </xdr:nvSpPr>
      <xdr:spPr>
        <a:xfrm>
          <a:off x="221996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483" name="フローチャート: 判断 482">
          <a:extLst>
            <a:ext uri="{FF2B5EF4-FFF2-40B4-BE49-F238E27FC236}">
              <a16:creationId xmlns:a16="http://schemas.microsoft.com/office/drawing/2014/main" id="{7233CD42-3FA1-4908-9C3A-C7EDA4400F60}"/>
            </a:ext>
          </a:extLst>
        </xdr:cNvPr>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484" name="フローチャート: 判断 483">
          <a:extLst>
            <a:ext uri="{FF2B5EF4-FFF2-40B4-BE49-F238E27FC236}">
              <a16:creationId xmlns:a16="http://schemas.microsoft.com/office/drawing/2014/main" id="{54F4B6C0-B90B-4B50-9DBA-3940B7A37B6E}"/>
            </a:ext>
          </a:extLst>
        </xdr:cNvPr>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485" name="フローチャート: 判断 484">
          <a:extLst>
            <a:ext uri="{FF2B5EF4-FFF2-40B4-BE49-F238E27FC236}">
              <a16:creationId xmlns:a16="http://schemas.microsoft.com/office/drawing/2014/main" id="{D09E4451-A036-465D-AF8F-226147C4180F}"/>
            </a:ext>
          </a:extLst>
        </xdr:cNvPr>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486" name="フローチャート: 判断 485">
          <a:extLst>
            <a:ext uri="{FF2B5EF4-FFF2-40B4-BE49-F238E27FC236}">
              <a16:creationId xmlns:a16="http://schemas.microsoft.com/office/drawing/2014/main" id="{D655255F-0A43-4512-AA11-DDD40E31297B}"/>
            </a:ext>
          </a:extLst>
        </xdr:cNvPr>
        <xdr:cNvSpPr/>
      </xdr:nvSpPr>
      <xdr:spPr>
        <a:xfrm>
          <a:off x="19494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487" name="フローチャート: 判断 486">
          <a:extLst>
            <a:ext uri="{FF2B5EF4-FFF2-40B4-BE49-F238E27FC236}">
              <a16:creationId xmlns:a16="http://schemas.microsoft.com/office/drawing/2014/main" id="{B8E499B6-6B71-427C-866B-22F32DC0A30B}"/>
            </a:ext>
          </a:extLst>
        </xdr:cNvPr>
        <xdr:cNvSpPr/>
      </xdr:nvSpPr>
      <xdr:spPr>
        <a:xfrm>
          <a:off x="18605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95B4B8AD-E3B8-4ED4-82F7-944FD892C0D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251FC307-C932-4279-BFF9-EC50D5F1588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2439E6B5-6A30-476C-BDA0-7E152FCF8EA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14252DB7-33E7-4063-A621-77B20A1194D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AD32CFE6-33E8-4818-9D92-F11DF9DDC64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35560</xdr:rowOff>
    </xdr:from>
    <xdr:to>
      <xdr:col>116</xdr:col>
      <xdr:colOff>114300</xdr:colOff>
      <xdr:row>41</xdr:row>
      <xdr:rowOff>137160</xdr:rowOff>
    </xdr:to>
    <xdr:sp macro="" textlink="">
      <xdr:nvSpPr>
        <xdr:cNvPr id="493" name="楕円 492">
          <a:extLst>
            <a:ext uri="{FF2B5EF4-FFF2-40B4-BE49-F238E27FC236}">
              <a16:creationId xmlns:a16="http://schemas.microsoft.com/office/drawing/2014/main" id="{8AC2AEB1-FD26-4CE0-8D6E-AE604BD9DA63}"/>
            </a:ext>
          </a:extLst>
        </xdr:cNvPr>
        <xdr:cNvSpPr/>
      </xdr:nvSpPr>
      <xdr:spPr>
        <a:xfrm>
          <a:off x="22110700" y="706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121937</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1EEAD72F-D89C-4CB9-B798-24C00FBF0DA4}"/>
            </a:ext>
          </a:extLst>
        </xdr:cNvPr>
        <xdr:cNvSpPr txBox="1"/>
      </xdr:nvSpPr>
      <xdr:spPr>
        <a:xfrm>
          <a:off x="22199600"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38100</xdr:rowOff>
    </xdr:from>
    <xdr:to>
      <xdr:col>112</xdr:col>
      <xdr:colOff>38100</xdr:colOff>
      <xdr:row>41</xdr:row>
      <xdr:rowOff>139700</xdr:rowOff>
    </xdr:to>
    <xdr:sp macro="" textlink="">
      <xdr:nvSpPr>
        <xdr:cNvPr id="495" name="楕円 494">
          <a:extLst>
            <a:ext uri="{FF2B5EF4-FFF2-40B4-BE49-F238E27FC236}">
              <a16:creationId xmlns:a16="http://schemas.microsoft.com/office/drawing/2014/main" id="{A7512C06-823E-4009-B00E-076B86F4964A}"/>
            </a:ext>
          </a:extLst>
        </xdr:cNvPr>
        <xdr:cNvSpPr/>
      </xdr:nvSpPr>
      <xdr:spPr>
        <a:xfrm>
          <a:off x="21272500" y="706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86360</xdr:rowOff>
    </xdr:from>
    <xdr:to>
      <xdr:col>116</xdr:col>
      <xdr:colOff>63500</xdr:colOff>
      <xdr:row>41</xdr:row>
      <xdr:rowOff>88900</xdr:rowOff>
    </xdr:to>
    <xdr:cxnSp macro="">
      <xdr:nvCxnSpPr>
        <xdr:cNvPr id="496" name="直線コネクタ 495">
          <a:extLst>
            <a:ext uri="{FF2B5EF4-FFF2-40B4-BE49-F238E27FC236}">
              <a16:creationId xmlns:a16="http://schemas.microsoft.com/office/drawing/2014/main" id="{FD443ACE-AA0E-4116-BBDE-DD16E398F9EC}"/>
            </a:ext>
          </a:extLst>
        </xdr:cNvPr>
        <xdr:cNvCxnSpPr/>
      </xdr:nvCxnSpPr>
      <xdr:spPr>
        <a:xfrm flipV="1">
          <a:off x="21323300" y="711581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41910</xdr:rowOff>
    </xdr:from>
    <xdr:to>
      <xdr:col>107</xdr:col>
      <xdr:colOff>101600</xdr:colOff>
      <xdr:row>41</xdr:row>
      <xdr:rowOff>143510</xdr:rowOff>
    </xdr:to>
    <xdr:sp macro="" textlink="">
      <xdr:nvSpPr>
        <xdr:cNvPr id="497" name="楕円 496">
          <a:extLst>
            <a:ext uri="{FF2B5EF4-FFF2-40B4-BE49-F238E27FC236}">
              <a16:creationId xmlns:a16="http://schemas.microsoft.com/office/drawing/2014/main" id="{E4CCA342-F41C-46D9-B650-442516D59B7B}"/>
            </a:ext>
          </a:extLst>
        </xdr:cNvPr>
        <xdr:cNvSpPr/>
      </xdr:nvSpPr>
      <xdr:spPr>
        <a:xfrm>
          <a:off x="20383500" y="707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88900</xdr:rowOff>
    </xdr:from>
    <xdr:to>
      <xdr:col>111</xdr:col>
      <xdr:colOff>177800</xdr:colOff>
      <xdr:row>41</xdr:row>
      <xdr:rowOff>92710</xdr:rowOff>
    </xdr:to>
    <xdr:cxnSp macro="">
      <xdr:nvCxnSpPr>
        <xdr:cNvPr id="498" name="直線コネクタ 497">
          <a:extLst>
            <a:ext uri="{FF2B5EF4-FFF2-40B4-BE49-F238E27FC236}">
              <a16:creationId xmlns:a16="http://schemas.microsoft.com/office/drawing/2014/main" id="{9509AC29-C465-4AFF-AAAE-9588ECF62745}"/>
            </a:ext>
          </a:extLst>
        </xdr:cNvPr>
        <xdr:cNvCxnSpPr/>
      </xdr:nvCxnSpPr>
      <xdr:spPr>
        <a:xfrm flipV="1">
          <a:off x="20434300" y="71183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44450</xdr:rowOff>
    </xdr:from>
    <xdr:to>
      <xdr:col>102</xdr:col>
      <xdr:colOff>165100</xdr:colOff>
      <xdr:row>41</xdr:row>
      <xdr:rowOff>146050</xdr:rowOff>
    </xdr:to>
    <xdr:sp macro="" textlink="">
      <xdr:nvSpPr>
        <xdr:cNvPr id="499" name="楕円 498">
          <a:extLst>
            <a:ext uri="{FF2B5EF4-FFF2-40B4-BE49-F238E27FC236}">
              <a16:creationId xmlns:a16="http://schemas.microsoft.com/office/drawing/2014/main" id="{8BB45F96-614E-4857-A7DA-D6FB7CB7949B}"/>
            </a:ext>
          </a:extLst>
        </xdr:cNvPr>
        <xdr:cNvSpPr/>
      </xdr:nvSpPr>
      <xdr:spPr>
        <a:xfrm>
          <a:off x="19494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92710</xdr:rowOff>
    </xdr:from>
    <xdr:to>
      <xdr:col>107</xdr:col>
      <xdr:colOff>50800</xdr:colOff>
      <xdr:row>41</xdr:row>
      <xdr:rowOff>95250</xdr:rowOff>
    </xdr:to>
    <xdr:cxnSp macro="">
      <xdr:nvCxnSpPr>
        <xdr:cNvPr id="500" name="直線コネクタ 499">
          <a:extLst>
            <a:ext uri="{FF2B5EF4-FFF2-40B4-BE49-F238E27FC236}">
              <a16:creationId xmlns:a16="http://schemas.microsoft.com/office/drawing/2014/main" id="{0BB34CD1-588E-4380-972F-73724DDD05FE}"/>
            </a:ext>
          </a:extLst>
        </xdr:cNvPr>
        <xdr:cNvCxnSpPr/>
      </xdr:nvCxnSpPr>
      <xdr:spPr>
        <a:xfrm flipV="1">
          <a:off x="19545300" y="712216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48260</xdr:rowOff>
    </xdr:from>
    <xdr:to>
      <xdr:col>98</xdr:col>
      <xdr:colOff>38100</xdr:colOff>
      <xdr:row>41</xdr:row>
      <xdr:rowOff>149860</xdr:rowOff>
    </xdr:to>
    <xdr:sp macro="" textlink="">
      <xdr:nvSpPr>
        <xdr:cNvPr id="501" name="楕円 500">
          <a:extLst>
            <a:ext uri="{FF2B5EF4-FFF2-40B4-BE49-F238E27FC236}">
              <a16:creationId xmlns:a16="http://schemas.microsoft.com/office/drawing/2014/main" id="{170181BC-4846-41C0-B892-AA942D93A673}"/>
            </a:ext>
          </a:extLst>
        </xdr:cNvPr>
        <xdr:cNvSpPr/>
      </xdr:nvSpPr>
      <xdr:spPr>
        <a:xfrm>
          <a:off x="18605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95250</xdr:rowOff>
    </xdr:from>
    <xdr:to>
      <xdr:col>102</xdr:col>
      <xdr:colOff>114300</xdr:colOff>
      <xdr:row>41</xdr:row>
      <xdr:rowOff>99060</xdr:rowOff>
    </xdr:to>
    <xdr:cxnSp macro="">
      <xdr:nvCxnSpPr>
        <xdr:cNvPr id="502" name="直線コネクタ 501">
          <a:extLst>
            <a:ext uri="{FF2B5EF4-FFF2-40B4-BE49-F238E27FC236}">
              <a16:creationId xmlns:a16="http://schemas.microsoft.com/office/drawing/2014/main" id="{81F0D795-EF8D-4357-B81D-3A448368031E}"/>
            </a:ext>
          </a:extLst>
        </xdr:cNvPr>
        <xdr:cNvCxnSpPr/>
      </xdr:nvCxnSpPr>
      <xdr:spPr>
        <a:xfrm flipV="1">
          <a:off x="18656300" y="71247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33037</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6137E5EC-6A9F-4C6D-BAFC-1284792ABCC4}"/>
            </a:ext>
          </a:extLst>
        </xdr:cNvPr>
        <xdr:cNvSpPr txBox="1"/>
      </xdr:nvSpPr>
      <xdr:spPr>
        <a:xfrm>
          <a:off x="21075727"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47007</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195F2558-4DC6-4F16-A471-47EB40C9BA14}"/>
            </a:ext>
          </a:extLst>
        </xdr:cNvPr>
        <xdr:cNvSpPr txBox="1"/>
      </xdr:nvSpPr>
      <xdr:spPr>
        <a:xfrm>
          <a:off x="20199427" y="656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80027</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2A6D3FE7-D678-48A3-9558-8A277DC7C4C5}"/>
            </a:ext>
          </a:extLst>
        </xdr:cNvPr>
        <xdr:cNvSpPr txBox="1"/>
      </xdr:nvSpPr>
      <xdr:spPr>
        <a:xfrm>
          <a:off x="19310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58437</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85074F18-EEB0-4352-81E3-0EB616537706}"/>
            </a:ext>
          </a:extLst>
        </xdr:cNvPr>
        <xdr:cNvSpPr txBox="1"/>
      </xdr:nvSpPr>
      <xdr:spPr>
        <a:xfrm>
          <a:off x="184214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130827</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0E76D658-A75C-41A4-9E23-2EC18927463D}"/>
            </a:ext>
          </a:extLst>
        </xdr:cNvPr>
        <xdr:cNvSpPr txBox="1"/>
      </xdr:nvSpPr>
      <xdr:spPr>
        <a:xfrm>
          <a:off x="21075727" y="716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134637</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600D227E-94C2-48BA-B2D2-E64EAAE1494C}"/>
            </a:ext>
          </a:extLst>
        </xdr:cNvPr>
        <xdr:cNvSpPr txBox="1"/>
      </xdr:nvSpPr>
      <xdr:spPr>
        <a:xfrm>
          <a:off x="20199427" y="716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137177</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B80546CE-CE48-49C3-B130-65967A2945C2}"/>
            </a:ext>
          </a:extLst>
        </xdr:cNvPr>
        <xdr:cNvSpPr txBox="1"/>
      </xdr:nvSpPr>
      <xdr:spPr>
        <a:xfrm>
          <a:off x="193104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140987</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8FA21213-DE1B-4CFB-B1F6-DF52920DC894}"/>
            </a:ext>
          </a:extLst>
        </xdr:cNvPr>
        <xdr:cNvSpPr txBox="1"/>
      </xdr:nvSpPr>
      <xdr:spPr>
        <a:xfrm>
          <a:off x="1842142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9EB843D5-C829-4140-9D0D-090F7CD0CB4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753A5A7E-30F2-4195-B63C-D27B9ABE6D5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124B3E3B-81DF-49EC-9270-05C81B5856B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8E1E8D24-AF39-4405-BDC1-478058BD5EC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43F19958-65C3-4D04-B853-60598D4E99D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11627AFF-7B30-438F-885A-5168023915C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6A47AA1D-E749-4843-BFC4-82785AF658C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00528FE3-F5CB-4646-9B63-EB53BC8F879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1FCF4FFE-F50F-4537-936B-624A705DEEB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9FB357E3-8F7D-4C1D-8192-89F4FE517C5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6B755873-51D5-4444-9EB5-AF265F7E2F1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86D09732-FA47-4354-991E-5818CE179A3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EA552F6A-37DF-4473-BC5E-C2F7F0D03B7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08B56C56-4898-4CC7-8DFD-ADD2F5DF662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55308101-31A9-4591-A843-8ADF83774FC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85621702-2944-4A49-B19A-706113B5CB7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CD900B19-8F0E-40C4-8F21-C197DFB88A2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C90C6E48-7B31-4547-BCFC-AFCE6265738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7FA9004F-BFBD-48AB-A25A-72A88509633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22484865-5F4A-4235-BD70-F2E6FBB87F8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E3E75E58-C8D0-4975-BD2D-ED2E987D5B1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2AC36016-EDD9-46F0-9AB3-B7E6CE9F0B4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3B86C37F-0ADA-4E3F-A2D4-9C1CBE53D3F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BE92AADE-050C-482A-A463-5F2B6B9F11D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535" name="直線コネクタ 534">
          <a:extLst>
            <a:ext uri="{FF2B5EF4-FFF2-40B4-BE49-F238E27FC236}">
              <a16:creationId xmlns:a16="http://schemas.microsoft.com/office/drawing/2014/main" id="{C4A7A925-B723-4B3E-8EFD-AF9619D17CCD}"/>
            </a:ext>
          </a:extLst>
        </xdr:cNvPr>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6543665D-8EE0-49FB-AF2F-720489F7501B}"/>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537" name="直線コネクタ 536">
          <a:extLst>
            <a:ext uri="{FF2B5EF4-FFF2-40B4-BE49-F238E27FC236}">
              <a16:creationId xmlns:a16="http://schemas.microsoft.com/office/drawing/2014/main" id="{017A5914-5930-4679-B7CF-D1F19B046037}"/>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A4DCBC39-D4DA-4DF1-8557-A3CB865B9703}"/>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9" name="直線コネクタ 538">
          <a:extLst>
            <a:ext uri="{FF2B5EF4-FFF2-40B4-BE49-F238E27FC236}">
              <a16:creationId xmlns:a16="http://schemas.microsoft.com/office/drawing/2014/main" id="{419A6F26-03E3-4803-B012-04DD2A4DDCA8}"/>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53992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B714740B-CED9-4396-A0FE-B24A007B613F}"/>
            </a:ext>
          </a:extLst>
        </xdr:cNvPr>
        <xdr:cNvSpPr txBox="1"/>
      </xdr:nvSpPr>
      <xdr:spPr>
        <a:xfrm>
          <a:off x="16357600" y="1016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41" name="フローチャート: 判断 540">
          <a:extLst>
            <a:ext uri="{FF2B5EF4-FFF2-40B4-BE49-F238E27FC236}">
              <a16:creationId xmlns:a16="http://schemas.microsoft.com/office/drawing/2014/main" id="{D4D5B84E-BB09-4495-A19E-3CBD6D2A42E0}"/>
            </a:ext>
          </a:extLst>
        </xdr:cNvPr>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42" name="フローチャート: 判断 541">
          <a:extLst>
            <a:ext uri="{FF2B5EF4-FFF2-40B4-BE49-F238E27FC236}">
              <a16:creationId xmlns:a16="http://schemas.microsoft.com/office/drawing/2014/main" id="{FFF94D13-694E-48DF-BCF4-F50342982CB5}"/>
            </a:ext>
          </a:extLst>
        </xdr:cNvPr>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43" name="フローチャート: 判断 542">
          <a:extLst>
            <a:ext uri="{FF2B5EF4-FFF2-40B4-BE49-F238E27FC236}">
              <a16:creationId xmlns:a16="http://schemas.microsoft.com/office/drawing/2014/main" id="{49E1E37F-BDC7-4F0A-A62B-62FCA5CFC483}"/>
            </a:ext>
          </a:extLst>
        </xdr:cNvPr>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44" name="フローチャート: 判断 543">
          <a:extLst>
            <a:ext uri="{FF2B5EF4-FFF2-40B4-BE49-F238E27FC236}">
              <a16:creationId xmlns:a16="http://schemas.microsoft.com/office/drawing/2014/main" id="{190807B0-1751-4748-A312-4E8A8374D8C1}"/>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545" name="フローチャート: 判断 544">
          <a:extLst>
            <a:ext uri="{FF2B5EF4-FFF2-40B4-BE49-F238E27FC236}">
              <a16:creationId xmlns:a16="http://schemas.microsoft.com/office/drawing/2014/main" id="{926C949D-8D44-4059-8E8A-A5E70D288071}"/>
            </a:ext>
          </a:extLst>
        </xdr:cNvPr>
        <xdr:cNvSpPr/>
      </xdr:nvSpPr>
      <xdr:spPr>
        <a:xfrm>
          <a:off x="12763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A8EF060-C0F3-49DA-996D-4D17164B94A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41B3D5A-1F52-45C6-8768-C78CF1771E6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6B03A977-2B35-40BC-9ABD-38F5E54167F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2CF453FD-E313-4BAC-8CFF-9BD1E2C2736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F2FBD4C8-2204-44EE-8826-CA3DA3F6792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139700</xdr:rowOff>
    </xdr:from>
    <xdr:to>
      <xdr:col>85</xdr:col>
      <xdr:colOff>177800</xdr:colOff>
      <xdr:row>64</xdr:row>
      <xdr:rowOff>69850</xdr:rowOff>
    </xdr:to>
    <xdr:sp macro="" textlink="">
      <xdr:nvSpPr>
        <xdr:cNvPr id="551" name="楕円 550">
          <a:extLst>
            <a:ext uri="{FF2B5EF4-FFF2-40B4-BE49-F238E27FC236}">
              <a16:creationId xmlns:a16="http://schemas.microsoft.com/office/drawing/2014/main" id="{12152489-7FBF-4914-83F0-DF8D3DA4DA62}"/>
            </a:ext>
          </a:extLst>
        </xdr:cNvPr>
        <xdr:cNvSpPr/>
      </xdr:nvSpPr>
      <xdr:spPr>
        <a:xfrm>
          <a:off x="162687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54627</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EBDEEBDF-4F02-4A82-A2B8-048736EBD371}"/>
            </a:ext>
          </a:extLst>
        </xdr:cNvPr>
        <xdr:cNvSpPr txBox="1"/>
      </xdr:nvSpPr>
      <xdr:spPr>
        <a:xfrm>
          <a:off x="16357600" y="10855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124460</xdr:rowOff>
    </xdr:from>
    <xdr:to>
      <xdr:col>81</xdr:col>
      <xdr:colOff>101600</xdr:colOff>
      <xdr:row>64</xdr:row>
      <xdr:rowOff>54610</xdr:rowOff>
    </xdr:to>
    <xdr:sp macro="" textlink="">
      <xdr:nvSpPr>
        <xdr:cNvPr id="553" name="楕円 552">
          <a:extLst>
            <a:ext uri="{FF2B5EF4-FFF2-40B4-BE49-F238E27FC236}">
              <a16:creationId xmlns:a16="http://schemas.microsoft.com/office/drawing/2014/main" id="{5E168759-B381-4A4E-BFCA-D5C7C3B6EA85}"/>
            </a:ext>
          </a:extLst>
        </xdr:cNvPr>
        <xdr:cNvSpPr/>
      </xdr:nvSpPr>
      <xdr:spPr>
        <a:xfrm>
          <a:off x="15430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3810</xdr:rowOff>
    </xdr:from>
    <xdr:to>
      <xdr:col>85</xdr:col>
      <xdr:colOff>127000</xdr:colOff>
      <xdr:row>64</xdr:row>
      <xdr:rowOff>19050</xdr:rowOff>
    </xdr:to>
    <xdr:cxnSp macro="">
      <xdr:nvCxnSpPr>
        <xdr:cNvPr id="554" name="直線コネクタ 553">
          <a:extLst>
            <a:ext uri="{FF2B5EF4-FFF2-40B4-BE49-F238E27FC236}">
              <a16:creationId xmlns:a16="http://schemas.microsoft.com/office/drawing/2014/main" id="{20A0FF33-AC53-46DB-88C9-110D01429506}"/>
            </a:ext>
          </a:extLst>
        </xdr:cNvPr>
        <xdr:cNvCxnSpPr/>
      </xdr:nvCxnSpPr>
      <xdr:spPr>
        <a:xfrm>
          <a:off x="15481300" y="1097661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109220</xdr:rowOff>
    </xdr:from>
    <xdr:to>
      <xdr:col>76</xdr:col>
      <xdr:colOff>165100</xdr:colOff>
      <xdr:row>64</xdr:row>
      <xdr:rowOff>39370</xdr:rowOff>
    </xdr:to>
    <xdr:sp macro="" textlink="">
      <xdr:nvSpPr>
        <xdr:cNvPr id="555" name="楕円 554">
          <a:extLst>
            <a:ext uri="{FF2B5EF4-FFF2-40B4-BE49-F238E27FC236}">
              <a16:creationId xmlns:a16="http://schemas.microsoft.com/office/drawing/2014/main" id="{B0157170-2731-4A4D-8F06-B9F8751E0059}"/>
            </a:ext>
          </a:extLst>
        </xdr:cNvPr>
        <xdr:cNvSpPr/>
      </xdr:nvSpPr>
      <xdr:spPr>
        <a:xfrm>
          <a:off x="14541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160020</xdr:rowOff>
    </xdr:from>
    <xdr:to>
      <xdr:col>81</xdr:col>
      <xdr:colOff>50800</xdr:colOff>
      <xdr:row>64</xdr:row>
      <xdr:rowOff>3810</xdr:rowOff>
    </xdr:to>
    <xdr:cxnSp macro="">
      <xdr:nvCxnSpPr>
        <xdr:cNvPr id="556" name="直線コネクタ 555">
          <a:extLst>
            <a:ext uri="{FF2B5EF4-FFF2-40B4-BE49-F238E27FC236}">
              <a16:creationId xmlns:a16="http://schemas.microsoft.com/office/drawing/2014/main" id="{0C21FA5A-C4F4-4FB5-AD57-954C0826A460}"/>
            </a:ext>
          </a:extLst>
        </xdr:cNvPr>
        <xdr:cNvCxnSpPr/>
      </xdr:nvCxnSpPr>
      <xdr:spPr>
        <a:xfrm>
          <a:off x="14592300" y="109613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93980</xdr:rowOff>
    </xdr:from>
    <xdr:to>
      <xdr:col>72</xdr:col>
      <xdr:colOff>38100</xdr:colOff>
      <xdr:row>64</xdr:row>
      <xdr:rowOff>24130</xdr:rowOff>
    </xdr:to>
    <xdr:sp macro="" textlink="">
      <xdr:nvSpPr>
        <xdr:cNvPr id="557" name="楕円 556">
          <a:extLst>
            <a:ext uri="{FF2B5EF4-FFF2-40B4-BE49-F238E27FC236}">
              <a16:creationId xmlns:a16="http://schemas.microsoft.com/office/drawing/2014/main" id="{3777E38E-4BEE-405F-B94C-500D04FA463E}"/>
            </a:ext>
          </a:extLst>
        </xdr:cNvPr>
        <xdr:cNvSpPr/>
      </xdr:nvSpPr>
      <xdr:spPr>
        <a:xfrm>
          <a:off x="13652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144780</xdr:rowOff>
    </xdr:from>
    <xdr:to>
      <xdr:col>76</xdr:col>
      <xdr:colOff>114300</xdr:colOff>
      <xdr:row>63</xdr:row>
      <xdr:rowOff>160020</xdr:rowOff>
    </xdr:to>
    <xdr:cxnSp macro="">
      <xdr:nvCxnSpPr>
        <xdr:cNvPr id="558" name="直線コネクタ 557">
          <a:extLst>
            <a:ext uri="{FF2B5EF4-FFF2-40B4-BE49-F238E27FC236}">
              <a16:creationId xmlns:a16="http://schemas.microsoft.com/office/drawing/2014/main" id="{3E1F0756-2B88-439D-B5AA-3E27411ADBA9}"/>
            </a:ext>
          </a:extLst>
        </xdr:cNvPr>
        <xdr:cNvCxnSpPr/>
      </xdr:nvCxnSpPr>
      <xdr:spPr>
        <a:xfrm>
          <a:off x="13703300" y="109461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78740</xdr:rowOff>
    </xdr:from>
    <xdr:to>
      <xdr:col>67</xdr:col>
      <xdr:colOff>101600</xdr:colOff>
      <xdr:row>64</xdr:row>
      <xdr:rowOff>8890</xdr:rowOff>
    </xdr:to>
    <xdr:sp macro="" textlink="">
      <xdr:nvSpPr>
        <xdr:cNvPr id="559" name="楕円 558">
          <a:extLst>
            <a:ext uri="{FF2B5EF4-FFF2-40B4-BE49-F238E27FC236}">
              <a16:creationId xmlns:a16="http://schemas.microsoft.com/office/drawing/2014/main" id="{99D5EA30-D10F-4BFB-B14D-826B7580EB4A}"/>
            </a:ext>
          </a:extLst>
        </xdr:cNvPr>
        <xdr:cNvSpPr/>
      </xdr:nvSpPr>
      <xdr:spPr>
        <a:xfrm>
          <a:off x="12763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129540</xdr:rowOff>
    </xdr:from>
    <xdr:to>
      <xdr:col>71</xdr:col>
      <xdr:colOff>177800</xdr:colOff>
      <xdr:row>63</xdr:row>
      <xdr:rowOff>144780</xdr:rowOff>
    </xdr:to>
    <xdr:cxnSp macro="">
      <xdr:nvCxnSpPr>
        <xdr:cNvPr id="560" name="直線コネクタ 559">
          <a:extLst>
            <a:ext uri="{FF2B5EF4-FFF2-40B4-BE49-F238E27FC236}">
              <a16:creationId xmlns:a16="http://schemas.microsoft.com/office/drawing/2014/main" id="{EDF0EC3C-ED2B-4998-BD3E-FE8260B95348}"/>
            </a:ext>
          </a:extLst>
        </xdr:cNvPr>
        <xdr:cNvCxnSpPr/>
      </xdr:nvCxnSpPr>
      <xdr:spPr>
        <a:xfrm>
          <a:off x="12814300" y="1093089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107332</xdr:rowOff>
    </xdr:from>
    <xdr:ext cx="405111" cy="259045"/>
    <xdr:sp macro="" textlink="">
      <xdr:nvSpPr>
        <xdr:cNvPr id="561" name="n_1aveValue【学校施設】&#10;有形固定資産減価償却率">
          <a:extLst>
            <a:ext uri="{FF2B5EF4-FFF2-40B4-BE49-F238E27FC236}">
              <a16:creationId xmlns:a16="http://schemas.microsoft.com/office/drawing/2014/main" id="{D128A041-6D7B-4A06-BF7B-3D0E709511CB}"/>
            </a:ext>
          </a:extLst>
        </xdr:cNvPr>
        <xdr:cNvSpPr txBox="1"/>
      </xdr:nvSpPr>
      <xdr:spPr>
        <a:xfrm>
          <a:off x="152660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562" name="n_2aveValue【学校施設】&#10;有形固定資産減価償却率">
          <a:extLst>
            <a:ext uri="{FF2B5EF4-FFF2-40B4-BE49-F238E27FC236}">
              <a16:creationId xmlns:a16="http://schemas.microsoft.com/office/drawing/2014/main" id="{2074D5FA-F42C-4385-A37E-BD3F108026C0}"/>
            </a:ext>
          </a:extLst>
        </xdr:cNvPr>
        <xdr:cNvSpPr txBox="1"/>
      </xdr:nvSpPr>
      <xdr:spPr>
        <a:xfrm>
          <a:off x="14389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563" name="n_3aveValue【学校施設】&#10;有形固定資産減価償却率">
          <a:extLst>
            <a:ext uri="{FF2B5EF4-FFF2-40B4-BE49-F238E27FC236}">
              <a16:creationId xmlns:a16="http://schemas.microsoft.com/office/drawing/2014/main" id="{946BA06E-AAA3-4AFF-AEF6-55AE844AF3F8}"/>
            </a:ext>
          </a:extLst>
        </xdr:cNvPr>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114952</xdr:rowOff>
    </xdr:from>
    <xdr:ext cx="405111" cy="259045"/>
    <xdr:sp macro="" textlink="">
      <xdr:nvSpPr>
        <xdr:cNvPr id="564" name="n_4aveValue【学校施設】&#10;有形固定資産減価償却率">
          <a:extLst>
            <a:ext uri="{FF2B5EF4-FFF2-40B4-BE49-F238E27FC236}">
              <a16:creationId xmlns:a16="http://schemas.microsoft.com/office/drawing/2014/main" id="{E52A652F-EBD8-4296-BC67-A13548CD100E}"/>
            </a:ext>
          </a:extLst>
        </xdr:cNvPr>
        <xdr:cNvSpPr txBox="1"/>
      </xdr:nvSpPr>
      <xdr:spPr>
        <a:xfrm>
          <a:off x="12611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45737</xdr:rowOff>
    </xdr:from>
    <xdr:ext cx="405111" cy="259045"/>
    <xdr:sp macro="" textlink="">
      <xdr:nvSpPr>
        <xdr:cNvPr id="565" name="n_1mainValue【学校施設】&#10;有形固定資産減価償却率">
          <a:extLst>
            <a:ext uri="{FF2B5EF4-FFF2-40B4-BE49-F238E27FC236}">
              <a16:creationId xmlns:a16="http://schemas.microsoft.com/office/drawing/2014/main" id="{277B8533-3478-45F0-AEB3-346C70570D99}"/>
            </a:ext>
          </a:extLst>
        </xdr:cNvPr>
        <xdr:cNvSpPr txBox="1"/>
      </xdr:nvSpPr>
      <xdr:spPr>
        <a:xfrm>
          <a:off x="15266044" y="1101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30497</xdr:rowOff>
    </xdr:from>
    <xdr:ext cx="405111" cy="259045"/>
    <xdr:sp macro="" textlink="">
      <xdr:nvSpPr>
        <xdr:cNvPr id="566" name="n_2mainValue【学校施設】&#10;有形固定資産減価償却率">
          <a:extLst>
            <a:ext uri="{FF2B5EF4-FFF2-40B4-BE49-F238E27FC236}">
              <a16:creationId xmlns:a16="http://schemas.microsoft.com/office/drawing/2014/main" id="{EFDC4FD5-1A0A-4110-8F65-FF9280D2374B}"/>
            </a:ext>
          </a:extLst>
        </xdr:cNvPr>
        <xdr:cNvSpPr txBox="1"/>
      </xdr:nvSpPr>
      <xdr:spPr>
        <a:xfrm>
          <a:off x="14389744" y="1100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15257</xdr:rowOff>
    </xdr:from>
    <xdr:ext cx="405111" cy="259045"/>
    <xdr:sp macro="" textlink="">
      <xdr:nvSpPr>
        <xdr:cNvPr id="567" name="n_3mainValue【学校施設】&#10;有形固定資産減価償却率">
          <a:extLst>
            <a:ext uri="{FF2B5EF4-FFF2-40B4-BE49-F238E27FC236}">
              <a16:creationId xmlns:a16="http://schemas.microsoft.com/office/drawing/2014/main" id="{9C5FEE25-AB5E-4C70-8147-EBC1D56B1C2C}"/>
            </a:ext>
          </a:extLst>
        </xdr:cNvPr>
        <xdr:cNvSpPr txBox="1"/>
      </xdr:nvSpPr>
      <xdr:spPr>
        <a:xfrm>
          <a:off x="13500744" y="1098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17</xdr:rowOff>
    </xdr:from>
    <xdr:ext cx="405111" cy="259045"/>
    <xdr:sp macro="" textlink="">
      <xdr:nvSpPr>
        <xdr:cNvPr id="568" name="n_4mainValue【学校施設】&#10;有形固定資産減価償却率">
          <a:extLst>
            <a:ext uri="{FF2B5EF4-FFF2-40B4-BE49-F238E27FC236}">
              <a16:creationId xmlns:a16="http://schemas.microsoft.com/office/drawing/2014/main" id="{A8B0D789-EB0A-4455-9297-CA6B08E6E74E}"/>
            </a:ext>
          </a:extLst>
        </xdr:cNvPr>
        <xdr:cNvSpPr txBox="1"/>
      </xdr:nvSpPr>
      <xdr:spPr>
        <a:xfrm>
          <a:off x="12611744" y="1097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AC060FA8-FD04-4F88-B792-A7BA6C084C1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BD9C2FA3-27C4-42B7-9147-256AF5C6F31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FF1DAAA2-B184-45B6-AF61-BBC01BC0856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AABBE095-EF7D-497B-ACB6-1E8A3718909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0408D7F0-8FC8-442E-BB40-0D388FC59D7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7592480F-0C86-41B7-B49D-833B01FF5A1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DBD3AC88-4B09-40D2-82B9-832F8C47491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10E785B9-3C14-4451-A21D-9946D9CC906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07854EF2-B136-4398-9C7C-71F43D548F9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B0E45559-9421-47FA-B910-3BE63770E71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id="{AD941476-972E-4E84-AAE0-DFFD1F9AE31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a:extLst>
            <a:ext uri="{FF2B5EF4-FFF2-40B4-BE49-F238E27FC236}">
              <a16:creationId xmlns:a16="http://schemas.microsoft.com/office/drawing/2014/main" id="{32EA26B4-F49C-4FCC-ADF0-143B56E45A4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a:extLst>
            <a:ext uri="{FF2B5EF4-FFF2-40B4-BE49-F238E27FC236}">
              <a16:creationId xmlns:a16="http://schemas.microsoft.com/office/drawing/2014/main" id="{3209D453-8E82-4ED1-AAF0-2D37B2257A4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a:extLst>
            <a:ext uri="{FF2B5EF4-FFF2-40B4-BE49-F238E27FC236}">
              <a16:creationId xmlns:a16="http://schemas.microsoft.com/office/drawing/2014/main" id="{B40A3DA0-35E6-4203-9DD6-EF2CDB5E2B2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a:extLst>
            <a:ext uri="{FF2B5EF4-FFF2-40B4-BE49-F238E27FC236}">
              <a16:creationId xmlns:a16="http://schemas.microsoft.com/office/drawing/2014/main" id="{EC63C870-528D-4E43-9022-FF9550521FD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a:extLst>
            <a:ext uri="{FF2B5EF4-FFF2-40B4-BE49-F238E27FC236}">
              <a16:creationId xmlns:a16="http://schemas.microsoft.com/office/drawing/2014/main" id="{3D07C97E-69B0-4001-8F07-4AF6A0EC68A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a:extLst>
            <a:ext uri="{FF2B5EF4-FFF2-40B4-BE49-F238E27FC236}">
              <a16:creationId xmlns:a16="http://schemas.microsoft.com/office/drawing/2014/main" id="{CCFA70F3-5EFC-417B-A465-07DEDF41197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a:extLst>
            <a:ext uri="{FF2B5EF4-FFF2-40B4-BE49-F238E27FC236}">
              <a16:creationId xmlns:a16="http://schemas.microsoft.com/office/drawing/2014/main" id="{37CD4B0F-CAC5-4561-9311-1F2170B0C3C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a:extLst>
            <a:ext uri="{FF2B5EF4-FFF2-40B4-BE49-F238E27FC236}">
              <a16:creationId xmlns:a16="http://schemas.microsoft.com/office/drawing/2014/main" id="{EC907DC9-2BD9-4621-B2EB-E1D37E5E4D7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a:extLst>
            <a:ext uri="{FF2B5EF4-FFF2-40B4-BE49-F238E27FC236}">
              <a16:creationId xmlns:a16="http://schemas.microsoft.com/office/drawing/2014/main" id="{35BD2DB7-278E-4198-9853-D4DB07D3F7C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a:extLst>
            <a:ext uri="{FF2B5EF4-FFF2-40B4-BE49-F238E27FC236}">
              <a16:creationId xmlns:a16="http://schemas.microsoft.com/office/drawing/2014/main" id="{8777B372-13BF-42C5-B996-D4981311375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1E01FE38-B188-44A1-B485-E8127BAAAF4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BA12B7BB-EF3F-4BEE-9BF8-E195BF03758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B0645661-118B-4274-99BC-AA273AE8392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93" name="直線コネクタ 592">
          <a:extLst>
            <a:ext uri="{FF2B5EF4-FFF2-40B4-BE49-F238E27FC236}">
              <a16:creationId xmlns:a16="http://schemas.microsoft.com/office/drawing/2014/main" id="{5126DD84-1D0A-4189-9B40-51B8764AD27D}"/>
            </a:ext>
          </a:extLst>
        </xdr:cNvPr>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94" name="【学校施設】&#10;一人当たり面積最小値テキスト">
          <a:extLst>
            <a:ext uri="{FF2B5EF4-FFF2-40B4-BE49-F238E27FC236}">
              <a16:creationId xmlns:a16="http://schemas.microsoft.com/office/drawing/2014/main" id="{F9BAEA4B-9227-46F2-B559-1C8990F6EF4D}"/>
            </a:ext>
          </a:extLst>
        </xdr:cNvPr>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95" name="直線コネクタ 594">
          <a:extLst>
            <a:ext uri="{FF2B5EF4-FFF2-40B4-BE49-F238E27FC236}">
              <a16:creationId xmlns:a16="http://schemas.microsoft.com/office/drawing/2014/main" id="{033F0917-A520-4B02-B223-8D5E2DF6794A}"/>
            </a:ext>
          </a:extLst>
        </xdr:cNvPr>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96" name="【学校施設】&#10;一人当たり面積最大値テキスト">
          <a:extLst>
            <a:ext uri="{FF2B5EF4-FFF2-40B4-BE49-F238E27FC236}">
              <a16:creationId xmlns:a16="http://schemas.microsoft.com/office/drawing/2014/main" id="{CC5CF733-4F70-49CC-BBFB-807CF66E1F2C}"/>
            </a:ext>
          </a:extLst>
        </xdr:cNvPr>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97" name="直線コネクタ 596">
          <a:extLst>
            <a:ext uri="{FF2B5EF4-FFF2-40B4-BE49-F238E27FC236}">
              <a16:creationId xmlns:a16="http://schemas.microsoft.com/office/drawing/2014/main" id="{D2E73915-62BE-45F1-A258-4CDD1877028D}"/>
            </a:ext>
          </a:extLst>
        </xdr:cNvPr>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3700</xdr:rowOff>
    </xdr:from>
    <xdr:ext cx="469744" cy="259045"/>
    <xdr:sp macro="" textlink="">
      <xdr:nvSpPr>
        <xdr:cNvPr id="598" name="【学校施設】&#10;一人当たり面積平均値テキスト">
          <a:extLst>
            <a:ext uri="{FF2B5EF4-FFF2-40B4-BE49-F238E27FC236}">
              <a16:creationId xmlns:a16="http://schemas.microsoft.com/office/drawing/2014/main" id="{9D76E7CC-4FA2-474A-B273-3C9C4C70E8FB}"/>
            </a:ext>
          </a:extLst>
        </xdr:cNvPr>
        <xdr:cNvSpPr txBox="1"/>
      </xdr:nvSpPr>
      <xdr:spPr>
        <a:xfrm>
          <a:off x="22199600" y="10290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99" name="フローチャート: 判断 598">
          <a:extLst>
            <a:ext uri="{FF2B5EF4-FFF2-40B4-BE49-F238E27FC236}">
              <a16:creationId xmlns:a16="http://schemas.microsoft.com/office/drawing/2014/main" id="{86AD3863-8BD5-42A8-A340-93BAF9C6127A}"/>
            </a:ext>
          </a:extLst>
        </xdr:cNvPr>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600" name="フローチャート: 判断 599">
          <a:extLst>
            <a:ext uri="{FF2B5EF4-FFF2-40B4-BE49-F238E27FC236}">
              <a16:creationId xmlns:a16="http://schemas.microsoft.com/office/drawing/2014/main" id="{05219444-B906-4AAA-82F7-53358017EEAD}"/>
            </a:ext>
          </a:extLst>
        </xdr:cNvPr>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601" name="フローチャート: 判断 600">
          <a:extLst>
            <a:ext uri="{FF2B5EF4-FFF2-40B4-BE49-F238E27FC236}">
              <a16:creationId xmlns:a16="http://schemas.microsoft.com/office/drawing/2014/main" id="{AF7ABF87-E62E-43F7-808E-62D191BB438D}"/>
            </a:ext>
          </a:extLst>
        </xdr:cNvPr>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602" name="フローチャート: 判断 601">
          <a:extLst>
            <a:ext uri="{FF2B5EF4-FFF2-40B4-BE49-F238E27FC236}">
              <a16:creationId xmlns:a16="http://schemas.microsoft.com/office/drawing/2014/main" id="{C1D043DB-E6CB-4480-8F7C-8A9F1B52D38F}"/>
            </a:ext>
          </a:extLst>
        </xdr:cNvPr>
        <xdr:cNvSpPr/>
      </xdr:nvSpPr>
      <xdr:spPr>
        <a:xfrm>
          <a:off x="19494500" y="104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603" name="フローチャート: 判断 602">
          <a:extLst>
            <a:ext uri="{FF2B5EF4-FFF2-40B4-BE49-F238E27FC236}">
              <a16:creationId xmlns:a16="http://schemas.microsoft.com/office/drawing/2014/main" id="{7C7A6BA6-969E-479B-BB9E-BA2CEC6BB97E}"/>
            </a:ext>
          </a:extLst>
        </xdr:cNvPr>
        <xdr:cNvSpPr/>
      </xdr:nvSpPr>
      <xdr:spPr>
        <a:xfrm>
          <a:off x="18605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F6918C20-6991-4B31-B004-700A7B43740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52F5C69-5FF4-42AA-9299-F18C424ECFE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731383CD-3532-4A12-80A8-F2A44C175AE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D25DBB2-9862-40C9-B172-CE423C54C14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D84F16CF-DEDD-44B5-A5CC-5F73AE09F73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20447</xdr:rowOff>
    </xdr:from>
    <xdr:to>
      <xdr:col>116</xdr:col>
      <xdr:colOff>114300</xdr:colOff>
      <xdr:row>62</xdr:row>
      <xdr:rowOff>122047</xdr:rowOff>
    </xdr:to>
    <xdr:sp macro="" textlink="">
      <xdr:nvSpPr>
        <xdr:cNvPr id="609" name="楕円 608">
          <a:extLst>
            <a:ext uri="{FF2B5EF4-FFF2-40B4-BE49-F238E27FC236}">
              <a16:creationId xmlns:a16="http://schemas.microsoft.com/office/drawing/2014/main" id="{7271EC15-E224-4992-ABEF-1F85AE10F22B}"/>
            </a:ext>
          </a:extLst>
        </xdr:cNvPr>
        <xdr:cNvSpPr/>
      </xdr:nvSpPr>
      <xdr:spPr>
        <a:xfrm>
          <a:off x="22110700" y="1065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170324</xdr:rowOff>
    </xdr:from>
    <xdr:ext cx="469744" cy="259045"/>
    <xdr:sp macro="" textlink="">
      <xdr:nvSpPr>
        <xdr:cNvPr id="610" name="【学校施設】&#10;一人当たり面積該当値テキスト">
          <a:extLst>
            <a:ext uri="{FF2B5EF4-FFF2-40B4-BE49-F238E27FC236}">
              <a16:creationId xmlns:a16="http://schemas.microsoft.com/office/drawing/2014/main" id="{7F3437C7-0E63-4091-A3C7-DD2665990AFE}"/>
            </a:ext>
          </a:extLst>
        </xdr:cNvPr>
        <xdr:cNvSpPr txBox="1"/>
      </xdr:nvSpPr>
      <xdr:spPr>
        <a:xfrm>
          <a:off x="22199600" y="10628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38354</xdr:rowOff>
    </xdr:from>
    <xdr:to>
      <xdr:col>112</xdr:col>
      <xdr:colOff>38100</xdr:colOff>
      <xdr:row>62</xdr:row>
      <xdr:rowOff>139954</xdr:rowOff>
    </xdr:to>
    <xdr:sp macro="" textlink="">
      <xdr:nvSpPr>
        <xdr:cNvPr id="611" name="楕円 610">
          <a:extLst>
            <a:ext uri="{FF2B5EF4-FFF2-40B4-BE49-F238E27FC236}">
              <a16:creationId xmlns:a16="http://schemas.microsoft.com/office/drawing/2014/main" id="{34797AC3-FFCF-46CF-B400-8F652990FFDB}"/>
            </a:ext>
          </a:extLst>
        </xdr:cNvPr>
        <xdr:cNvSpPr/>
      </xdr:nvSpPr>
      <xdr:spPr>
        <a:xfrm>
          <a:off x="21272500" y="1066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71247</xdr:rowOff>
    </xdr:from>
    <xdr:to>
      <xdr:col>116</xdr:col>
      <xdr:colOff>63500</xdr:colOff>
      <xdr:row>62</xdr:row>
      <xdr:rowOff>89154</xdr:rowOff>
    </xdr:to>
    <xdr:cxnSp macro="">
      <xdr:nvCxnSpPr>
        <xdr:cNvPr id="612" name="直線コネクタ 611">
          <a:extLst>
            <a:ext uri="{FF2B5EF4-FFF2-40B4-BE49-F238E27FC236}">
              <a16:creationId xmlns:a16="http://schemas.microsoft.com/office/drawing/2014/main" id="{3DFF45BA-C584-4382-9DF0-574DD1EBA647}"/>
            </a:ext>
          </a:extLst>
        </xdr:cNvPr>
        <xdr:cNvCxnSpPr/>
      </xdr:nvCxnSpPr>
      <xdr:spPr>
        <a:xfrm flipV="1">
          <a:off x="21323300" y="10701147"/>
          <a:ext cx="8382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59309</xdr:rowOff>
    </xdr:from>
    <xdr:to>
      <xdr:col>107</xdr:col>
      <xdr:colOff>101600</xdr:colOff>
      <xdr:row>62</xdr:row>
      <xdr:rowOff>160909</xdr:rowOff>
    </xdr:to>
    <xdr:sp macro="" textlink="">
      <xdr:nvSpPr>
        <xdr:cNvPr id="613" name="楕円 612">
          <a:extLst>
            <a:ext uri="{FF2B5EF4-FFF2-40B4-BE49-F238E27FC236}">
              <a16:creationId xmlns:a16="http://schemas.microsoft.com/office/drawing/2014/main" id="{7752F6B5-AF1D-454E-A894-9F355CD51475}"/>
            </a:ext>
          </a:extLst>
        </xdr:cNvPr>
        <xdr:cNvSpPr/>
      </xdr:nvSpPr>
      <xdr:spPr>
        <a:xfrm>
          <a:off x="20383500" y="1068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89154</xdr:rowOff>
    </xdr:from>
    <xdr:to>
      <xdr:col>111</xdr:col>
      <xdr:colOff>177800</xdr:colOff>
      <xdr:row>62</xdr:row>
      <xdr:rowOff>110109</xdr:rowOff>
    </xdr:to>
    <xdr:cxnSp macro="">
      <xdr:nvCxnSpPr>
        <xdr:cNvPr id="614" name="直線コネクタ 613">
          <a:extLst>
            <a:ext uri="{FF2B5EF4-FFF2-40B4-BE49-F238E27FC236}">
              <a16:creationId xmlns:a16="http://schemas.microsoft.com/office/drawing/2014/main" id="{F28BAC83-ADCB-48FB-B66F-DAAEDADAE446}"/>
            </a:ext>
          </a:extLst>
        </xdr:cNvPr>
        <xdr:cNvCxnSpPr/>
      </xdr:nvCxnSpPr>
      <xdr:spPr>
        <a:xfrm flipV="1">
          <a:off x="20434300" y="10719054"/>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75692</xdr:rowOff>
    </xdr:from>
    <xdr:to>
      <xdr:col>102</xdr:col>
      <xdr:colOff>165100</xdr:colOff>
      <xdr:row>63</xdr:row>
      <xdr:rowOff>5842</xdr:rowOff>
    </xdr:to>
    <xdr:sp macro="" textlink="">
      <xdr:nvSpPr>
        <xdr:cNvPr id="615" name="楕円 614">
          <a:extLst>
            <a:ext uri="{FF2B5EF4-FFF2-40B4-BE49-F238E27FC236}">
              <a16:creationId xmlns:a16="http://schemas.microsoft.com/office/drawing/2014/main" id="{84CFC29A-58BE-44A9-86D9-77969BD4F87B}"/>
            </a:ext>
          </a:extLst>
        </xdr:cNvPr>
        <xdr:cNvSpPr/>
      </xdr:nvSpPr>
      <xdr:spPr>
        <a:xfrm>
          <a:off x="194945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110109</xdr:rowOff>
    </xdr:from>
    <xdr:to>
      <xdr:col>107</xdr:col>
      <xdr:colOff>50800</xdr:colOff>
      <xdr:row>62</xdr:row>
      <xdr:rowOff>126492</xdr:rowOff>
    </xdr:to>
    <xdr:cxnSp macro="">
      <xdr:nvCxnSpPr>
        <xdr:cNvPr id="616" name="直線コネクタ 615">
          <a:extLst>
            <a:ext uri="{FF2B5EF4-FFF2-40B4-BE49-F238E27FC236}">
              <a16:creationId xmlns:a16="http://schemas.microsoft.com/office/drawing/2014/main" id="{F6B66056-0966-499B-91C6-F02029C1A735}"/>
            </a:ext>
          </a:extLst>
        </xdr:cNvPr>
        <xdr:cNvCxnSpPr/>
      </xdr:nvCxnSpPr>
      <xdr:spPr>
        <a:xfrm flipV="1">
          <a:off x="19545300" y="10740009"/>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97028</xdr:rowOff>
    </xdr:from>
    <xdr:to>
      <xdr:col>98</xdr:col>
      <xdr:colOff>38100</xdr:colOff>
      <xdr:row>63</xdr:row>
      <xdr:rowOff>27178</xdr:rowOff>
    </xdr:to>
    <xdr:sp macro="" textlink="">
      <xdr:nvSpPr>
        <xdr:cNvPr id="617" name="楕円 616">
          <a:extLst>
            <a:ext uri="{FF2B5EF4-FFF2-40B4-BE49-F238E27FC236}">
              <a16:creationId xmlns:a16="http://schemas.microsoft.com/office/drawing/2014/main" id="{3BF08270-0FBC-47EA-8670-CC5DCAF51118}"/>
            </a:ext>
          </a:extLst>
        </xdr:cNvPr>
        <xdr:cNvSpPr/>
      </xdr:nvSpPr>
      <xdr:spPr>
        <a:xfrm>
          <a:off x="18605500" y="1072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126492</xdr:rowOff>
    </xdr:from>
    <xdr:to>
      <xdr:col>102</xdr:col>
      <xdr:colOff>114300</xdr:colOff>
      <xdr:row>62</xdr:row>
      <xdr:rowOff>147828</xdr:rowOff>
    </xdr:to>
    <xdr:cxnSp macro="">
      <xdr:nvCxnSpPr>
        <xdr:cNvPr id="618" name="直線コネクタ 617">
          <a:extLst>
            <a:ext uri="{FF2B5EF4-FFF2-40B4-BE49-F238E27FC236}">
              <a16:creationId xmlns:a16="http://schemas.microsoft.com/office/drawing/2014/main" id="{50982D31-B13C-4703-AF11-BD9C714A616D}"/>
            </a:ext>
          </a:extLst>
        </xdr:cNvPr>
        <xdr:cNvCxnSpPr/>
      </xdr:nvCxnSpPr>
      <xdr:spPr>
        <a:xfrm flipV="1">
          <a:off x="18656300" y="10756392"/>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111142</xdr:rowOff>
    </xdr:from>
    <xdr:ext cx="469744" cy="259045"/>
    <xdr:sp macro="" textlink="">
      <xdr:nvSpPr>
        <xdr:cNvPr id="619" name="n_1aveValue【学校施設】&#10;一人当たり面積">
          <a:extLst>
            <a:ext uri="{FF2B5EF4-FFF2-40B4-BE49-F238E27FC236}">
              <a16:creationId xmlns:a16="http://schemas.microsoft.com/office/drawing/2014/main" id="{BF931702-63CA-4BFF-A8A5-FF435C1D7E5D}"/>
            </a:ext>
          </a:extLst>
        </xdr:cNvPr>
        <xdr:cNvSpPr txBox="1"/>
      </xdr:nvSpPr>
      <xdr:spPr>
        <a:xfrm>
          <a:off x="21075727" y="1022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116095</xdr:rowOff>
    </xdr:from>
    <xdr:ext cx="469744" cy="259045"/>
    <xdr:sp macro="" textlink="">
      <xdr:nvSpPr>
        <xdr:cNvPr id="620" name="n_2aveValue【学校施設】&#10;一人当たり面積">
          <a:extLst>
            <a:ext uri="{FF2B5EF4-FFF2-40B4-BE49-F238E27FC236}">
              <a16:creationId xmlns:a16="http://schemas.microsoft.com/office/drawing/2014/main" id="{D9D934CD-B063-45FE-B094-DED11AAEB057}"/>
            </a:ext>
          </a:extLst>
        </xdr:cNvPr>
        <xdr:cNvSpPr txBox="1"/>
      </xdr:nvSpPr>
      <xdr:spPr>
        <a:xfrm>
          <a:off x="20199427" y="1023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144670</xdr:rowOff>
    </xdr:from>
    <xdr:ext cx="469744" cy="259045"/>
    <xdr:sp macro="" textlink="">
      <xdr:nvSpPr>
        <xdr:cNvPr id="621" name="n_3aveValue【学校施設】&#10;一人当たり面積">
          <a:extLst>
            <a:ext uri="{FF2B5EF4-FFF2-40B4-BE49-F238E27FC236}">
              <a16:creationId xmlns:a16="http://schemas.microsoft.com/office/drawing/2014/main" id="{468BAE4B-E26A-484D-A167-BA4728942DC0}"/>
            </a:ext>
          </a:extLst>
        </xdr:cNvPr>
        <xdr:cNvSpPr txBox="1"/>
      </xdr:nvSpPr>
      <xdr:spPr>
        <a:xfrm>
          <a:off x="19310427" y="1026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142765</xdr:rowOff>
    </xdr:from>
    <xdr:ext cx="469744" cy="259045"/>
    <xdr:sp macro="" textlink="">
      <xdr:nvSpPr>
        <xdr:cNvPr id="622" name="n_4aveValue【学校施設】&#10;一人当たり面積">
          <a:extLst>
            <a:ext uri="{FF2B5EF4-FFF2-40B4-BE49-F238E27FC236}">
              <a16:creationId xmlns:a16="http://schemas.microsoft.com/office/drawing/2014/main" id="{163C953D-58F5-41DB-BC45-6AF16A945358}"/>
            </a:ext>
          </a:extLst>
        </xdr:cNvPr>
        <xdr:cNvSpPr txBox="1"/>
      </xdr:nvSpPr>
      <xdr:spPr>
        <a:xfrm>
          <a:off x="18421427"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131081</xdr:rowOff>
    </xdr:from>
    <xdr:ext cx="469744" cy="259045"/>
    <xdr:sp macro="" textlink="">
      <xdr:nvSpPr>
        <xdr:cNvPr id="623" name="n_1mainValue【学校施設】&#10;一人当たり面積">
          <a:extLst>
            <a:ext uri="{FF2B5EF4-FFF2-40B4-BE49-F238E27FC236}">
              <a16:creationId xmlns:a16="http://schemas.microsoft.com/office/drawing/2014/main" id="{FBA4B44E-B356-4EE9-A9CA-F432206ABACF}"/>
            </a:ext>
          </a:extLst>
        </xdr:cNvPr>
        <xdr:cNvSpPr txBox="1"/>
      </xdr:nvSpPr>
      <xdr:spPr>
        <a:xfrm>
          <a:off x="21075727" y="1076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152036</xdr:rowOff>
    </xdr:from>
    <xdr:ext cx="469744" cy="259045"/>
    <xdr:sp macro="" textlink="">
      <xdr:nvSpPr>
        <xdr:cNvPr id="624" name="n_2mainValue【学校施設】&#10;一人当たり面積">
          <a:extLst>
            <a:ext uri="{FF2B5EF4-FFF2-40B4-BE49-F238E27FC236}">
              <a16:creationId xmlns:a16="http://schemas.microsoft.com/office/drawing/2014/main" id="{232103D6-0FD1-40B4-A302-4CE7E18F4480}"/>
            </a:ext>
          </a:extLst>
        </xdr:cNvPr>
        <xdr:cNvSpPr txBox="1"/>
      </xdr:nvSpPr>
      <xdr:spPr>
        <a:xfrm>
          <a:off x="20199427" y="10781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168419</xdr:rowOff>
    </xdr:from>
    <xdr:ext cx="469744" cy="259045"/>
    <xdr:sp macro="" textlink="">
      <xdr:nvSpPr>
        <xdr:cNvPr id="625" name="n_3mainValue【学校施設】&#10;一人当たり面積">
          <a:extLst>
            <a:ext uri="{FF2B5EF4-FFF2-40B4-BE49-F238E27FC236}">
              <a16:creationId xmlns:a16="http://schemas.microsoft.com/office/drawing/2014/main" id="{E3B02B7E-FE42-405D-9BE4-3CDE303916CB}"/>
            </a:ext>
          </a:extLst>
        </xdr:cNvPr>
        <xdr:cNvSpPr txBox="1"/>
      </xdr:nvSpPr>
      <xdr:spPr>
        <a:xfrm>
          <a:off x="19310427" y="1079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18305</xdr:rowOff>
    </xdr:from>
    <xdr:ext cx="469744" cy="259045"/>
    <xdr:sp macro="" textlink="">
      <xdr:nvSpPr>
        <xdr:cNvPr id="626" name="n_4mainValue【学校施設】&#10;一人当たり面積">
          <a:extLst>
            <a:ext uri="{FF2B5EF4-FFF2-40B4-BE49-F238E27FC236}">
              <a16:creationId xmlns:a16="http://schemas.microsoft.com/office/drawing/2014/main" id="{705EC849-A8CE-4029-9E4F-347255540B05}"/>
            </a:ext>
          </a:extLst>
        </xdr:cNvPr>
        <xdr:cNvSpPr txBox="1"/>
      </xdr:nvSpPr>
      <xdr:spPr>
        <a:xfrm>
          <a:off x="18421427" y="1081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83E3DADA-92C2-4D35-8454-B34AE7FE556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56791157-809A-4371-A6CA-954437EF9F4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74470975-88E7-49E0-A2BA-BF8966090D2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E7C0099A-DF82-400E-8756-6269AEF762A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03A5DB1D-D1AD-4965-AC3F-E4CB60458EE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19A667D1-869C-4862-A49F-902034F85B6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8C9DCEE0-AC9F-4628-8940-B570EA56621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2392E76F-3206-440C-A3CF-200118FA647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48108E91-9B41-4568-8792-047B66AA89A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0C4B2B38-C3D9-4A9C-83C2-C87358C0931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FDE408F1-08D6-40F8-8CDD-989210A6D82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C7E4DEDD-D10C-4EA0-AA53-2CFC590E369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7344A129-BAB1-470B-910E-06DAA152071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9257CBDA-C8C4-4296-BF6A-1A7DF0FD927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3D5B2733-C494-424C-8E50-CD3B65F53ED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8CC121E4-DEC7-4E2C-9817-E62464B8C2A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7A84724F-B74B-4161-9353-D58A01BA173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FAFBE100-64D6-45FA-A89D-D535CBE44F7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A58BE251-5A00-4275-8021-D95149C9554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7922741C-1989-4F3F-ACCF-DBFABB67B11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CF9D3BAA-D289-4696-A436-83534664604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61207961-D52F-485D-B233-025E1D6D784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D8636A57-60E7-4C44-B1BF-BA4E5B76E53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AA71CA61-4970-4D0C-98B6-472DF663576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86</xdr:row>
      <xdr:rowOff>114300</xdr:rowOff>
    </xdr:to>
    <xdr:cxnSp macro="">
      <xdr:nvCxnSpPr>
        <xdr:cNvPr id="651" name="直線コネクタ 650">
          <a:extLst>
            <a:ext uri="{FF2B5EF4-FFF2-40B4-BE49-F238E27FC236}">
              <a16:creationId xmlns:a16="http://schemas.microsoft.com/office/drawing/2014/main" id="{4EF8EA3E-A2E2-4DE2-BB9B-79DD783C682F}"/>
            </a:ext>
          </a:extLst>
        </xdr:cNvPr>
        <xdr:cNvCxnSpPr/>
      </xdr:nvCxnSpPr>
      <xdr:spPr>
        <a:xfrm flipV="1">
          <a:off x="16318864" y="1332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児童館】&#10;有形固定資産減価償却率最小値テキスト">
          <a:extLst>
            <a:ext uri="{FF2B5EF4-FFF2-40B4-BE49-F238E27FC236}">
              <a16:creationId xmlns:a16="http://schemas.microsoft.com/office/drawing/2014/main" id="{65264C02-8CAA-4B2D-A00B-E3C450B26871}"/>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a:extLst>
            <a:ext uri="{FF2B5EF4-FFF2-40B4-BE49-F238E27FC236}">
              <a16:creationId xmlns:a16="http://schemas.microsoft.com/office/drawing/2014/main" id="{7369E40D-C644-4475-BDC4-E36A8C95E03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654" name="【児童館】&#10;有形固定資産減価償却率最大値テキスト">
          <a:extLst>
            <a:ext uri="{FF2B5EF4-FFF2-40B4-BE49-F238E27FC236}">
              <a16:creationId xmlns:a16="http://schemas.microsoft.com/office/drawing/2014/main" id="{6B93637D-A9E3-4278-8A2E-C9F046F2D90A}"/>
            </a:ext>
          </a:extLst>
        </xdr:cNvPr>
        <xdr:cNvSpPr txBox="1"/>
      </xdr:nvSpPr>
      <xdr:spPr>
        <a:xfrm>
          <a:off x="16357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655" name="直線コネクタ 654">
          <a:extLst>
            <a:ext uri="{FF2B5EF4-FFF2-40B4-BE49-F238E27FC236}">
              <a16:creationId xmlns:a16="http://schemas.microsoft.com/office/drawing/2014/main" id="{32FEDA51-3885-4CE4-8B3E-F1D0258047DE}"/>
            </a:ext>
          </a:extLst>
        </xdr:cNvPr>
        <xdr:cNvCxnSpPr/>
      </xdr:nvCxnSpPr>
      <xdr:spPr>
        <a:xfrm>
          <a:off x="16230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166388</xdr:rowOff>
    </xdr:from>
    <xdr:ext cx="405111" cy="259045"/>
    <xdr:sp macro="" textlink="">
      <xdr:nvSpPr>
        <xdr:cNvPr id="656" name="【児童館】&#10;有形固定資産減価償却率平均値テキスト">
          <a:extLst>
            <a:ext uri="{FF2B5EF4-FFF2-40B4-BE49-F238E27FC236}">
              <a16:creationId xmlns:a16="http://schemas.microsoft.com/office/drawing/2014/main" id="{99C21AF2-8B31-4C43-AAB0-10BB342DD98F}"/>
            </a:ext>
          </a:extLst>
        </xdr:cNvPr>
        <xdr:cNvSpPr txBox="1"/>
      </xdr:nvSpPr>
      <xdr:spPr>
        <a:xfrm>
          <a:off x="16357600" y="14225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143511</xdr:rowOff>
    </xdr:from>
    <xdr:to>
      <xdr:col>85</xdr:col>
      <xdr:colOff>177800</xdr:colOff>
      <xdr:row>84</xdr:row>
      <xdr:rowOff>73661</xdr:rowOff>
    </xdr:to>
    <xdr:sp macro="" textlink="">
      <xdr:nvSpPr>
        <xdr:cNvPr id="657" name="フローチャート: 判断 656">
          <a:extLst>
            <a:ext uri="{FF2B5EF4-FFF2-40B4-BE49-F238E27FC236}">
              <a16:creationId xmlns:a16="http://schemas.microsoft.com/office/drawing/2014/main" id="{46A5226D-6C05-47B7-8443-658233B58A09}"/>
            </a:ext>
          </a:extLst>
        </xdr:cNvPr>
        <xdr:cNvSpPr/>
      </xdr:nvSpPr>
      <xdr:spPr>
        <a:xfrm>
          <a:off x="16268700" y="1437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8255</xdr:rowOff>
    </xdr:from>
    <xdr:to>
      <xdr:col>81</xdr:col>
      <xdr:colOff>101600</xdr:colOff>
      <xdr:row>83</xdr:row>
      <xdr:rowOff>109855</xdr:rowOff>
    </xdr:to>
    <xdr:sp macro="" textlink="">
      <xdr:nvSpPr>
        <xdr:cNvPr id="658" name="フローチャート: 判断 657">
          <a:extLst>
            <a:ext uri="{FF2B5EF4-FFF2-40B4-BE49-F238E27FC236}">
              <a16:creationId xmlns:a16="http://schemas.microsoft.com/office/drawing/2014/main" id="{7D99E39C-1EB5-4DF7-B19B-A27E06952DBB}"/>
            </a:ext>
          </a:extLst>
        </xdr:cNvPr>
        <xdr:cNvSpPr/>
      </xdr:nvSpPr>
      <xdr:spPr>
        <a:xfrm>
          <a:off x="15430500" y="1423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12064</xdr:rowOff>
    </xdr:from>
    <xdr:to>
      <xdr:col>76</xdr:col>
      <xdr:colOff>165100</xdr:colOff>
      <xdr:row>83</xdr:row>
      <xdr:rowOff>113664</xdr:rowOff>
    </xdr:to>
    <xdr:sp macro="" textlink="">
      <xdr:nvSpPr>
        <xdr:cNvPr id="659" name="フローチャート: 判断 658">
          <a:extLst>
            <a:ext uri="{FF2B5EF4-FFF2-40B4-BE49-F238E27FC236}">
              <a16:creationId xmlns:a16="http://schemas.microsoft.com/office/drawing/2014/main" id="{BD7FF6EA-5F91-4556-A874-900F2E129286}"/>
            </a:ext>
          </a:extLst>
        </xdr:cNvPr>
        <xdr:cNvSpPr/>
      </xdr:nvSpPr>
      <xdr:spPr>
        <a:xfrm>
          <a:off x="14541500" y="1424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76836</xdr:rowOff>
    </xdr:from>
    <xdr:to>
      <xdr:col>72</xdr:col>
      <xdr:colOff>38100</xdr:colOff>
      <xdr:row>84</xdr:row>
      <xdr:rowOff>6986</xdr:rowOff>
    </xdr:to>
    <xdr:sp macro="" textlink="">
      <xdr:nvSpPr>
        <xdr:cNvPr id="660" name="フローチャート: 判断 659">
          <a:extLst>
            <a:ext uri="{FF2B5EF4-FFF2-40B4-BE49-F238E27FC236}">
              <a16:creationId xmlns:a16="http://schemas.microsoft.com/office/drawing/2014/main" id="{CE97E6D5-3CF7-4512-A4FF-CE538A0BF3C8}"/>
            </a:ext>
          </a:extLst>
        </xdr:cNvPr>
        <xdr:cNvSpPr/>
      </xdr:nvSpPr>
      <xdr:spPr>
        <a:xfrm>
          <a:off x="136525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101600</xdr:rowOff>
    </xdr:from>
    <xdr:to>
      <xdr:col>67</xdr:col>
      <xdr:colOff>101600</xdr:colOff>
      <xdr:row>83</xdr:row>
      <xdr:rowOff>31750</xdr:rowOff>
    </xdr:to>
    <xdr:sp macro="" textlink="">
      <xdr:nvSpPr>
        <xdr:cNvPr id="661" name="フローチャート: 判断 660">
          <a:extLst>
            <a:ext uri="{FF2B5EF4-FFF2-40B4-BE49-F238E27FC236}">
              <a16:creationId xmlns:a16="http://schemas.microsoft.com/office/drawing/2014/main" id="{041C59B0-C7E2-41E6-8025-A5454B53BAED}"/>
            </a:ext>
          </a:extLst>
        </xdr:cNvPr>
        <xdr:cNvSpPr/>
      </xdr:nvSpPr>
      <xdr:spPr>
        <a:xfrm>
          <a:off x="1276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F9074DF-BB29-4429-AB3D-255D83C5B5F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46CEDEF-6DCB-4B4A-9255-1A18AF35B93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60B3916B-D22D-47F0-B125-83DF8EBD3D2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931F7A98-9CC5-4852-9AE9-35551D9BF36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606D6664-37A8-4215-BBB3-3AECBD2EDBD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23495</xdr:rowOff>
    </xdr:from>
    <xdr:to>
      <xdr:col>85</xdr:col>
      <xdr:colOff>177800</xdr:colOff>
      <xdr:row>85</xdr:row>
      <xdr:rowOff>125095</xdr:rowOff>
    </xdr:to>
    <xdr:sp macro="" textlink="">
      <xdr:nvSpPr>
        <xdr:cNvPr id="667" name="楕円 666">
          <a:extLst>
            <a:ext uri="{FF2B5EF4-FFF2-40B4-BE49-F238E27FC236}">
              <a16:creationId xmlns:a16="http://schemas.microsoft.com/office/drawing/2014/main" id="{702F385D-B9D2-4594-89E2-857B1F4A1A2D}"/>
            </a:ext>
          </a:extLst>
        </xdr:cNvPr>
        <xdr:cNvSpPr/>
      </xdr:nvSpPr>
      <xdr:spPr>
        <a:xfrm>
          <a:off x="16268700" y="145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1922</xdr:rowOff>
    </xdr:from>
    <xdr:ext cx="405111" cy="259045"/>
    <xdr:sp macro="" textlink="">
      <xdr:nvSpPr>
        <xdr:cNvPr id="668" name="【児童館】&#10;有形固定資産減価償却率該当値テキスト">
          <a:extLst>
            <a:ext uri="{FF2B5EF4-FFF2-40B4-BE49-F238E27FC236}">
              <a16:creationId xmlns:a16="http://schemas.microsoft.com/office/drawing/2014/main" id="{774BA08F-5179-4990-8E95-C2F310E30F6B}"/>
            </a:ext>
          </a:extLst>
        </xdr:cNvPr>
        <xdr:cNvSpPr txBox="1"/>
      </xdr:nvSpPr>
      <xdr:spPr>
        <a:xfrm>
          <a:off x="16357600" y="1457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153036</xdr:rowOff>
    </xdr:from>
    <xdr:to>
      <xdr:col>81</xdr:col>
      <xdr:colOff>101600</xdr:colOff>
      <xdr:row>85</xdr:row>
      <xdr:rowOff>83186</xdr:rowOff>
    </xdr:to>
    <xdr:sp macro="" textlink="">
      <xdr:nvSpPr>
        <xdr:cNvPr id="669" name="楕円 668">
          <a:extLst>
            <a:ext uri="{FF2B5EF4-FFF2-40B4-BE49-F238E27FC236}">
              <a16:creationId xmlns:a16="http://schemas.microsoft.com/office/drawing/2014/main" id="{2443E19D-DB2A-4FAF-954B-1127896C38AB}"/>
            </a:ext>
          </a:extLst>
        </xdr:cNvPr>
        <xdr:cNvSpPr/>
      </xdr:nvSpPr>
      <xdr:spPr>
        <a:xfrm>
          <a:off x="15430500" y="1455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32386</xdr:rowOff>
    </xdr:from>
    <xdr:to>
      <xdr:col>85</xdr:col>
      <xdr:colOff>127000</xdr:colOff>
      <xdr:row>85</xdr:row>
      <xdr:rowOff>74295</xdr:rowOff>
    </xdr:to>
    <xdr:cxnSp macro="">
      <xdr:nvCxnSpPr>
        <xdr:cNvPr id="670" name="直線コネクタ 669">
          <a:extLst>
            <a:ext uri="{FF2B5EF4-FFF2-40B4-BE49-F238E27FC236}">
              <a16:creationId xmlns:a16="http://schemas.microsoft.com/office/drawing/2014/main" id="{71CED5CF-D1E6-4C24-A0A2-C7BDCC8577B9}"/>
            </a:ext>
          </a:extLst>
        </xdr:cNvPr>
        <xdr:cNvCxnSpPr/>
      </xdr:nvCxnSpPr>
      <xdr:spPr>
        <a:xfrm>
          <a:off x="15481300" y="14605636"/>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111125</xdr:rowOff>
    </xdr:from>
    <xdr:to>
      <xdr:col>76</xdr:col>
      <xdr:colOff>165100</xdr:colOff>
      <xdr:row>85</xdr:row>
      <xdr:rowOff>41275</xdr:rowOff>
    </xdr:to>
    <xdr:sp macro="" textlink="">
      <xdr:nvSpPr>
        <xdr:cNvPr id="671" name="楕円 670">
          <a:extLst>
            <a:ext uri="{FF2B5EF4-FFF2-40B4-BE49-F238E27FC236}">
              <a16:creationId xmlns:a16="http://schemas.microsoft.com/office/drawing/2014/main" id="{5936BDE0-D09C-465E-AA46-4697063ACEEF}"/>
            </a:ext>
          </a:extLst>
        </xdr:cNvPr>
        <xdr:cNvSpPr/>
      </xdr:nvSpPr>
      <xdr:spPr>
        <a:xfrm>
          <a:off x="14541500" y="14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161925</xdr:rowOff>
    </xdr:from>
    <xdr:to>
      <xdr:col>81</xdr:col>
      <xdr:colOff>50800</xdr:colOff>
      <xdr:row>85</xdr:row>
      <xdr:rowOff>32386</xdr:rowOff>
    </xdr:to>
    <xdr:cxnSp macro="">
      <xdr:nvCxnSpPr>
        <xdr:cNvPr id="672" name="直線コネクタ 671">
          <a:extLst>
            <a:ext uri="{FF2B5EF4-FFF2-40B4-BE49-F238E27FC236}">
              <a16:creationId xmlns:a16="http://schemas.microsoft.com/office/drawing/2014/main" id="{2418AF5A-A83B-4F07-AAA7-FDD360B66F57}"/>
            </a:ext>
          </a:extLst>
        </xdr:cNvPr>
        <xdr:cNvCxnSpPr/>
      </xdr:nvCxnSpPr>
      <xdr:spPr>
        <a:xfrm>
          <a:off x="14592300" y="145637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69214</xdr:rowOff>
    </xdr:from>
    <xdr:to>
      <xdr:col>72</xdr:col>
      <xdr:colOff>38100</xdr:colOff>
      <xdr:row>84</xdr:row>
      <xdr:rowOff>170814</xdr:rowOff>
    </xdr:to>
    <xdr:sp macro="" textlink="">
      <xdr:nvSpPr>
        <xdr:cNvPr id="673" name="楕円 672">
          <a:extLst>
            <a:ext uri="{FF2B5EF4-FFF2-40B4-BE49-F238E27FC236}">
              <a16:creationId xmlns:a16="http://schemas.microsoft.com/office/drawing/2014/main" id="{6BCCE0A2-0C0A-4691-9CFA-F263C39FF07F}"/>
            </a:ext>
          </a:extLst>
        </xdr:cNvPr>
        <xdr:cNvSpPr/>
      </xdr:nvSpPr>
      <xdr:spPr>
        <a:xfrm>
          <a:off x="13652500" y="144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120014</xdr:rowOff>
    </xdr:from>
    <xdr:to>
      <xdr:col>76</xdr:col>
      <xdr:colOff>114300</xdr:colOff>
      <xdr:row>84</xdr:row>
      <xdr:rowOff>161925</xdr:rowOff>
    </xdr:to>
    <xdr:cxnSp macro="">
      <xdr:nvCxnSpPr>
        <xdr:cNvPr id="674" name="直線コネクタ 673">
          <a:extLst>
            <a:ext uri="{FF2B5EF4-FFF2-40B4-BE49-F238E27FC236}">
              <a16:creationId xmlns:a16="http://schemas.microsoft.com/office/drawing/2014/main" id="{C375C043-F51C-423A-88B4-125DB8EF0DD9}"/>
            </a:ext>
          </a:extLst>
        </xdr:cNvPr>
        <xdr:cNvCxnSpPr/>
      </xdr:nvCxnSpPr>
      <xdr:spPr>
        <a:xfrm>
          <a:off x="13703300" y="1452181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27305</xdr:rowOff>
    </xdr:from>
    <xdr:to>
      <xdr:col>67</xdr:col>
      <xdr:colOff>101600</xdr:colOff>
      <xdr:row>84</xdr:row>
      <xdr:rowOff>128905</xdr:rowOff>
    </xdr:to>
    <xdr:sp macro="" textlink="">
      <xdr:nvSpPr>
        <xdr:cNvPr id="675" name="楕円 674">
          <a:extLst>
            <a:ext uri="{FF2B5EF4-FFF2-40B4-BE49-F238E27FC236}">
              <a16:creationId xmlns:a16="http://schemas.microsoft.com/office/drawing/2014/main" id="{3D4CD3E6-CFC4-451C-855E-A4834E26B731}"/>
            </a:ext>
          </a:extLst>
        </xdr:cNvPr>
        <xdr:cNvSpPr/>
      </xdr:nvSpPr>
      <xdr:spPr>
        <a:xfrm>
          <a:off x="12763500" y="1442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78105</xdr:rowOff>
    </xdr:from>
    <xdr:to>
      <xdr:col>71</xdr:col>
      <xdr:colOff>177800</xdr:colOff>
      <xdr:row>84</xdr:row>
      <xdr:rowOff>120014</xdr:rowOff>
    </xdr:to>
    <xdr:cxnSp macro="">
      <xdr:nvCxnSpPr>
        <xdr:cNvPr id="676" name="直線コネクタ 675">
          <a:extLst>
            <a:ext uri="{FF2B5EF4-FFF2-40B4-BE49-F238E27FC236}">
              <a16:creationId xmlns:a16="http://schemas.microsoft.com/office/drawing/2014/main" id="{3B2D857D-D150-4C18-B347-479275431A7F}"/>
            </a:ext>
          </a:extLst>
        </xdr:cNvPr>
        <xdr:cNvCxnSpPr/>
      </xdr:nvCxnSpPr>
      <xdr:spPr>
        <a:xfrm>
          <a:off x="12814300" y="1447990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126382</xdr:rowOff>
    </xdr:from>
    <xdr:ext cx="405111" cy="259045"/>
    <xdr:sp macro="" textlink="">
      <xdr:nvSpPr>
        <xdr:cNvPr id="677" name="n_1aveValue【児童館】&#10;有形固定資産減価償却率">
          <a:extLst>
            <a:ext uri="{FF2B5EF4-FFF2-40B4-BE49-F238E27FC236}">
              <a16:creationId xmlns:a16="http://schemas.microsoft.com/office/drawing/2014/main" id="{75E028B1-9ACB-42DA-A82D-B36BD90AD026}"/>
            </a:ext>
          </a:extLst>
        </xdr:cNvPr>
        <xdr:cNvSpPr txBox="1"/>
      </xdr:nvSpPr>
      <xdr:spPr>
        <a:xfrm>
          <a:off x="15266044" y="1401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130191</xdr:rowOff>
    </xdr:from>
    <xdr:ext cx="405111" cy="259045"/>
    <xdr:sp macro="" textlink="">
      <xdr:nvSpPr>
        <xdr:cNvPr id="678" name="n_2aveValue【児童館】&#10;有形固定資産減価償却率">
          <a:extLst>
            <a:ext uri="{FF2B5EF4-FFF2-40B4-BE49-F238E27FC236}">
              <a16:creationId xmlns:a16="http://schemas.microsoft.com/office/drawing/2014/main" id="{9B0B82C2-9E45-453E-A3FD-B0686A0B5F88}"/>
            </a:ext>
          </a:extLst>
        </xdr:cNvPr>
        <xdr:cNvSpPr txBox="1"/>
      </xdr:nvSpPr>
      <xdr:spPr>
        <a:xfrm>
          <a:off x="14389744" y="1401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23513</xdr:rowOff>
    </xdr:from>
    <xdr:ext cx="405111" cy="259045"/>
    <xdr:sp macro="" textlink="">
      <xdr:nvSpPr>
        <xdr:cNvPr id="679" name="n_3aveValue【児童館】&#10;有形固定資産減価償却率">
          <a:extLst>
            <a:ext uri="{FF2B5EF4-FFF2-40B4-BE49-F238E27FC236}">
              <a16:creationId xmlns:a16="http://schemas.microsoft.com/office/drawing/2014/main" id="{AD673818-0EC9-42BD-BE51-93166CD2A8B4}"/>
            </a:ext>
          </a:extLst>
        </xdr:cNvPr>
        <xdr:cNvSpPr txBox="1"/>
      </xdr:nvSpPr>
      <xdr:spPr>
        <a:xfrm>
          <a:off x="13500744" y="14082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48277</xdr:rowOff>
    </xdr:from>
    <xdr:ext cx="405111" cy="259045"/>
    <xdr:sp macro="" textlink="">
      <xdr:nvSpPr>
        <xdr:cNvPr id="680" name="n_4aveValue【児童館】&#10;有形固定資産減価償却率">
          <a:extLst>
            <a:ext uri="{FF2B5EF4-FFF2-40B4-BE49-F238E27FC236}">
              <a16:creationId xmlns:a16="http://schemas.microsoft.com/office/drawing/2014/main" id="{DBE10400-2467-427B-BCF6-655064F52E15}"/>
            </a:ext>
          </a:extLst>
        </xdr:cNvPr>
        <xdr:cNvSpPr txBox="1"/>
      </xdr:nvSpPr>
      <xdr:spPr>
        <a:xfrm>
          <a:off x="12611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74313</xdr:rowOff>
    </xdr:from>
    <xdr:ext cx="405111" cy="259045"/>
    <xdr:sp macro="" textlink="">
      <xdr:nvSpPr>
        <xdr:cNvPr id="681" name="n_1mainValue【児童館】&#10;有形固定資産減価償却率">
          <a:extLst>
            <a:ext uri="{FF2B5EF4-FFF2-40B4-BE49-F238E27FC236}">
              <a16:creationId xmlns:a16="http://schemas.microsoft.com/office/drawing/2014/main" id="{79E5114D-8CF6-423F-BD4B-A2BF24A5897E}"/>
            </a:ext>
          </a:extLst>
        </xdr:cNvPr>
        <xdr:cNvSpPr txBox="1"/>
      </xdr:nvSpPr>
      <xdr:spPr>
        <a:xfrm>
          <a:off x="15266044" y="1464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32402</xdr:rowOff>
    </xdr:from>
    <xdr:ext cx="405111" cy="259045"/>
    <xdr:sp macro="" textlink="">
      <xdr:nvSpPr>
        <xdr:cNvPr id="682" name="n_2mainValue【児童館】&#10;有形固定資産減価償却率">
          <a:extLst>
            <a:ext uri="{FF2B5EF4-FFF2-40B4-BE49-F238E27FC236}">
              <a16:creationId xmlns:a16="http://schemas.microsoft.com/office/drawing/2014/main" id="{0C1208F0-0CEC-4CB6-9F0A-DE215AA21E40}"/>
            </a:ext>
          </a:extLst>
        </xdr:cNvPr>
        <xdr:cNvSpPr txBox="1"/>
      </xdr:nvSpPr>
      <xdr:spPr>
        <a:xfrm>
          <a:off x="14389744" y="1460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161941</xdr:rowOff>
    </xdr:from>
    <xdr:ext cx="405111" cy="259045"/>
    <xdr:sp macro="" textlink="">
      <xdr:nvSpPr>
        <xdr:cNvPr id="683" name="n_3mainValue【児童館】&#10;有形固定資産減価償却率">
          <a:extLst>
            <a:ext uri="{FF2B5EF4-FFF2-40B4-BE49-F238E27FC236}">
              <a16:creationId xmlns:a16="http://schemas.microsoft.com/office/drawing/2014/main" id="{EEC2514F-0902-4AB3-BE67-FADDAA80AB99}"/>
            </a:ext>
          </a:extLst>
        </xdr:cNvPr>
        <xdr:cNvSpPr txBox="1"/>
      </xdr:nvSpPr>
      <xdr:spPr>
        <a:xfrm>
          <a:off x="13500744" y="1456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120032</xdr:rowOff>
    </xdr:from>
    <xdr:ext cx="405111" cy="259045"/>
    <xdr:sp macro="" textlink="">
      <xdr:nvSpPr>
        <xdr:cNvPr id="684" name="n_4mainValue【児童館】&#10;有形固定資産減価償却率">
          <a:extLst>
            <a:ext uri="{FF2B5EF4-FFF2-40B4-BE49-F238E27FC236}">
              <a16:creationId xmlns:a16="http://schemas.microsoft.com/office/drawing/2014/main" id="{D936F5CD-5AB2-4E8D-B119-3B755ED315C7}"/>
            </a:ext>
          </a:extLst>
        </xdr:cNvPr>
        <xdr:cNvSpPr txBox="1"/>
      </xdr:nvSpPr>
      <xdr:spPr>
        <a:xfrm>
          <a:off x="12611744" y="1452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2BBF720B-CB12-40D4-8BBC-CA9CCE82D62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54F22FC6-6977-4EEB-91ED-CF6346783D4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DCA3B691-9482-47AE-82E7-A1A39D62757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DC432725-ED32-4435-A0FA-2ED561E55C5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FC3D8C22-67DD-4E9A-9A37-C4C528BD61E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4B97544F-66C3-4484-B4E2-E3FE9DD5A08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EC2D05ED-E224-41D7-B4EB-45B6B2292B2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75A8BBCF-545D-47E2-9179-5E5463FEB7B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A7FA5B84-4BE4-44F4-971F-E516D66C27F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96EBAEC2-2905-4034-B9EE-042D889EA0A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5EEE2294-774B-48A5-B390-EDE1BB5A047B}"/>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635D2725-2016-4BBE-A0AF-1B4DD11B1B06}"/>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D687CEA3-6DAA-4D8E-A65E-05DBFF8AFB0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0D9BEEE6-78E1-46C2-A673-23F6AF722F2F}"/>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FE9CF301-8928-45A9-A735-D2FC0F93B10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371AC5A7-04E6-4AC0-9780-9361BAB68A5C}"/>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445D8C37-EB35-47B9-8BBA-A0487B992F4E}"/>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7D7C9E4D-70EA-4379-8205-5F697C643FD5}"/>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B6336A0A-78DB-4321-A2BE-D59A22580E3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10968BAE-44CA-4500-B036-01FFB7DE8D9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8D6D3A1B-0886-4AD0-8A9B-414624A0D6F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95250</xdr:rowOff>
    </xdr:from>
    <xdr:to>
      <xdr:col>116</xdr:col>
      <xdr:colOff>62864</xdr:colOff>
      <xdr:row>85</xdr:row>
      <xdr:rowOff>81535</xdr:rowOff>
    </xdr:to>
    <xdr:cxnSp macro="">
      <xdr:nvCxnSpPr>
        <xdr:cNvPr id="706" name="直線コネクタ 705">
          <a:extLst>
            <a:ext uri="{FF2B5EF4-FFF2-40B4-BE49-F238E27FC236}">
              <a16:creationId xmlns:a16="http://schemas.microsoft.com/office/drawing/2014/main" id="{6C302BC8-A002-4B44-B62D-F1CD8F3C7357}"/>
            </a:ext>
          </a:extLst>
        </xdr:cNvPr>
        <xdr:cNvCxnSpPr/>
      </xdr:nvCxnSpPr>
      <xdr:spPr>
        <a:xfrm flipV="1">
          <a:off x="22160864" y="13639800"/>
          <a:ext cx="0" cy="1014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85362</xdr:rowOff>
    </xdr:from>
    <xdr:ext cx="469744" cy="259045"/>
    <xdr:sp macro="" textlink="">
      <xdr:nvSpPr>
        <xdr:cNvPr id="707" name="【児童館】&#10;一人当たり面積最小値テキスト">
          <a:extLst>
            <a:ext uri="{FF2B5EF4-FFF2-40B4-BE49-F238E27FC236}">
              <a16:creationId xmlns:a16="http://schemas.microsoft.com/office/drawing/2014/main" id="{5A3A28A3-3FB3-4852-9EAF-C33C9EF15C09}"/>
            </a:ext>
          </a:extLst>
        </xdr:cNvPr>
        <xdr:cNvSpPr txBox="1"/>
      </xdr:nvSpPr>
      <xdr:spPr>
        <a:xfrm>
          <a:off x="22199600" y="146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81535</xdr:rowOff>
    </xdr:from>
    <xdr:to>
      <xdr:col>116</xdr:col>
      <xdr:colOff>152400</xdr:colOff>
      <xdr:row>85</xdr:row>
      <xdr:rowOff>81535</xdr:rowOff>
    </xdr:to>
    <xdr:cxnSp macro="">
      <xdr:nvCxnSpPr>
        <xdr:cNvPr id="708" name="直線コネクタ 707">
          <a:extLst>
            <a:ext uri="{FF2B5EF4-FFF2-40B4-BE49-F238E27FC236}">
              <a16:creationId xmlns:a16="http://schemas.microsoft.com/office/drawing/2014/main" id="{A116E310-1F8A-487E-8CFE-258FF5B647F3}"/>
            </a:ext>
          </a:extLst>
        </xdr:cNvPr>
        <xdr:cNvCxnSpPr/>
      </xdr:nvCxnSpPr>
      <xdr:spPr>
        <a:xfrm>
          <a:off x="22072600" y="1465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41927</xdr:rowOff>
    </xdr:from>
    <xdr:ext cx="469744" cy="259045"/>
    <xdr:sp macro="" textlink="">
      <xdr:nvSpPr>
        <xdr:cNvPr id="709" name="【児童館】&#10;一人当たり面積最大値テキスト">
          <a:extLst>
            <a:ext uri="{FF2B5EF4-FFF2-40B4-BE49-F238E27FC236}">
              <a16:creationId xmlns:a16="http://schemas.microsoft.com/office/drawing/2014/main" id="{4EE48F3E-0053-48F8-AE0C-B6C72EA5CEEB}"/>
            </a:ext>
          </a:extLst>
        </xdr:cNvPr>
        <xdr:cNvSpPr txBox="1"/>
      </xdr:nvSpPr>
      <xdr:spPr>
        <a:xfrm>
          <a:off x="22199600" y="134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95250</xdr:rowOff>
    </xdr:from>
    <xdr:to>
      <xdr:col>116</xdr:col>
      <xdr:colOff>152400</xdr:colOff>
      <xdr:row>79</xdr:row>
      <xdr:rowOff>95250</xdr:rowOff>
    </xdr:to>
    <xdr:cxnSp macro="">
      <xdr:nvCxnSpPr>
        <xdr:cNvPr id="710" name="直線コネクタ 709">
          <a:extLst>
            <a:ext uri="{FF2B5EF4-FFF2-40B4-BE49-F238E27FC236}">
              <a16:creationId xmlns:a16="http://schemas.microsoft.com/office/drawing/2014/main" id="{4A1227C8-304A-4099-A3DB-5DD474F27F10}"/>
            </a:ext>
          </a:extLst>
        </xdr:cNvPr>
        <xdr:cNvCxnSpPr/>
      </xdr:nvCxnSpPr>
      <xdr:spPr>
        <a:xfrm>
          <a:off x="220726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117619</xdr:rowOff>
    </xdr:from>
    <xdr:ext cx="469744" cy="259045"/>
    <xdr:sp macro="" textlink="">
      <xdr:nvSpPr>
        <xdr:cNvPr id="711" name="【児童館】&#10;一人当たり面積平均値テキスト">
          <a:extLst>
            <a:ext uri="{FF2B5EF4-FFF2-40B4-BE49-F238E27FC236}">
              <a16:creationId xmlns:a16="http://schemas.microsoft.com/office/drawing/2014/main" id="{9556940D-0107-4CE1-843D-17BBFFF9F324}"/>
            </a:ext>
          </a:extLst>
        </xdr:cNvPr>
        <xdr:cNvSpPr txBox="1"/>
      </xdr:nvSpPr>
      <xdr:spPr>
        <a:xfrm>
          <a:off x="22199600" y="14176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94742</xdr:rowOff>
    </xdr:from>
    <xdr:to>
      <xdr:col>116</xdr:col>
      <xdr:colOff>114300</xdr:colOff>
      <xdr:row>84</xdr:row>
      <xdr:rowOff>24892</xdr:rowOff>
    </xdr:to>
    <xdr:sp macro="" textlink="">
      <xdr:nvSpPr>
        <xdr:cNvPr id="712" name="フローチャート: 判断 711">
          <a:extLst>
            <a:ext uri="{FF2B5EF4-FFF2-40B4-BE49-F238E27FC236}">
              <a16:creationId xmlns:a16="http://schemas.microsoft.com/office/drawing/2014/main" id="{553FAC83-3452-43BA-B4C8-21E71A4942D5}"/>
            </a:ext>
          </a:extLst>
        </xdr:cNvPr>
        <xdr:cNvSpPr/>
      </xdr:nvSpPr>
      <xdr:spPr>
        <a:xfrm>
          <a:off x="22110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713" name="フローチャート: 判断 712">
          <a:extLst>
            <a:ext uri="{FF2B5EF4-FFF2-40B4-BE49-F238E27FC236}">
              <a16:creationId xmlns:a16="http://schemas.microsoft.com/office/drawing/2014/main" id="{F52FE850-766A-4638-9E54-C66CE24E8A46}"/>
            </a:ext>
          </a:extLst>
        </xdr:cNvPr>
        <xdr:cNvSpPr/>
      </xdr:nvSpPr>
      <xdr:spPr>
        <a:xfrm>
          <a:off x="21272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122174</xdr:rowOff>
    </xdr:from>
    <xdr:to>
      <xdr:col>107</xdr:col>
      <xdr:colOff>101600</xdr:colOff>
      <xdr:row>84</xdr:row>
      <xdr:rowOff>52324</xdr:rowOff>
    </xdr:to>
    <xdr:sp macro="" textlink="">
      <xdr:nvSpPr>
        <xdr:cNvPr id="714" name="フローチャート: 判断 713">
          <a:extLst>
            <a:ext uri="{FF2B5EF4-FFF2-40B4-BE49-F238E27FC236}">
              <a16:creationId xmlns:a16="http://schemas.microsoft.com/office/drawing/2014/main" id="{50C5EE37-BD1E-4CEA-B38D-CC208C6FD124}"/>
            </a:ext>
          </a:extLst>
        </xdr:cNvPr>
        <xdr:cNvSpPr/>
      </xdr:nvSpPr>
      <xdr:spPr>
        <a:xfrm>
          <a:off x="20383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131318</xdr:rowOff>
    </xdr:from>
    <xdr:to>
      <xdr:col>102</xdr:col>
      <xdr:colOff>165100</xdr:colOff>
      <xdr:row>84</xdr:row>
      <xdr:rowOff>61468</xdr:rowOff>
    </xdr:to>
    <xdr:sp macro="" textlink="">
      <xdr:nvSpPr>
        <xdr:cNvPr id="715" name="フローチャート: 判断 714">
          <a:extLst>
            <a:ext uri="{FF2B5EF4-FFF2-40B4-BE49-F238E27FC236}">
              <a16:creationId xmlns:a16="http://schemas.microsoft.com/office/drawing/2014/main" id="{F0F99977-EDA9-4CAD-BD30-C9CF2F00995F}"/>
            </a:ext>
          </a:extLst>
        </xdr:cNvPr>
        <xdr:cNvSpPr/>
      </xdr:nvSpPr>
      <xdr:spPr>
        <a:xfrm>
          <a:off x="19494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716" name="フローチャート: 判断 715">
          <a:extLst>
            <a:ext uri="{FF2B5EF4-FFF2-40B4-BE49-F238E27FC236}">
              <a16:creationId xmlns:a16="http://schemas.microsoft.com/office/drawing/2014/main" id="{F0B57BE0-4946-457F-9DF6-9101AAE22331}"/>
            </a:ext>
          </a:extLst>
        </xdr:cNvPr>
        <xdr:cNvSpPr/>
      </xdr:nvSpPr>
      <xdr:spPr>
        <a:xfrm>
          <a:off x="18605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32197569-4813-4FA2-A93F-A6DD2181D33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46740D75-E6BF-4C0E-AC3E-24CE497FC90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E970F634-62F2-461D-8A41-532782E01F8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B9DB05D1-2FAD-4F6E-9D4B-C9EA9846DA8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B6C5439A-6549-40BF-BEF3-010A5CAACCA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xdr:rowOff>
    </xdr:from>
    <xdr:to>
      <xdr:col>116</xdr:col>
      <xdr:colOff>114300</xdr:colOff>
      <xdr:row>84</xdr:row>
      <xdr:rowOff>116332</xdr:rowOff>
    </xdr:to>
    <xdr:sp macro="" textlink="">
      <xdr:nvSpPr>
        <xdr:cNvPr id="722" name="楕円 721">
          <a:extLst>
            <a:ext uri="{FF2B5EF4-FFF2-40B4-BE49-F238E27FC236}">
              <a16:creationId xmlns:a16="http://schemas.microsoft.com/office/drawing/2014/main" id="{BAD99D2C-8F3E-46BF-B0A6-49C3A8A2D1ED}"/>
            </a:ext>
          </a:extLst>
        </xdr:cNvPr>
        <xdr:cNvSpPr/>
      </xdr:nvSpPr>
      <xdr:spPr>
        <a:xfrm>
          <a:off x="221107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164609</xdr:rowOff>
    </xdr:from>
    <xdr:ext cx="469744" cy="259045"/>
    <xdr:sp macro="" textlink="">
      <xdr:nvSpPr>
        <xdr:cNvPr id="723" name="【児童館】&#10;一人当たり面積該当値テキスト">
          <a:extLst>
            <a:ext uri="{FF2B5EF4-FFF2-40B4-BE49-F238E27FC236}">
              <a16:creationId xmlns:a16="http://schemas.microsoft.com/office/drawing/2014/main" id="{FFE332BC-48C5-482F-BFB8-A4AF4AFAF8C4}"/>
            </a:ext>
          </a:extLst>
        </xdr:cNvPr>
        <xdr:cNvSpPr txBox="1"/>
      </xdr:nvSpPr>
      <xdr:spPr>
        <a:xfrm>
          <a:off x="22199600" y="143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23876</xdr:rowOff>
    </xdr:from>
    <xdr:to>
      <xdr:col>112</xdr:col>
      <xdr:colOff>38100</xdr:colOff>
      <xdr:row>84</xdr:row>
      <xdr:rowOff>125476</xdr:rowOff>
    </xdr:to>
    <xdr:sp macro="" textlink="">
      <xdr:nvSpPr>
        <xdr:cNvPr id="724" name="楕円 723">
          <a:extLst>
            <a:ext uri="{FF2B5EF4-FFF2-40B4-BE49-F238E27FC236}">
              <a16:creationId xmlns:a16="http://schemas.microsoft.com/office/drawing/2014/main" id="{72C8B46B-92A4-48BF-A175-8F4AEAA32D92}"/>
            </a:ext>
          </a:extLst>
        </xdr:cNvPr>
        <xdr:cNvSpPr/>
      </xdr:nvSpPr>
      <xdr:spPr>
        <a:xfrm>
          <a:off x="21272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65532</xdr:rowOff>
    </xdr:from>
    <xdr:to>
      <xdr:col>116</xdr:col>
      <xdr:colOff>63500</xdr:colOff>
      <xdr:row>84</xdr:row>
      <xdr:rowOff>74676</xdr:rowOff>
    </xdr:to>
    <xdr:cxnSp macro="">
      <xdr:nvCxnSpPr>
        <xdr:cNvPr id="725" name="直線コネクタ 724">
          <a:extLst>
            <a:ext uri="{FF2B5EF4-FFF2-40B4-BE49-F238E27FC236}">
              <a16:creationId xmlns:a16="http://schemas.microsoft.com/office/drawing/2014/main" id="{6263DDDA-4E7A-4494-9943-D777745AF5B8}"/>
            </a:ext>
          </a:extLst>
        </xdr:cNvPr>
        <xdr:cNvCxnSpPr/>
      </xdr:nvCxnSpPr>
      <xdr:spPr>
        <a:xfrm flipV="1">
          <a:off x="21323300" y="144673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33020</xdr:rowOff>
    </xdr:from>
    <xdr:to>
      <xdr:col>107</xdr:col>
      <xdr:colOff>101600</xdr:colOff>
      <xdr:row>84</xdr:row>
      <xdr:rowOff>134620</xdr:rowOff>
    </xdr:to>
    <xdr:sp macro="" textlink="">
      <xdr:nvSpPr>
        <xdr:cNvPr id="726" name="楕円 725">
          <a:extLst>
            <a:ext uri="{FF2B5EF4-FFF2-40B4-BE49-F238E27FC236}">
              <a16:creationId xmlns:a16="http://schemas.microsoft.com/office/drawing/2014/main" id="{E1C67E91-CB5E-493F-A43E-E17D88297AF9}"/>
            </a:ext>
          </a:extLst>
        </xdr:cNvPr>
        <xdr:cNvSpPr/>
      </xdr:nvSpPr>
      <xdr:spPr>
        <a:xfrm>
          <a:off x="20383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74676</xdr:rowOff>
    </xdr:from>
    <xdr:to>
      <xdr:col>111</xdr:col>
      <xdr:colOff>177800</xdr:colOff>
      <xdr:row>84</xdr:row>
      <xdr:rowOff>83820</xdr:rowOff>
    </xdr:to>
    <xdr:cxnSp macro="">
      <xdr:nvCxnSpPr>
        <xdr:cNvPr id="727" name="直線コネクタ 726">
          <a:extLst>
            <a:ext uri="{FF2B5EF4-FFF2-40B4-BE49-F238E27FC236}">
              <a16:creationId xmlns:a16="http://schemas.microsoft.com/office/drawing/2014/main" id="{72B1F3F0-7E5C-4033-B6C2-710A89212953}"/>
            </a:ext>
          </a:extLst>
        </xdr:cNvPr>
        <xdr:cNvCxnSpPr/>
      </xdr:nvCxnSpPr>
      <xdr:spPr>
        <a:xfrm flipV="1">
          <a:off x="20434300" y="144764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42163</xdr:rowOff>
    </xdr:from>
    <xdr:to>
      <xdr:col>102</xdr:col>
      <xdr:colOff>165100</xdr:colOff>
      <xdr:row>84</xdr:row>
      <xdr:rowOff>143763</xdr:rowOff>
    </xdr:to>
    <xdr:sp macro="" textlink="">
      <xdr:nvSpPr>
        <xdr:cNvPr id="728" name="楕円 727">
          <a:extLst>
            <a:ext uri="{FF2B5EF4-FFF2-40B4-BE49-F238E27FC236}">
              <a16:creationId xmlns:a16="http://schemas.microsoft.com/office/drawing/2014/main" id="{D6FDB1AA-E0FF-4B38-9A43-6776A2DD3DFA}"/>
            </a:ext>
          </a:extLst>
        </xdr:cNvPr>
        <xdr:cNvSpPr/>
      </xdr:nvSpPr>
      <xdr:spPr>
        <a:xfrm>
          <a:off x="194945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83820</xdr:rowOff>
    </xdr:from>
    <xdr:to>
      <xdr:col>107</xdr:col>
      <xdr:colOff>50800</xdr:colOff>
      <xdr:row>84</xdr:row>
      <xdr:rowOff>92963</xdr:rowOff>
    </xdr:to>
    <xdr:cxnSp macro="">
      <xdr:nvCxnSpPr>
        <xdr:cNvPr id="729" name="直線コネクタ 728">
          <a:extLst>
            <a:ext uri="{FF2B5EF4-FFF2-40B4-BE49-F238E27FC236}">
              <a16:creationId xmlns:a16="http://schemas.microsoft.com/office/drawing/2014/main" id="{256F50F0-26B9-4BE5-A30B-464987C18AE2}"/>
            </a:ext>
          </a:extLst>
        </xdr:cNvPr>
        <xdr:cNvCxnSpPr/>
      </xdr:nvCxnSpPr>
      <xdr:spPr>
        <a:xfrm flipV="1">
          <a:off x="19545300" y="144856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51308</xdr:rowOff>
    </xdr:from>
    <xdr:to>
      <xdr:col>98</xdr:col>
      <xdr:colOff>38100</xdr:colOff>
      <xdr:row>84</xdr:row>
      <xdr:rowOff>152908</xdr:rowOff>
    </xdr:to>
    <xdr:sp macro="" textlink="">
      <xdr:nvSpPr>
        <xdr:cNvPr id="730" name="楕円 729">
          <a:extLst>
            <a:ext uri="{FF2B5EF4-FFF2-40B4-BE49-F238E27FC236}">
              <a16:creationId xmlns:a16="http://schemas.microsoft.com/office/drawing/2014/main" id="{DCFC2261-B614-4553-BA68-7E41990FEB07}"/>
            </a:ext>
          </a:extLst>
        </xdr:cNvPr>
        <xdr:cNvSpPr/>
      </xdr:nvSpPr>
      <xdr:spPr>
        <a:xfrm>
          <a:off x="18605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92963</xdr:rowOff>
    </xdr:from>
    <xdr:to>
      <xdr:col>102</xdr:col>
      <xdr:colOff>114300</xdr:colOff>
      <xdr:row>84</xdr:row>
      <xdr:rowOff>102108</xdr:rowOff>
    </xdr:to>
    <xdr:cxnSp macro="">
      <xdr:nvCxnSpPr>
        <xdr:cNvPr id="731" name="直線コネクタ 730">
          <a:extLst>
            <a:ext uri="{FF2B5EF4-FFF2-40B4-BE49-F238E27FC236}">
              <a16:creationId xmlns:a16="http://schemas.microsoft.com/office/drawing/2014/main" id="{C57C27D8-ED51-4157-B686-52F9E1B79393}"/>
            </a:ext>
          </a:extLst>
        </xdr:cNvPr>
        <xdr:cNvCxnSpPr/>
      </xdr:nvCxnSpPr>
      <xdr:spPr>
        <a:xfrm flipV="1">
          <a:off x="18656300" y="144947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64279</xdr:rowOff>
    </xdr:from>
    <xdr:ext cx="469744" cy="259045"/>
    <xdr:sp macro="" textlink="">
      <xdr:nvSpPr>
        <xdr:cNvPr id="732" name="n_1aveValue【児童館】&#10;一人当たり面積">
          <a:extLst>
            <a:ext uri="{FF2B5EF4-FFF2-40B4-BE49-F238E27FC236}">
              <a16:creationId xmlns:a16="http://schemas.microsoft.com/office/drawing/2014/main" id="{A92D9F3B-A220-450F-8EBE-EEF5C077C500}"/>
            </a:ext>
          </a:extLst>
        </xdr:cNvPr>
        <xdr:cNvSpPr txBox="1"/>
      </xdr:nvSpPr>
      <xdr:spPr>
        <a:xfrm>
          <a:off x="210757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68851</xdr:rowOff>
    </xdr:from>
    <xdr:ext cx="469744" cy="259045"/>
    <xdr:sp macro="" textlink="">
      <xdr:nvSpPr>
        <xdr:cNvPr id="733" name="n_2aveValue【児童館】&#10;一人当たり面積">
          <a:extLst>
            <a:ext uri="{FF2B5EF4-FFF2-40B4-BE49-F238E27FC236}">
              <a16:creationId xmlns:a16="http://schemas.microsoft.com/office/drawing/2014/main" id="{1FA8003C-318E-40A2-A428-97C2D3526FE4}"/>
            </a:ext>
          </a:extLst>
        </xdr:cNvPr>
        <xdr:cNvSpPr txBox="1"/>
      </xdr:nvSpPr>
      <xdr:spPr>
        <a:xfrm>
          <a:off x="201994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77995</xdr:rowOff>
    </xdr:from>
    <xdr:ext cx="469744" cy="259045"/>
    <xdr:sp macro="" textlink="">
      <xdr:nvSpPr>
        <xdr:cNvPr id="734" name="n_3aveValue【児童館】&#10;一人当たり面積">
          <a:extLst>
            <a:ext uri="{FF2B5EF4-FFF2-40B4-BE49-F238E27FC236}">
              <a16:creationId xmlns:a16="http://schemas.microsoft.com/office/drawing/2014/main" id="{F7D74BEB-B6BC-440A-9139-56C15F703215}"/>
            </a:ext>
          </a:extLst>
        </xdr:cNvPr>
        <xdr:cNvSpPr txBox="1"/>
      </xdr:nvSpPr>
      <xdr:spPr>
        <a:xfrm>
          <a:off x="19310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146575</xdr:rowOff>
    </xdr:from>
    <xdr:ext cx="469744" cy="259045"/>
    <xdr:sp macro="" textlink="">
      <xdr:nvSpPr>
        <xdr:cNvPr id="735" name="n_4aveValue【児童館】&#10;一人当たり面積">
          <a:extLst>
            <a:ext uri="{FF2B5EF4-FFF2-40B4-BE49-F238E27FC236}">
              <a16:creationId xmlns:a16="http://schemas.microsoft.com/office/drawing/2014/main" id="{21ABCC6D-13BE-499A-9C8F-3BB56391370E}"/>
            </a:ext>
          </a:extLst>
        </xdr:cNvPr>
        <xdr:cNvSpPr txBox="1"/>
      </xdr:nvSpPr>
      <xdr:spPr>
        <a:xfrm>
          <a:off x="18421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116603</xdr:rowOff>
    </xdr:from>
    <xdr:ext cx="469744" cy="259045"/>
    <xdr:sp macro="" textlink="">
      <xdr:nvSpPr>
        <xdr:cNvPr id="736" name="n_1mainValue【児童館】&#10;一人当たり面積">
          <a:extLst>
            <a:ext uri="{FF2B5EF4-FFF2-40B4-BE49-F238E27FC236}">
              <a16:creationId xmlns:a16="http://schemas.microsoft.com/office/drawing/2014/main" id="{B701CBBD-C052-4340-9DAA-3E01B7865E4D}"/>
            </a:ext>
          </a:extLst>
        </xdr:cNvPr>
        <xdr:cNvSpPr txBox="1"/>
      </xdr:nvSpPr>
      <xdr:spPr>
        <a:xfrm>
          <a:off x="210757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125747</xdr:rowOff>
    </xdr:from>
    <xdr:ext cx="469744" cy="259045"/>
    <xdr:sp macro="" textlink="">
      <xdr:nvSpPr>
        <xdr:cNvPr id="737" name="n_2mainValue【児童館】&#10;一人当たり面積">
          <a:extLst>
            <a:ext uri="{FF2B5EF4-FFF2-40B4-BE49-F238E27FC236}">
              <a16:creationId xmlns:a16="http://schemas.microsoft.com/office/drawing/2014/main" id="{1897A122-4F38-45B2-844F-DD09161549C4}"/>
            </a:ext>
          </a:extLst>
        </xdr:cNvPr>
        <xdr:cNvSpPr txBox="1"/>
      </xdr:nvSpPr>
      <xdr:spPr>
        <a:xfrm>
          <a:off x="20199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134890</xdr:rowOff>
    </xdr:from>
    <xdr:ext cx="469744" cy="259045"/>
    <xdr:sp macro="" textlink="">
      <xdr:nvSpPr>
        <xdr:cNvPr id="738" name="n_3mainValue【児童館】&#10;一人当たり面積">
          <a:extLst>
            <a:ext uri="{FF2B5EF4-FFF2-40B4-BE49-F238E27FC236}">
              <a16:creationId xmlns:a16="http://schemas.microsoft.com/office/drawing/2014/main" id="{A551EB81-2EBA-49FA-AF3A-974BB339173D}"/>
            </a:ext>
          </a:extLst>
        </xdr:cNvPr>
        <xdr:cNvSpPr txBox="1"/>
      </xdr:nvSpPr>
      <xdr:spPr>
        <a:xfrm>
          <a:off x="19310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144035</xdr:rowOff>
    </xdr:from>
    <xdr:ext cx="469744" cy="259045"/>
    <xdr:sp macro="" textlink="">
      <xdr:nvSpPr>
        <xdr:cNvPr id="739" name="n_4mainValue【児童館】&#10;一人当たり面積">
          <a:extLst>
            <a:ext uri="{FF2B5EF4-FFF2-40B4-BE49-F238E27FC236}">
              <a16:creationId xmlns:a16="http://schemas.microsoft.com/office/drawing/2014/main" id="{8C6A418F-ACAE-41A3-B84B-8DAC3320B772}"/>
            </a:ext>
          </a:extLst>
        </xdr:cNvPr>
        <xdr:cNvSpPr txBox="1"/>
      </xdr:nvSpPr>
      <xdr:spPr>
        <a:xfrm>
          <a:off x="184214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FDC3E68F-7817-4AD7-8259-C4CCA05DCBA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689CBADA-798E-4F8C-BC9F-E3FAD8F9E13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FEAA9986-80FD-4BF5-9AC2-B6F24ECD892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7464DB83-3809-4554-AFE2-F59F4BFCEA5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9A39B5F9-BC93-4F40-A4EF-05A6E59556B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8D24B564-28FD-4A78-893D-E31D724F40B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4C7421AC-ED90-44E5-8343-4BBCD1E229D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16BC5E7E-33B4-467B-8AD1-5C78E1A850B8}"/>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8" name="正方形/長方形 747">
          <a:extLst>
            <a:ext uri="{FF2B5EF4-FFF2-40B4-BE49-F238E27FC236}">
              <a16:creationId xmlns:a16="http://schemas.microsoft.com/office/drawing/2014/main" id="{4AB3D595-ED23-49CC-B388-DADD664E4CA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9" name="正方形/長方形 748">
          <a:extLst>
            <a:ext uri="{FF2B5EF4-FFF2-40B4-BE49-F238E27FC236}">
              <a16:creationId xmlns:a16="http://schemas.microsoft.com/office/drawing/2014/main" id="{8427FEE5-1820-4C85-9B3B-1D2155820D4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0" name="正方形/長方形 749">
          <a:extLst>
            <a:ext uri="{FF2B5EF4-FFF2-40B4-BE49-F238E27FC236}">
              <a16:creationId xmlns:a16="http://schemas.microsoft.com/office/drawing/2014/main" id="{5BB17B11-6A92-49EC-BA71-2C8FC46C9F6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1" name="正方形/長方形 750">
          <a:extLst>
            <a:ext uri="{FF2B5EF4-FFF2-40B4-BE49-F238E27FC236}">
              <a16:creationId xmlns:a16="http://schemas.microsoft.com/office/drawing/2014/main" id="{2D47A378-852B-4364-ADDD-DCFBABF57FD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2" name="正方形/長方形 751">
          <a:extLst>
            <a:ext uri="{FF2B5EF4-FFF2-40B4-BE49-F238E27FC236}">
              <a16:creationId xmlns:a16="http://schemas.microsoft.com/office/drawing/2014/main" id="{F7BFDC28-9EFF-42E6-B1DF-0C0D248BEF5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3" name="正方形/長方形 752">
          <a:extLst>
            <a:ext uri="{FF2B5EF4-FFF2-40B4-BE49-F238E27FC236}">
              <a16:creationId xmlns:a16="http://schemas.microsoft.com/office/drawing/2014/main" id="{FB9910FF-6FEB-4732-9D14-98E473C76C6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4" name="正方形/長方形 753">
          <a:extLst>
            <a:ext uri="{FF2B5EF4-FFF2-40B4-BE49-F238E27FC236}">
              <a16:creationId xmlns:a16="http://schemas.microsoft.com/office/drawing/2014/main" id="{F2E7F859-481C-4995-AABE-B8121A3C5E5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5" name="正方形/長方形 754">
          <a:extLst>
            <a:ext uri="{FF2B5EF4-FFF2-40B4-BE49-F238E27FC236}">
              <a16:creationId xmlns:a16="http://schemas.microsoft.com/office/drawing/2014/main" id="{A73A249F-2DC9-4D68-B284-8E66CE615D0F}"/>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C996908F-D9D3-4CCF-B53F-E356F0FB21B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3356D68E-2B59-4EF8-A203-C4A7F3F97D6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C6FBD1C7-0D59-4DFD-8085-A67A52D0B51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交通インフラ（道路・橋りょう・トンネル）においては、毎年、改修箇所を点検結果から選定し、補修工事等を実施している。有形固定資産減価償却率は、類似団体内平均値とほぼ同数値となっているが、各数値とも６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を超え、上昇が続いているため、引き続き長寿命化を柱とした維持管理を推進していく必要がある。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道路については、当町は人口密度が低いため、一人当たり</a:t>
          </a:r>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延長の数値が全国平均や類似団体内平均値より高くなっている。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幼稚園については、新園舎を平成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年に建築し、平成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利用していることが要因で、有形固定資産減価償却率が類似団体内平均値を下回っていると考えられる。一人当たり面積は類似団体内平均値と比べて低くなっているが、利用状況からみて充足していると考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学校施設、児童館においては、有形固定資産減価償却率が類似団体内平均値及び県平均を大きく上回る結果となっているため、施設の状況や財政状況を検討し、適切な資産管理を行っていく必要がある。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BC7E04B-8F68-4BC4-A545-B5B975CA668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18C4A5D-7D57-4D45-8F2C-5E337719B43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CFED562-4C70-4E7A-BAEC-73F29FBAA88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3F94FC8-B6A0-45BF-ABDA-83C51914688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静岡県松崎町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CF2D5D5-08E6-41B3-8B7B-518E40F52B3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57EB795-862D-4DC9-925C-6F178A27807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33CE156-ED8D-4B2E-B503-F99CCCA0F95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6F9DF7-82E1-4585-A373-51C58BA34F7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51C2F12-4076-48AA-8256-2ED1E87918F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38E89BB-6C9C-440B-9E25-76A01323E8D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5,824
5,787
85.11
4,260,579
4,055,051
149,911
2,589,231
2,433,256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67079EF-EEAA-4E85-9AA5-964F866C3F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338D3B0-A9C4-4FC5-9195-6465BB21414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163CCDF-87F0-4E55-8487-3402C792FD8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0262548-D65C-4F43-B861-2941DFA35A0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654CE22-4671-4F94-ACB7-C6F354E9B19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E63BF61-D5EB-4098-A13F-9F8AB5162E6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28B7105-0202-4095-A386-658AF52B736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62C9AEC-80FB-4FA2-8790-FFE715ED30F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167C06B-D180-43AE-81D5-F1970DE6747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DEBF805-6B3C-4B23-800D-5854F37A7D5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BF4410A-94B4-4599-8504-BFDE9A175D4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BEDD63F-E3AC-420A-A6B7-5515AC53519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EBB7AE8-02AB-4BD5-B203-4F54AFFF5C2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2A75C03-FBD4-473C-9690-988DC212AE7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9DDCE75-ADEE-43AA-9C90-7F12F7CA1D5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3A45B32-0108-4D9F-9BBA-EF7C1F2E6FF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0CC5C63-D651-4639-8D69-63CD1949AB8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2A6F8CD-B0E8-437B-B520-EC2E7A5D6BE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D922233-5A7A-4CBE-B1D4-66D94A0758A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9051B6A-8F38-42EE-9C76-380093A2DBA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1E655D6-E7FA-436A-A15F-48AA6E599B7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30BFC8C-342D-4F5C-B2E6-EF78446CE2D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289D5C1-CAE5-4C4E-8943-6BE0EDDA438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8E83224-A8C2-42C3-B532-21B176AB66A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862E25D-FFD7-4374-94DE-315639FB736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9103864-2D09-41D3-BF75-B1837A83572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F8B3D9E-FA94-4C40-AE1E-ECE80269DE0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2F77ECD-8F3A-43CE-BC82-74E40DCBD36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D6004E9-1DB8-4047-BF21-C4F7702F303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EFCDD5A-C1BA-4CA8-BD39-992CDBFBE08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1F9810E-36A1-4504-B94B-003D6163D8D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106778E-3F3A-4D4F-98F3-9C9C7261D37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20537D9-7944-4B65-B94C-7A56559B7B3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C8C509D-5E82-4479-ABFF-7AE8DF59586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904B0DC-3A05-45A7-8986-1B3B80D5B8B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3CCC874-75E0-47E6-8C3E-C4E11BA40AB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D5B7BAC-63F1-4CAB-975D-5ADEF704082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FD47834-4721-410C-9CE7-75DC56FF895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5E382C1-9287-421F-A339-660D4BD45C7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0A10457-2D9C-491F-A58D-593B0DD61ED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05CB87B-9FDF-4B6F-9267-9A0A4B8B33E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B632338-ED62-4BED-B468-1FB7495D284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6BA9B32-1672-45EF-BFDF-66F7177BF0E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7EAE51C-0256-499F-81AE-20A1F51B545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3D4F04A-736C-49DC-BBCE-8385ADB0E2A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4B7E021A-6A91-4A9A-A4D1-B6D11F6640A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4C38660E-7271-443F-A5F3-9DDC99BBC659}"/>
            </a:ext>
          </a:extLst>
        </xdr:cNvPr>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0487F863-4A46-45FA-9DCC-7425328873BD}"/>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257F7364-31ED-4222-B197-E6FEA2D09594}"/>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AF48DB2A-02F6-4F92-B536-D0373D0ABFB7}"/>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C00C450C-7824-4C09-9494-C0634D87554A}"/>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142983</xdr:rowOff>
    </xdr:from>
    <xdr:ext cx="405111" cy="259045"/>
    <xdr:sp macro="" textlink="">
      <xdr:nvSpPr>
        <xdr:cNvPr id="63" name="【図書館】&#10;有形固定資産減価償却率平均値テキスト">
          <a:extLst>
            <a:ext uri="{FF2B5EF4-FFF2-40B4-BE49-F238E27FC236}">
              <a16:creationId xmlns:a16="http://schemas.microsoft.com/office/drawing/2014/main" id="{337F021D-96BA-4B96-9ACE-66E5D809D2AE}"/>
            </a:ext>
          </a:extLst>
        </xdr:cNvPr>
        <xdr:cNvSpPr txBox="1"/>
      </xdr:nvSpPr>
      <xdr:spPr>
        <a:xfrm>
          <a:off x="4673600" y="6143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120106</xdr:rowOff>
    </xdr:from>
    <xdr:to>
      <xdr:col>24</xdr:col>
      <xdr:colOff>114300</xdr:colOff>
      <xdr:row>37</xdr:row>
      <xdr:rowOff>50256</xdr:rowOff>
    </xdr:to>
    <xdr:sp macro="" textlink="">
      <xdr:nvSpPr>
        <xdr:cNvPr id="64" name="フローチャート: 判断 63">
          <a:extLst>
            <a:ext uri="{FF2B5EF4-FFF2-40B4-BE49-F238E27FC236}">
              <a16:creationId xmlns:a16="http://schemas.microsoft.com/office/drawing/2014/main" id="{AB606879-ABD6-427A-9565-41DFB5EE8EA9}"/>
            </a:ext>
          </a:extLst>
        </xdr:cNvPr>
        <xdr:cNvSpPr/>
      </xdr:nvSpPr>
      <xdr:spPr>
        <a:xfrm>
          <a:off x="45847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154396</xdr:rowOff>
    </xdr:from>
    <xdr:to>
      <xdr:col>20</xdr:col>
      <xdr:colOff>38100</xdr:colOff>
      <xdr:row>37</xdr:row>
      <xdr:rowOff>84546</xdr:rowOff>
    </xdr:to>
    <xdr:sp macro="" textlink="">
      <xdr:nvSpPr>
        <xdr:cNvPr id="65" name="フローチャート: 判断 64">
          <a:extLst>
            <a:ext uri="{FF2B5EF4-FFF2-40B4-BE49-F238E27FC236}">
              <a16:creationId xmlns:a16="http://schemas.microsoft.com/office/drawing/2014/main" id="{AC21515C-203D-4854-B2DF-6853A6AA8B74}"/>
            </a:ext>
          </a:extLst>
        </xdr:cNvPr>
        <xdr:cNvSpPr/>
      </xdr:nvSpPr>
      <xdr:spPr>
        <a:xfrm>
          <a:off x="3746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12337</xdr:rowOff>
    </xdr:from>
    <xdr:to>
      <xdr:col>15</xdr:col>
      <xdr:colOff>101600</xdr:colOff>
      <xdr:row>37</xdr:row>
      <xdr:rowOff>113937</xdr:rowOff>
    </xdr:to>
    <xdr:sp macro="" textlink="">
      <xdr:nvSpPr>
        <xdr:cNvPr id="66" name="フローチャート: 判断 65">
          <a:extLst>
            <a:ext uri="{FF2B5EF4-FFF2-40B4-BE49-F238E27FC236}">
              <a16:creationId xmlns:a16="http://schemas.microsoft.com/office/drawing/2014/main" id="{6EA6DF06-0BFA-4F64-874A-D9B20E39B86A}"/>
            </a:ext>
          </a:extLst>
        </xdr:cNvPr>
        <xdr:cNvSpPr/>
      </xdr:nvSpPr>
      <xdr:spPr>
        <a:xfrm>
          <a:off x="2857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a:extLst>
            <a:ext uri="{FF2B5EF4-FFF2-40B4-BE49-F238E27FC236}">
              <a16:creationId xmlns:a16="http://schemas.microsoft.com/office/drawing/2014/main" id="{F628D721-83CD-47BB-B8EB-D130416043F5}"/>
            </a:ext>
          </a:extLst>
        </xdr:cNvPr>
        <xdr:cNvSpPr/>
      </xdr:nvSpPr>
      <xdr:spPr>
        <a:xfrm>
          <a:off x="1968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95613</xdr:rowOff>
    </xdr:from>
    <xdr:to>
      <xdr:col>6</xdr:col>
      <xdr:colOff>38100</xdr:colOff>
      <xdr:row>37</xdr:row>
      <xdr:rowOff>25763</xdr:rowOff>
    </xdr:to>
    <xdr:sp macro="" textlink="">
      <xdr:nvSpPr>
        <xdr:cNvPr id="68" name="フローチャート: 判断 67">
          <a:extLst>
            <a:ext uri="{FF2B5EF4-FFF2-40B4-BE49-F238E27FC236}">
              <a16:creationId xmlns:a16="http://schemas.microsoft.com/office/drawing/2014/main" id="{144CEA9F-1B5C-4D9B-B8A0-E904C8D58596}"/>
            </a:ext>
          </a:extLst>
        </xdr:cNvPr>
        <xdr:cNvSpPr/>
      </xdr:nvSpPr>
      <xdr:spPr>
        <a:xfrm>
          <a:off x="1079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612DCAC-03B9-4506-B622-D3DA450AB35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042C2A6-CB3E-4883-A34B-55F33309388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AF3E6DE-1C4B-4DBE-99EB-50C60DA4F1F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462E34E-B9FC-4DD3-BFCD-00AB978818A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14C52FE-3B79-469A-B888-81B921DFACA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147864</xdr:rowOff>
    </xdr:from>
    <xdr:to>
      <xdr:col>24</xdr:col>
      <xdr:colOff>114300</xdr:colOff>
      <xdr:row>38</xdr:row>
      <xdr:rowOff>78014</xdr:rowOff>
    </xdr:to>
    <xdr:sp macro="" textlink="">
      <xdr:nvSpPr>
        <xdr:cNvPr id="74" name="楕円 73">
          <a:extLst>
            <a:ext uri="{FF2B5EF4-FFF2-40B4-BE49-F238E27FC236}">
              <a16:creationId xmlns:a16="http://schemas.microsoft.com/office/drawing/2014/main" id="{EA0D2A29-FE48-4D69-9351-A34DA585D331}"/>
            </a:ext>
          </a:extLst>
        </xdr:cNvPr>
        <xdr:cNvSpPr/>
      </xdr:nvSpPr>
      <xdr:spPr>
        <a:xfrm>
          <a:off x="45847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126292</xdr:rowOff>
    </xdr:from>
    <xdr:ext cx="405111" cy="259045"/>
    <xdr:sp macro="" textlink="">
      <xdr:nvSpPr>
        <xdr:cNvPr id="75" name="【図書館】&#10;有形固定資産減価償却率該当値テキスト">
          <a:extLst>
            <a:ext uri="{FF2B5EF4-FFF2-40B4-BE49-F238E27FC236}">
              <a16:creationId xmlns:a16="http://schemas.microsoft.com/office/drawing/2014/main" id="{33218650-3321-4A6F-9F22-B7C6268FDB15}"/>
            </a:ext>
          </a:extLst>
        </xdr:cNvPr>
        <xdr:cNvSpPr txBox="1"/>
      </xdr:nvSpPr>
      <xdr:spPr>
        <a:xfrm>
          <a:off x="4673600"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115207</xdr:rowOff>
    </xdr:from>
    <xdr:to>
      <xdr:col>20</xdr:col>
      <xdr:colOff>38100</xdr:colOff>
      <xdr:row>38</xdr:row>
      <xdr:rowOff>45357</xdr:rowOff>
    </xdr:to>
    <xdr:sp macro="" textlink="">
      <xdr:nvSpPr>
        <xdr:cNvPr id="76" name="楕円 75">
          <a:extLst>
            <a:ext uri="{FF2B5EF4-FFF2-40B4-BE49-F238E27FC236}">
              <a16:creationId xmlns:a16="http://schemas.microsoft.com/office/drawing/2014/main" id="{A2459DF1-27D6-4105-97BD-6387DC41E367}"/>
            </a:ext>
          </a:extLst>
        </xdr:cNvPr>
        <xdr:cNvSpPr/>
      </xdr:nvSpPr>
      <xdr:spPr>
        <a:xfrm>
          <a:off x="3746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166007</xdr:rowOff>
    </xdr:from>
    <xdr:to>
      <xdr:col>24</xdr:col>
      <xdr:colOff>63500</xdr:colOff>
      <xdr:row>38</xdr:row>
      <xdr:rowOff>27215</xdr:rowOff>
    </xdr:to>
    <xdr:cxnSp macro="">
      <xdr:nvCxnSpPr>
        <xdr:cNvPr id="77" name="直線コネクタ 76">
          <a:extLst>
            <a:ext uri="{FF2B5EF4-FFF2-40B4-BE49-F238E27FC236}">
              <a16:creationId xmlns:a16="http://schemas.microsoft.com/office/drawing/2014/main" id="{278BEF25-78DB-43ED-844A-3E3C54635B10}"/>
            </a:ext>
          </a:extLst>
        </xdr:cNvPr>
        <xdr:cNvCxnSpPr/>
      </xdr:nvCxnSpPr>
      <xdr:spPr>
        <a:xfrm>
          <a:off x="3797300" y="65096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82550</xdr:rowOff>
    </xdr:from>
    <xdr:to>
      <xdr:col>15</xdr:col>
      <xdr:colOff>101600</xdr:colOff>
      <xdr:row>38</xdr:row>
      <xdr:rowOff>12700</xdr:rowOff>
    </xdr:to>
    <xdr:sp macro="" textlink="">
      <xdr:nvSpPr>
        <xdr:cNvPr id="78" name="楕円 77">
          <a:extLst>
            <a:ext uri="{FF2B5EF4-FFF2-40B4-BE49-F238E27FC236}">
              <a16:creationId xmlns:a16="http://schemas.microsoft.com/office/drawing/2014/main" id="{18752EC8-889B-405E-B0AD-F864D4E26B06}"/>
            </a:ext>
          </a:extLst>
        </xdr:cNvPr>
        <xdr:cNvSpPr/>
      </xdr:nvSpPr>
      <xdr:spPr>
        <a:xfrm>
          <a:off x="2857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133350</xdr:rowOff>
    </xdr:from>
    <xdr:to>
      <xdr:col>19</xdr:col>
      <xdr:colOff>177800</xdr:colOff>
      <xdr:row>37</xdr:row>
      <xdr:rowOff>166007</xdr:rowOff>
    </xdr:to>
    <xdr:cxnSp macro="">
      <xdr:nvCxnSpPr>
        <xdr:cNvPr id="79" name="直線コネクタ 78">
          <a:extLst>
            <a:ext uri="{FF2B5EF4-FFF2-40B4-BE49-F238E27FC236}">
              <a16:creationId xmlns:a16="http://schemas.microsoft.com/office/drawing/2014/main" id="{570B720F-4270-41BD-8E3A-BBDC8DFE59C4}"/>
            </a:ext>
          </a:extLst>
        </xdr:cNvPr>
        <xdr:cNvCxnSpPr/>
      </xdr:nvCxnSpPr>
      <xdr:spPr>
        <a:xfrm>
          <a:off x="2908300" y="647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49893</xdr:rowOff>
    </xdr:from>
    <xdr:to>
      <xdr:col>10</xdr:col>
      <xdr:colOff>165100</xdr:colOff>
      <xdr:row>37</xdr:row>
      <xdr:rowOff>151493</xdr:rowOff>
    </xdr:to>
    <xdr:sp macro="" textlink="">
      <xdr:nvSpPr>
        <xdr:cNvPr id="80" name="楕円 79">
          <a:extLst>
            <a:ext uri="{FF2B5EF4-FFF2-40B4-BE49-F238E27FC236}">
              <a16:creationId xmlns:a16="http://schemas.microsoft.com/office/drawing/2014/main" id="{7CCE4C6C-3252-468F-9919-E3E6A6C871E3}"/>
            </a:ext>
          </a:extLst>
        </xdr:cNvPr>
        <xdr:cNvSpPr/>
      </xdr:nvSpPr>
      <xdr:spPr>
        <a:xfrm>
          <a:off x="1968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100693</xdr:rowOff>
    </xdr:from>
    <xdr:to>
      <xdr:col>15</xdr:col>
      <xdr:colOff>50800</xdr:colOff>
      <xdr:row>37</xdr:row>
      <xdr:rowOff>133350</xdr:rowOff>
    </xdr:to>
    <xdr:cxnSp macro="">
      <xdr:nvCxnSpPr>
        <xdr:cNvPr id="81" name="直線コネクタ 80">
          <a:extLst>
            <a:ext uri="{FF2B5EF4-FFF2-40B4-BE49-F238E27FC236}">
              <a16:creationId xmlns:a16="http://schemas.microsoft.com/office/drawing/2014/main" id="{640CD26E-BB52-494E-B395-340B5D5F5F5D}"/>
            </a:ext>
          </a:extLst>
        </xdr:cNvPr>
        <xdr:cNvCxnSpPr/>
      </xdr:nvCxnSpPr>
      <xdr:spPr>
        <a:xfrm>
          <a:off x="2019300" y="644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17236</xdr:rowOff>
    </xdr:from>
    <xdr:to>
      <xdr:col>6</xdr:col>
      <xdr:colOff>38100</xdr:colOff>
      <xdr:row>37</xdr:row>
      <xdr:rowOff>118836</xdr:rowOff>
    </xdr:to>
    <xdr:sp macro="" textlink="">
      <xdr:nvSpPr>
        <xdr:cNvPr id="82" name="楕円 81">
          <a:extLst>
            <a:ext uri="{FF2B5EF4-FFF2-40B4-BE49-F238E27FC236}">
              <a16:creationId xmlns:a16="http://schemas.microsoft.com/office/drawing/2014/main" id="{3A4A30C5-71EF-4C53-85E3-BF87CA0BCC16}"/>
            </a:ext>
          </a:extLst>
        </xdr:cNvPr>
        <xdr:cNvSpPr/>
      </xdr:nvSpPr>
      <xdr:spPr>
        <a:xfrm>
          <a:off x="1079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68036</xdr:rowOff>
    </xdr:from>
    <xdr:to>
      <xdr:col>10</xdr:col>
      <xdr:colOff>114300</xdr:colOff>
      <xdr:row>37</xdr:row>
      <xdr:rowOff>100693</xdr:rowOff>
    </xdr:to>
    <xdr:cxnSp macro="">
      <xdr:nvCxnSpPr>
        <xdr:cNvPr id="83" name="直線コネクタ 82">
          <a:extLst>
            <a:ext uri="{FF2B5EF4-FFF2-40B4-BE49-F238E27FC236}">
              <a16:creationId xmlns:a16="http://schemas.microsoft.com/office/drawing/2014/main" id="{1465E3B8-1580-41A0-9C4D-FF5818F161AB}"/>
            </a:ext>
          </a:extLst>
        </xdr:cNvPr>
        <xdr:cNvCxnSpPr/>
      </xdr:nvCxnSpPr>
      <xdr:spPr>
        <a:xfrm>
          <a:off x="1130300" y="641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101073</xdr:rowOff>
    </xdr:from>
    <xdr:ext cx="405111" cy="259045"/>
    <xdr:sp macro="" textlink="">
      <xdr:nvSpPr>
        <xdr:cNvPr id="84" name="n_1aveValue【図書館】&#10;有形固定資産減価償却率">
          <a:extLst>
            <a:ext uri="{FF2B5EF4-FFF2-40B4-BE49-F238E27FC236}">
              <a16:creationId xmlns:a16="http://schemas.microsoft.com/office/drawing/2014/main" id="{16ECD3E3-A73E-4A05-BAE5-3A342C07D8D4}"/>
            </a:ext>
          </a:extLst>
        </xdr:cNvPr>
        <xdr:cNvSpPr txBox="1"/>
      </xdr:nvSpPr>
      <xdr:spPr>
        <a:xfrm>
          <a:off x="35820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130464</xdr:rowOff>
    </xdr:from>
    <xdr:ext cx="405111" cy="259045"/>
    <xdr:sp macro="" textlink="">
      <xdr:nvSpPr>
        <xdr:cNvPr id="85" name="n_2aveValue【図書館】&#10;有形固定資産減価償却率">
          <a:extLst>
            <a:ext uri="{FF2B5EF4-FFF2-40B4-BE49-F238E27FC236}">
              <a16:creationId xmlns:a16="http://schemas.microsoft.com/office/drawing/2014/main" id="{E36D2E69-E52B-444D-A8D0-EC01A0CF5A45}"/>
            </a:ext>
          </a:extLst>
        </xdr:cNvPr>
        <xdr:cNvSpPr txBox="1"/>
      </xdr:nvSpPr>
      <xdr:spPr>
        <a:xfrm>
          <a:off x="2705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76580</xdr:rowOff>
    </xdr:from>
    <xdr:ext cx="405111" cy="259045"/>
    <xdr:sp macro="" textlink="">
      <xdr:nvSpPr>
        <xdr:cNvPr id="86" name="n_3aveValue【図書館】&#10;有形固定資産減価償却率">
          <a:extLst>
            <a:ext uri="{FF2B5EF4-FFF2-40B4-BE49-F238E27FC236}">
              <a16:creationId xmlns:a16="http://schemas.microsoft.com/office/drawing/2014/main" id="{7435935D-1D35-4B7D-BE70-0FC708F455B2}"/>
            </a:ext>
          </a:extLst>
        </xdr:cNvPr>
        <xdr:cNvSpPr txBox="1"/>
      </xdr:nvSpPr>
      <xdr:spPr>
        <a:xfrm>
          <a:off x="1816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42290</xdr:rowOff>
    </xdr:from>
    <xdr:ext cx="405111" cy="259045"/>
    <xdr:sp macro="" textlink="">
      <xdr:nvSpPr>
        <xdr:cNvPr id="87" name="n_4aveValue【図書館】&#10;有形固定資産減価償却率">
          <a:extLst>
            <a:ext uri="{FF2B5EF4-FFF2-40B4-BE49-F238E27FC236}">
              <a16:creationId xmlns:a16="http://schemas.microsoft.com/office/drawing/2014/main" id="{D2C8DE8B-0BB4-451A-8429-CD884B281DA0}"/>
            </a:ext>
          </a:extLst>
        </xdr:cNvPr>
        <xdr:cNvSpPr txBox="1"/>
      </xdr:nvSpPr>
      <xdr:spPr>
        <a:xfrm>
          <a:off x="927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36484</xdr:rowOff>
    </xdr:from>
    <xdr:ext cx="405111" cy="259045"/>
    <xdr:sp macro="" textlink="">
      <xdr:nvSpPr>
        <xdr:cNvPr id="88" name="n_1mainValue【図書館】&#10;有形固定資産減価償却率">
          <a:extLst>
            <a:ext uri="{FF2B5EF4-FFF2-40B4-BE49-F238E27FC236}">
              <a16:creationId xmlns:a16="http://schemas.microsoft.com/office/drawing/2014/main" id="{37FE6D4F-F806-44D0-9700-A88F931EDFA2}"/>
            </a:ext>
          </a:extLst>
        </xdr:cNvPr>
        <xdr:cNvSpPr txBox="1"/>
      </xdr:nvSpPr>
      <xdr:spPr>
        <a:xfrm>
          <a:off x="35820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3827</xdr:rowOff>
    </xdr:from>
    <xdr:ext cx="405111" cy="259045"/>
    <xdr:sp macro="" textlink="">
      <xdr:nvSpPr>
        <xdr:cNvPr id="89" name="n_2mainValue【図書館】&#10;有形固定資産減価償却率">
          <a:extLst>
            <a:ext uri="{FF2B5EF4-FFF2-40B4-BE49-F238E27FC236}">
              <a16:creationId xmlns:a16="http://schemas.microsoft.com/office/drawing/2014/main" id="{D1CF3CA9-28CF-41B8-AD35-13FD31F011D2}"/>
            </a:ext>
          </a:extLst>
        </xdr:cNvPr>
        <xdr:cNvSpPr txBox="1"/>
      </xdr:nvSpPr>
      <xdr:spPr>
        <a:xfrm>
          <a:off x="2705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142620</xdr:rowOff>
    </xdr:from>
    <xdr:ext cx="405111" cy="259045"/>
    <xdr:sp macro="" textlink="">
      <xdr:nvSpPr>
        <xdr:cNvPr id="90" name="n_3mainValue【図書館】&#10;有形固定資産減価償却率">
          <a:extLst>
            <a:ext uri="{FF2B5EF4-FFF2-40B4-BE49-F238E27FC236}">
              <a16:creationId xmlns:a16="http://schemas.microsoft.com/office/drawing/2014/main" id="{A4A8B378-CA7C-459A-A50D-1EFF77A0DD5C}"/>
            </a:ext>
          </a:extLst>
        </xdr:cNvPr>
        <xdr:cNvSpPr txBox="1"/>
      </xdr:nvSpPr>
      <xdr:spPr>
        <a:xfrm>
          <a:off x="1816744" y="648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109963</xdr:rowOff>
    </xdr:from>
    <xdr:ext cx="405111" cy="259045"/>
    <xdr:sp macro="" textlink="">
      <xdr:nvSpPr>
        <xdr:cNvPr id="91" name="n_4mainValue【図書館】&#10;有形固定資産減価償却率">
          <a:extLst>
            <a:ext uri="{FF2B5EF4-FFF2-40B4-BE49-F238E27FC236}">
              <a16:creationId xmlns:a16="http://schemas.microsoft.com/office/drawing/2014/main" id="{6959B1B0-C206-4BCF-B03A-D9DC8507823C}"/>
            </a:ext>
          </a:extLst>
        </xdr:cNvPr>
        <xdr:cNvSpPr txBox="1"/>
      </xdr:nvSpPr>
      <xdr:spPr>
        <a:xfrm>
          <a:off x="927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211FACC-6545-4C96-835C-D6BCDD2D157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0F0E102-3984-4844-9D6B-F6B44070944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01A15F6-BA6A-4913-8733-FCAE7B95DDE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F3E84FF-50B6-415A-8B10-DF77B812BDA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91EF515-96AB-4B0B-B2A6-8165EC692C6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48C5442-ED8F-40C4-8FCD-882F85A5087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C8B7DF3-F090-442F-8745-DA24474976A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0E2BC3F-77B1-4DB2-872F-A3DDFBDD1AD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E0B18E4B-1AA2-4C2D-AE34-B02ABBA325B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EDC5120-B275-4CC7-B6DF-763B046AF2A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2907472A-FA67-43EF-9A7C-1060F264454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B2B11B0B-AA9B-4F42-A73E-7F37352A744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7A800854-3174-4AC1-8C13-7737952C898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F2DAF941-634E-4023-AFDF-414CD54B67CA}"/>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8EBE4CC3-6F26-4F18-90D3-86CEA4F6D53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44470785-23FB-4A63-A812-84EAF7A6F1B8}"/>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E0DADFFE-D01E-42BB-9D57-A4072305E84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4D6BEAA7-7441-4CBA-8A91-724B41050EFB}"/>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2A471B23-3F97-490F-B522-106EA1DEC67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BF66EA23-482E-4274-8406-1E2AA967767C}"/>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25D79AE8-2402-4D2E-864F-6573C724D47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A1FE3BA-F954-477F-A9B8-FD89B5B0B89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8D1ECA76-7B85-41FA-BC8B-4472F190B12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99060</xdr:rowOff>
    </xdr:from>
    <xdr:to>
      <xdr:col>54</xdr:col>
      <xdr:colOff>189865</xdr:colOff>
      <xdr:row>41</xdr:row>
      <xdr:rowOff>83820</xdr:rowOff>
    </xdr:to>
    <xdr:cxnSp macro="">
      <xdr:nvCxnSpPr>
        <xdr:cNvPr id="115" name="直線コネクタ 114">
          <a:extLst>
            <a:ext uri="{FF2B5EF4-FFF2-40B4-BE49-F238E27FC236}">
              <a16:creationId xmlns:a16="http://schemas.microsoft.com/office/drawing/2014/main" id="{98058474-2D88-460F-9415-FB0E184CF28C}"/>
            </a:ext>
          </a:extLst>
        </xdr:cNvPr>
        <xdr:cNvCxnSpPr/>
      </xdr:nvCxnSpPr>
      <xdr:spPr>
        <a:xfrm flipV="1">
          <a:off x="10476865" y="575691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87647</xdr:rowOff>
    </xdr:from>
    <xdr:ext cx="469744" cy="259045"/>
    <xdr:sp macro="" textlink="">
      <xdr:nvSpPr>
        <xdr:cNvPr id="116" name="【図書館】&#10;一人当たり面積最小値テキスト">
          <a:extLst>
            <a:ext uri="{FF2B5EF4-FFF2-40B4-BE49-F238E27FC236}">
              <a16:creationId xmlns:a16="http://schemas.microsoft.com/office/drawing/2014/main" id="{849F3450-DB98-4B24-92A9-94B522AFFA59}"/>
            </a:ext>
          </a:extLst>
        </xdr:cNvPr>
        <xdr:cNvSpPr txBox="1"/>
      </xdr:nvSpPr>
      <xdr:spPr>
        <a:xfrm>
          <a:off x="10515600"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83820</xdr:rowOff>
    </xdr:from>
    <xdr:to>
      <xdr:col>55</xdr:col>
      <xdr:colOff>88900</xdr:colOff>
      <xdr:row>41</xdr:row>
      <xdr:rowOff>83820</xdr:rowOff>
    </xdr:to>
    <xdr:cxnSp macro="">
      <xdr:nvCxnSpPr>
        <xdr:cNvPr id="117" name="直線コネクタ 116">
          <a:extLst>
            <a:ext uri="{FF2B5EF4-FFF2-40B4-BE49-F238E27FC236}">
              <a16:creationId xmlns:a16="http://schemas.microsoft.com/office/drawing/2014/main" id="{2ACEC1EA-E7A6-4C2C-BF4B-087DD18C37C7}"/>
            </a:ext>
          </a:extLst>
        </xdr:cNvPr>
        <xdr:cNvCxnSpPr/>
      </xdr:nvCxnSpPr>
      <xdr:spPr>
        <a:xfrm>
          <a:off x="10388600" y="71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45737</xdr:rowOff>
    </xdr:from>
    <xdr:ext cx="469744" cy="259045"/>
    <xdr:sp macro="" textlink="">
      <xdr:nvSpPr>
        <xdr:cNvPr id="118" name="【図書館】&#10;一人当たり面積最大値テキスト">
          <a:extLst>
            <a:ext uri="{FF2B5EF4-FFF2-40B4-BE49-F238E27FC236}">
              <a16:creationId xmlns:a16="http://schemas.microsoft.com/office/drawing/2014/main" id="{65C53FA4-9737-45E1-91D0-0AE438E46CBA}"/>
            </a:ext>
          </a:extLst>
        </xdr:cNvPr>
        <xdr:cNvSpPr txBox="1"/>
      </xdr:nvSpPr>
      <xdr:spPr>
        <a:xfrm>
          <a:off x="10515600" y="553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99060</xdr:rowOff>
    </xdr:from>
    <xdr:to>
      <xdr:col>55</xdr:col>
      <xdr:colOff>88900</xdr:colOff>
      <xdr:row>33</xdr:row>
      <xdr:rowOff>99060</xdr:rowOff>
    </xdr:to>
    <xdr:cxnSp macro="">
      <xdr:nvCxnSpPr>
        <xdr:cNvPr id="119" name="直線コネクタ 118">
          <a:extLst>
            <a:ext uri="{FF2B5EF4-FFF2-40B4-BE49-F238E27FC236}">
              <a16:creationId xmlns:a16="http://schemas.microsoft.com/office/drawing/2014/main" id="{57347635-710B-4049-9562-588934DD05DA}"/>
            </a:ext>
          </a:extLst>
        </xdr:cNvPr>
        <xdr:cNvCxnSpPr/>
      </xdr:nvCxnSpPr>
      <xdr:spPr>
        <a:xfrm>
          <a:off x="10388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55897</xdr:rowOff>
    </xdr:from>
    <xdr:ext cx="469744" cy="259045"/>
    <xdr:sp macro="" textlink="">
      <xdr:nvSpPr>
        <xdr:cNvPr id="120" name="【図書館】&#10;一人当たり面積平均値テキスト">
          <a:extLst>
            <a:ext uri="{FF2B5EF4-FFF2-40B4-BE49-F238E27FC236}">
              <a16:creationId xmlns:a16="http://schemas.microsoft.com/office/drawing/2014/main" id="{0A46934B-B73C-48C4-BF58-0546A7C90AA8}"/>
            </a:ext>
          </a:extLst>
        </xdr:cNvPr>
        <xdr:cNvSpPr txBox="1"/>
      </xdr:nvSpPr>
      <xdr:spPr>
        <a:xfrm>
          <a:off x="10515600" y="657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33020</xdr:rowOff>
    </xdr:from>
    <xdr:to>
      <xdr:col>55</xdr:col>
      <xdr:colOff>50800</xdr:colOff>
      <xdr:row>39</xdr:row>
      <xdr:rowOff>134620</xdr:rowOff>
    </xdr:to>
    <xdr:sp macro="" textlink="">
      <xdr:nvSpPr>
        <xdr:cNvPr id="121" name="フローチャート: 判断 120">
          <a:extLst>
            <a:ext uri="{FF2B5EF4-FFF2-40B4-BE49-F238E27FC236}">
              <a16:creationId xmlns:a16="http://schemas.microsoft.com/office/drawing/2014/main" id="{A9974D60-20E8-4720-92E8-A71E6B153309}"/>
            </a:ext>
          </a:extLst>
        </xdr:cNvPr>
        <xdr:cNvSpPr/>
      </xdr:nvSpPr>
      <xdr:spPr>
        <a:xfrm>
          <a:off x="10426700" y="671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116840</xdr:rowOff>
    </xdr:from>
    <xdr:to>
      <xdr:col>50</xdr:col>
      <xdr:colOff>165100</xdr:colOff>
      <xdr:row>40</xdr:row>
      <xdr:rowOff>46990</xdr:rowOff>
    </xdr:to>
    <xdr:sp macro="" textlink="">
      <xdr:nvSpPr>
        <xdr:cNvPr id="122" name="フローチャート: 判断 121">
          <a:extLst>
            <a:ext uri="{FF2B5EF4-FFF2-40B4-BE49-F238E27FC236}">
              <a16:creationId xmlns:a16="http://schemas.microsoft.com/office/drawing/2014/main" id="{35FC5E1F-5C0E-4BDD-AE58-3F1289859D4E}"/>
            </a:ext>
          </a:extLst>
        </xdr:cNvPr>
        <xdr:cNvSpPr/>
      </xdr:nvSpPr>
      <xdr:spPr>
        <a:xfrm>
          <a:off x="9588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23" name="フローチャート: 判断 122">
          <a:extLst>
            <a:ext uri="{FF2B5EF4-FFF2-40B4-BE49-F238E27FC236}">
              <a16:creationId xmlns:a16="http://schemas.microsoft.com/office/drawing/2014/main" id="{198BF1AB-B44C-4588-85B0-A169821246B7}"/>
            </a:ext>
          </a:extLst>
        </xdr:cNvPr>
        <xdr:cNvSpPr/>
      </xdr:nvSpPr>
      <xdr:spPr>
        <a:xfrm>
          <a:off x="8699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120650</xdr:rowOff>
    </xdr:from>
    <xdr:to>
      <xdr:col>41</xdr:col>
      <xdr:colOff>101600</xdr:colOff>
      <xdr:row>40</xdr:row>
      <xdr:rowOff>50800</xdr:rowOff>
    </xdr:to>
    <xdr:sp macro="" textlink="">
      <xdr:nvSpPr>
        <xdr:cNvPr id="124" name="フローチャート: 判断 123">
          <a:extLst>
            <a:ext uri="{FF2B5EF4-FFF2-40B4-BE49-F238E27FC236}">
              <a16:creationId xmlns:a16="http://schemas.microsoft.com/office/drawing/2014/main" id="{87382300-3DF0-40E5-82FE-73F09DC60A56}"/>
            </a:ext>
          </a:extLst>
        </xdr:cNvPr>
        <xdr:cNvSpPr/>
      </xdr:nvSpPr>
      <xdr:spPr>
        <a:xfrm>
          <a:off x="7810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71120</xdr:rowOff>
    </xdr:from>
    <xdr:to>
      <xdr:col>36</xdr:col>
      <xdr:colOff>165100</xdr:colOff>
      <xdr:row>40</xdr:row>
      <xdr:rowOff>1270</xdr:rowOff>
    </xdr:to>
    <xdr:sp macro="" textlink="">
      <xdr:nvSpPr>
        <xdr:cNvPr id="125" name="フローチャート: 判断 124">
          <a:extLst>
            <a:ext uri="{FF2B5EF4-FFF2-40B4-BE49-F238E27FC236}">
              <a16:creationId xmlns:a16="http://schemas.microsoft.com/office/drawing/2014/main" id="{7B974413-20FD-4D78-9A38-47F649D73DBD}"/>
            </a:ext>
          </a:extLst>
        </xdr:cNvPr>
        <xdr:cNvSpPr/>
      </xdr:nvSpPr>
      <xdr:spPr>
        <a:xfrm>
          <a:off x="6921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569E5FB-7F25-4C84-82C1-7F5DD6DC150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0B6BCF9-A7CC-4C86-9620-0D9AEECB025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8F96BCB-5DE1-4D41-9009-6C457E7E6C7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A1F2307-8BBC-4675-947F-0C0EED06FFD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C9FB768-0519-469D-9BB9-A8055E12DDD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31" name="楕円 130">
          <a:extLst>
            <a:ext uri="{FF2B5EF4-FFF2-40B4-BE49-F238E27FC236}">
              <a16:creationId xmlns:a16="http://schemas.microsoft.com/office/drawing/2014/main" id="{7408D58A-A69E-4406-AC7C-3950429D5895}"/>
            </a:ext>
          </a:extLst>
        </xdr:cNvPr>
        <xdr:cNvSpPr/>
      </xdr:nvSpPr>
      <xdr:spPr>
        <a:xfrm>
          <a:off x="10426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8907</xdr:rowOff>
    </xdr:from>
    <xdr:ext cx="469744" cy="259045"/>
    <xdr:sp macro="" textlink="">
      <xdr:nvSpPr>
        <xdr:cNvPr id="132" name="【図書館】&#10;一人当たり面積該当値テキスト">
          <a:extLst>
            <a:ext uri="{FF2B5EF4-FFF2-40B4-BE49-F238E27FC236}">
              <a16:creationId xmlns:a16="http://schemas.microsoft.com/office/drawing/2014/main" id="{C133F93A-DA2B-4BF5-B325-4C0E4C6EF999}"/>
            </a:ext>
          </a:extLst>
        </xdr:cNvPr>
        <xdr:cNvSpPr txBox="1"/>
      </xdr:nvSpPr>
      <xdr:spPr>
        <a:xfrm>
          <a:off x="10515600" y="686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101600</xdr:rowOff>
    </xdr:from>
    <xdr:to>
      <xdr:col>50</xdr:col>
      <xdr:colOff>165100</xdr:colOff>
      <xdr:row>41</xdr:row>
      <xdr:rowOff>31750</xdr:rowOff>
    </xdr:to>
    <xdr:sp macro="" textlink="">
      <xdr:nvSpPr>
        <xdr:cNvPr id="133" name="楕円 132">
          <a:extLst>
            <a:ext uri="{FF2B5EF4-FFF2-40B4-BE49-F238E27FC236}">
              <a16:creationId xmlns:a16="http://schemas.microsoft.com/office/drawing/2014/main" id="{A8F66525-8CB2-4AAA-AAEF-1663B98A5D34}"/>
            </a:ext>
          </a:extLst>
        </xdr:cNvPr>
        <xdr:cNvSpPr/>
      </xdr:nvSpPr>
      <xdr:spPr>
        <a:xfrm>
          <a:off x="9588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144780</xdr:rowOff>
    </xdr:from>
    <xdr:to>
      <xdr:col>55</xdr:col>
      <xdr:colOff>0</xdr:colOff>
      <xdr:row>40</xdr:row>
      <xdr:rowOff>152400</xdr:rowOff>
    </xdr:to>
    <xdr:cxnSp macro="">
      <xdr:nvCxnSpPr>
        <xdr:cNvPr id="134" name="直線コネクタ 133">
          <a:extLst>
            <a:ext uri="{FF2B5EF4-FFF2-40B4-BE49-F238E27FC236}">
              <a16:creationId xmlns:a16="http://schemas.microsoft.com/office/drawing/2014/main" id="{D844040D-7F25-45ED-B122-CBE39B9EAC76}"/>
            </a:ext>
          </a:extLst>
        </xdr:cNvPr>
        <xdr:cNvCxnSpPr/>
      </xdr:nvCxnSpPr>
      <xdr:spPr>
        <a:xfrm flipV="1">
          <a:off x="9639300" y="7002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105410</xdr:rowOff>
    </xdr:from>
    <xdr:to>
      <xdr:col>46</xdr:col>
      <xdr:colOff>38100</xdr:colOff>
      <xdr:row>41</xdr:row>
      <xdr:rowOff>35560</xdr:rowOff>
    </xdr:to>
    <xdr:sp macro="" textlink="">
      <xdr:nvSpPr>
        <xdr:cNvPr id="135" name="楕円 134">
          <a:extLst>
            <a:ext uri="{FF2B5EF4-FFF2-40B4-BE49-F238E27FC236}">
              <a16:creationId xmlns:a16="http://schemas.microsoft.com/office/drawing/2014/main" id="{CBF98F9F-19CD-4D33-B8C8-191EB357C8A6}"/>
            </a:ext>
          </a:extLst>
        </xdr:cNvPr>
        <xdr:cNvSpPr/>
      </xdr:nvSpPr>
      <xdr:spPr>
        <a:xfrm>
          <a:off x="8699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152400</xdr:rowOff>
    </xdr:from>
    <xdr:to>
      <xdr:col>50</xdr:col>
      <xdr:colOff>114300</xdr:colOff>
      <xdr:row>40</xdr:row>
      <xdr:rowOff>156210</xdr:rowOff>
    </xdr:to>
    <xdr:cxnSp macro="">
      <xdr:nvCxnSpPr>
        <xdr:cNvPr id="136" name="直線コネクタ 135">
          <a:extLst>
            <a:ext uri="{FF2B5EF4-FFF2-40B4-BE49-F238E27FC236}">
              <a16:creationId xmlns:a16="http://schemas.microsoft.com/office/drawing/2014/main" id="{C87A46C2-A776-4033-94EA-F6532F7B42A6}"/>
            </a:ext>
          </a:extLst>
        </xdr:cNvPr>
        <xdr:cNvCxnSpPr/>
      </xdr:nvCxnSpPr>
      <xdr:spPr>
        <a:xfrm flipV="1">
          <a:off x="8750300" y="7010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113030</xdr:rowOff>
    </xdr:from>
    <xdr:to>
      <xdr:col>41</xdr:col>
      <xdr:colOff>101600</xdr:colOff>
      <xdr:row>41</xdr:row>
      <xdr:rowOff>43180</xdr:rowOff>
    </xdr:to>
    <xdr:sp macro="" textlink="">
      <xdr:nvSpPr>
        <xdr:cNvPr id="137" name="楕円 136">
          <a:extLst>
            <a:ext uri="{FF2B5EF4-FFF2-40B4-BE49-F238E27FC236}">
              <a16:creationId xmlns:a16="http://schemas.microsoft.com/office/drawing/2014/main" id="{5E0A2249-D8BE-49C4-8C67-D0B0F89CAEF5}"/>
            </a:ext>
          </a:extLst>
        </xdr:cNvPr>
        <xdr:cNvSpPr/>
      </xdr:nvSpPr>
      <xdr:spPr>
        <a:xfrm>
          <a:off x="7810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156210</xdr:rowOff>
    </xdr:from>
    <xdr:to>
      <xdr:col>45</xdr:col>
      <xdr:colOff>177800</xdr:colOff>
      <xdr:row>40</xdr:row>
      <xdr:rowOff>163830</xdr:rowOff>
    </xdr:to>
    <xdr:cxnSp macro="">
      <xdr:nvCxnSpPr>
        <xdr:cNvPr id="138" name="直線コネクタ 137">
          <a:extLst>
            <a:ext uri="{FF2B5EF4-FFF2-40B4-BE49-F238E27FC236}">
              <a16:creationId xmlns:a16="http://schemas.microsoft.com/office/drawing/2014/main" id="{BE61643D-F595-485A-928F-C89F45370679}"/>
            </a:ext>
          </a:extLst>
        </xdr:cNvPr>
        <xdr:cNvCxnSpPr/>
      </xdr:nvCxnSpPr>
      <xdr:spPr>
        <a:xfrm flipV="1">
          <a:off x="7861300" y="70142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120650</xdr:rowOff>
    </xdr:from>
    <xdr:to>
      <xdr:col>36</xdr:col>
      <xdr:colOff>165100</xdr:colOff>
      <xdr:row>41</xdr:row>
      <xdr:rowOff>50800</xdr:rowOff>
    </xdr:to>
    <xdr:sp macro="" textlink="">
      <xdr:nvSpPr>
        <xdr:cNvPr id="139" name="楕円 138">
          <a:extLst>
            <a:ext uri="{FF2B5EF4-FFF2-40B4-BE49-F238E27FC236}">
              <a16:creationId xmlns:a16="http://schemas.microsoft.com/office/drawing/2014/main" id="{057486D4-6639-4CD2-BD44-5FC0FDCD7DBC}"/>
            </a:ext>
          </a:extLst>
        </xdr:cNvPr>
        <xdr:cNvSpPr/>
      </xdr:nvSpPr>
      <xdr:spPr>
        <a:xfrm>
          <a:off x="6921500" y="69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163830</xdr:rowOff>
    </xdr:from>
    <xdr:to>
      <xdr:col>41</xdr:col>
      <xdr:colOff>50800</xdr:colOff>
      <xdr:row>41</xdr:row>
      <xdr:rowOff>0</xdr:rowOff>
    </xdr:to>
    <xdr:cxnSp macro="">
      <xdr:nvCxnSpPr>
        <xdr:cNvPr id="140" name="直線コネクタ 139">
          <a:extLst>
            <a:ext uri="{FF2B5EF4-FFF2-40B4-BE49-F238E27FC236}">
              <a16:creationId xmlns:a16="http://schemas.microsoft.com/office/drawing/2014/main" id="{75C91E72-C6C3-46E5-A192-38EB9C395D49}"/>
            </a:ext>
          </a:extLst>
        </xdr:cNvPr>
        <xdr:cNvCxnSpPr/>
      </xdr:nvCxnSpPr>
      <xdr:spPr>
        <a:xfrm flipV="1">
          <a:off x="6972300" y="70218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63517</xdr:rowOff>
    </xdr:from>
    <xdr:ext cx="469744" cy="259045"/>
    <xdr:sp macro="" textlink="">
      <xdr:nvSpPr>
        <xdr:cNvPr id="141" name="n_1aveValue【図書館】&#10;一人当たり面積">
          <a:extLst>
            <a:ext uri="{FF2B5EF4-FFF2-40B4-BE49-F238E27FC236}">
              <a16:creationId xmlns:a16="http://schemas.microsoft.com/office/drawing/2014/main" id="{15D58ECB-D621-4153-AE4A-725E9D7F1429}"/>
            </a:ext>
          </a:extLst>
        </xdr:cNvPr>
        <xdr:cNvSpPr txBox="1"/>
      </xdr:nvSpPr>
      <xdr:spPr>
        <a:xfrm>
          <a:off x="93917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74947</xdr:rowOff>
    </xdr:from>
    <xdr:ext cx="469744" cy="259045"/>
    <xdr:sp macro="" textlink="">
      <xdr:nvSpPr>
        <xdr:cNvPr id="142" name="n_2aveValue【図書館】&#10;一人当たり面積">
          <a:extLst>
            <a:ext uri="{FF2B5EF4-FFF2-40B4-BE49-F238E27FC236}">
              <a16:creationId xmlns:a16="http://schemas.microsoft.com/office/drawing/2014/main" id="{1E23DDC4-52D7-477B-BE7B-1AF47CC212AA}"/>
            </a:ext>
          </a:extLst>
        </xdr:cNvPr>
        <xdr:cNvSpPr txBox="1"/>
      </xdr:nvSpPr>
      <xdr:spPr>
        <a:xfrm>
          <a:off x="85154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67327</xdr:rowOff>
    </xdr:from>
    <xdr:ext cx="469744" cy="259045"/>
    <xdr:sp macro="" textlink="">
      <xdr:nvSpPr>
        <xdr:cNvPr id="143" name="n_3aveValue【図書館】&#10;一人当たり面積">
          <a:extLst>
            <a:ext uri="{FF2B5EF4-FFF2-40B4-BE49-F238E27FC236}">
              <a16:creationId xmlns:a16="http://schemas.microsoft.com/office/drawing/2014/main" id="{351D964E-7C67-4CC8-89D2-21AC840FFEB5}"/>
            </a:ext>
          </a:extLst>
        </xdr:cNvPr>
        <xdr:cNvSpPr txBox="1"/>
      </xdr:nvSpPr>
      <xdr:spPr>
        <a:xfrm>
          <a:off x="76264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17797</xdr:rowOff>
    </xdr:from>
    <xdr:ext cx="469744" cy="259045"/>
    <xdr:sp macro="" textlink="">
      <xdr:nvSpPr>
        <xdr:cNvPr id="144" name="n_4aveValue【図書館】&#10;一人当たり面積">
          <a:extLst>
            <a:ext uri="{FF2B5EF4-FFF2-40B4-BE49-F238E27FC236}">
              <a16:creationId xmlns:a16="http://schemas.microsoft.com/office/drawing/2014/main" id="{1696FD39-E7D0-4C36-9C71-F28BAB91F07B}"/>
            </a:ext>
          </a:extLst>
        </xdr:cNvPr>
        <xdr:cNvSpPr txBox="1"/>
      </xdr:nvSpPr>
      <xdr:spPr>
        <a:xfrm>
          <a:off x="67374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22877</xdr:rowOff>
    </xdr:from>
    <xdr:ext cx="469744" cy="259045"/>
    <xdr:sp macro="" textlink="">
      <xdr:nvSpPr>
        <xdr:cNvPr id="145" name="n_1mainValue【図書館】&#10;一人当たり面積">
          <a:extLst>
            <a:ext uri="{FF2B5EF4-FFF2-40B4-BE49-F238E27FC236}">
              <a16:creationId xmlns:a16="http://schemas.microsoft.com/office/drawing/2014/main" id="{E368669B-23EA-4B80-90A3-83C712343992}"/>
            </a:ext>
          </a:extLst>
        </xdr:cNvPr>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26687</xdr:rowOff>
    </xdr:from>
    <xdr:ext cx="469744" cy="259045"/>
    <xdr:sp macro="" textlink="">
      <xdr:nvSpPr>
        <xdr:cNvPr id="146" name="n_2mainValue【図書館】&#10;一人当たり面積">
          <a:extLst>
            <a:ext uri="{FF2B5EF4-FFF2-40B4-BE49-F238E27FC236}">
              <a16:creationId xmlns:a16="http://schemas.microsoft.com/office/drawing/2014/main" id="{A6999764-CDE6-4CF0-9167-87ECDAB2A1BB}"/>
            </a:ext>
          </a:extLst>
        </xdr:cNvPr>
        <xdr:cNvSpPr txBox="1"/>
      </xdr:nvSpPr>
      <xdr:spPr>
        <a:xfrm>
          <a:off x="85154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34307</xdr:rowOff>
    </xdr:from>
    <xdr:ext cx="469744" cy="259045"/>
    <xdr:sp macro="" textlink="">
      <xdr:nvSpPr>
        <xdr:cNvPr id="147" name="n_3mainValue【図書館】&#10;一人当たり面積">
          <a:extLst>
            <a:ext uri="{FF2B5EF4-FFF2-40B4-BE49-F238E27FC236}">
              <a16:creationId xmlns:a16="http://schemas.microsoft.com/office/drawing/2014/main" id="{B59A5ADE-7544-4CA0-BF9B-34367B374D92}"/>
            </a:ext>
          </a:extLst>
        </xdr:cNvPr>
        <xdr:cNvSpPr txBox="1"/>
      </xdr:nvSpPr>
      <xdr:spPr>
        <a:xfrm>
          <a:off x="7626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41927</xdr:rowOff>
    </xdr:from>
    <xdr:ext cx="469744" cy="259045"/>
    <xdr:sp macro="" textlink="">
      <xdr:nvSpPr>
        <xdr:cNvPr id="148" name="n_4mainValue【図書館】&#10;一人当たり面積">
          <a:extLst>
            <a:ext uri="{FF2B5EF4-FFF2-40B4-BE49-F238E27FC236}">
              <a16:creationId xmlns:a16="http://schemas.microsoft.com/office/drawing/2014/main" id="{07342605-E866-41EA-8135-3C75372EE315}"/>
            </a:ext>
          </a:extLst>
        </xdr:cNvPr>
        <xdr:cNvSpPr txBox="1"/>
      </xdr:nvSpPr>
      <xdr:spPr>
        <a:xfrm>
          <a:off x="6737427"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AEF1439-C1D2-41EE-81AB-37E8490353B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7599F9C2-1904-4244-91B5-1242DE5879C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EAA3A7EF-FF2A-43BC-A540-6E6CC63C091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F212DD07-95E1-4246-879A-20299313CDE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1E735EBC-C45E-4A84-A8D0-EE14BEFEF04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FAB3B5C4-6A59-465B-B6E4-5870901580D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596E0112-648A-414F-99F8-78E381B6638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123C77B3-7C2C-400A-94E8-E3ACA854869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5A0DDE66-F440-4583-82AD-B975FE47B2B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9E9084B-43B2-47B3-A998-D5B2FF79C89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AA12B2C0-6773-4658-B43C-9CC4B22AF79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9AE5882D-9DB7-4832-8B79-2F8CDAB47E27}"/>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6EC27C81-CC4F-4A0F-968B-55D17998A517}"/>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0584723D-1D8C-4B52-8AF8-CE6C82015693}"/>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3626BC1E-08BB-4BC4-ADB1-AA40B49CB5C8}"/>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9523C9FA-9F6D-4779-A57F-1D7B0B7AA952}"/>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EF2E6729-5245-448D-A134-52C1077B6668}"/>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2A6184E4-26EA-4DE5-9365-34CF45189616}"/>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A68E2A6E-B5B1-4C75-913C-B5D359EB9642}"/>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A33E2A25-C087-46B6-9FB5-F68FE78D2A7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807BC7AC-8E74-413D-BC68-9D59E31F12F7}"/>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8D2B9223-B777-4981-B0A9-041828FF736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171" name="直線コネクタ 170">
          <a:extLst>
            <a:ext uri="{FF2B5EF4-FFF2-40B4-BE49-F238E27FC236}">
              <a16:creationId xmlns:a16="http://schemas.microsoft.com/office/drawing/2014/main" id="{8672ED8E-490D-44F2-B4BC-7753A2241CF5}"/>
            </a:ext>
          </a:extLst>
        </xdr:cNvPr>
        <xdr:cNvCxnSpPr/>
      </xdr:nvCxnSpPr>
      <xdr:spPr>
        <a:xfrm flipV="1">
          <a:off x="463486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5E5E04E0-AF38-4055-9C36-17276088CD5C}"/>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3" name="直線コネクタ 172">
          <a:extLst>
            <a:ext uri="{FF2B5EF4-FFF2-40B4-BE49-F238E27FC236}">
              <a16:creationId xmlns:a16="http://schemas.microsoft.com/office/drawing/2014/main" id="{30EBED76-F286-4F1E-B3DA-67D50E6DA842}"/>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C3D41A53-3F52-4E84-AE52-14B5358C6B04}"/>
            </a:ext>
          </a:extLst>
        </xdr:cNvPr>
        <xdr:cNvSpPr txBox="1"/>
      </xdr:nvSpPr>
      <xdr:spPr>
        <a:xfrm>
          <a:off x="46736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175" name="直線コネクタ 174">
          <a:extLst>
            <a:ext uri="{FF2B5EF4-FFF2-40B4-BE49-F238E27FC236}">
              <a16:creationId xmlns:a16="http://schemas.microsoft.com/office/drawing/2014/main" id="{7C905D7B-07E9-41B9-8E67-790107D3EDB3}"/>
            </a:ext>
          </a:extLst>
        </xdr:cNvPr>
        <xdr:cNvCxnSpPr/>
      </xdr:nvCxnSpPr>
      <xdr:spPr>
        <a:xfrm>
          <a:off x="4546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29227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6CB6D3B5-7FEC-43D7-97AF-48AE71897F4F}"/>
            </a:ext>
          </a:extLst>
        </xdr:cNvPr>
        <xdr:cNvSpPr txBox="1"/>
      </xdr:nvSpPr>
      <xdr:spPr>
        <a:xfrm>
          <a:off x="4673600" y="1014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177" name="フローチャート: 判断 176">
          <a:extLst>
            <a:ext uri="{FF2B5EF4-FFF2-40B4-BE49-F238E27FC236}">
              <a16:creationId xmlns:a16="http://schemas.microsoft.com/office/drawing/2014/main" id="{7F22614B-F565-4BA9-AC3A-1EF1677D1A6F}"/>
            </a:ext>
          </a:extLst>
        </xdr:cNvPr>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178" name="フローチャート: 判断 177">
          <a:extLst>
            <a:ext uri="{FF2B5EF4-FFF2-40B4-BE49-F238E27FC236}">
              <a16:creationId xmlns:a16="http://schemas.microsoft.com/office/drawing/2014/main" id="{AD6C3F70-61CE-4DBE-8F73-021ED5A286F4}"/>
            </a:ext>
          </a:extLst>
        </xdr:cNvPr>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79" name="フローチャート: 判断 178">
          <a:extLst>
            <a:ext uri="{FF2B5EF4-FFF2-40B4-BE49-F238E27FC236}">
              <a16:creationId xmlns:a16="http://schemas.microsoft.com/office/drawing/2014/main" id="{3129A021-C335-421E-8B62-0AA2B5FCF0D2}"/>
            </a:ext>
          </a:extLst>
        </xdr:cNvPr>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180" name="フローチャート: 判断 179">
          <a:extLst>
            <a:ext uri="{FF2B5EF4-FFF2-40B4-BE49-F238E27FC236}">
              <a16:creationId xmlns:a16="http://schemas.microsoft.com/office/drawing/2014/main" id="{287D6EC0-9F63-417E-A505-A510AF09A7AE}"/>
            </a:ext>
          </a:extLst>
        </xdr:cNvPr>
        <xdr:cNvSpPr/>
      </xdr:nvSpPr>
      <xdr:spPr>
        <a:xfrm>
          <a:off x="1968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181" name="フローチャート: 判断 180">
          <a:extLst>
            <a:ext uri="{FF2B5EF4-FFF2-40B4-BE49-F238E27FC236}">
              <a16:creationId xmlns:a16="http://schemas.microsoft.com/office/drawing/2014/main" id="{CF4872F1-EF24-45E6-A824-F4300948B791}"/>
            </a:ext>
          </a:extLst>
        </xdr:cNvPr>
        <xdr:cNvSpPr/>
      </xdr:nvSpPr>
      <xdr:spPr>
        <a:xfrm>
          <a:off x="1079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6006A5F-DCDB-42BB-9E2A-E22D22841DA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C5CABC9-D056-41EA-97BE-CEC4C35872F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8EDEBAD-8679-4E7E-8D72-87BFC8B9DC6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337BAD7-189F-4B2B-9646-F49EC00F517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BC8D9A1-9914-498F-8255-C24CE653A45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87" name="楕円 186">
          <a:extLst>
            <a:ext uri="{FF2B5EF4-FFF2-40B4-BE49-F238E27FC236}">
              <a16:creationId xmlns:a16="http://schemas.microsoft.com/office/drawing/2014/main" id="{A7195C28-5416-4B10-B28D-DC17AA053F12}"/>
            </a:ext>
          </a:extLst>
        </xdr:cNvPr>
        <xdr:cNvSpPr/>
      </xdr:nvSpPr>
      <xdr:spPr>
        <a:xfrm>
          <a:off x="45847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167657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52E7E792-2206-4506-8F43-5A9CD2EC8522}"/>
            </a:ext>
          </a:extLst>
        </xdr:cNvPr>
        <xdr:cNvSpPr txBox="1"/>
      </xdr:nvSpPr>
      <xdr:spPr>
        <a:xfrm>
          <a:off x="4673600"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138938</xdr:rowOff>
    </xdr:from>
    <xdr:to>
      <xdr:col>20</xdr:col>
      <xdr:colOff>38100</xdr:colOff>
      <xdr:row>61</xdr:row>
      <xdr:rowOff>69088</xdr:rowOff>
    </xdr:to>
    <xdr:sp macro="" textlink="">
      <xdr:nvSpPr>
        <xdr:cNvPr id="189" name="楕円 188">
          <a:extLst>
            <a:ext uri="{FF2B5EF4-FFF2-40B4-BE49-F238E27FC236}">
              <a16:creationId xmlns:a16="http://schemas.microsoft.com/office/drawing/2014/main" id="{1950E0C6-BB2E-43F1-A54D-B3699BE0454C}"/>
            </a:ext>
          </a:extLst>
        </xdr:cNvPr>
        <xdr:cNvSpPr/>
      </xdr:nvSpPr>
      <xdr:spPr>
        <a:xfrm>
          <a:off x="3746500" y="1042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18288</xdr:rowOff>
    </xdr:from>
    <xdr:to>
      <xdr:col>24</xdr:col>
      <xdr:colOff>63500</xdr:colOff>
      <xdr:row>61</xdr:row>
      <xdr:rowOff>68580</xdr:rowOff>
    </xdr:to>
    <xdr:cxnSp macro="">
      <xdr:nvCxnSpPr>
        <xdr:cNvPr id="190" name="直線コネクタ 189">
          <a:extLst>
            <a:ext uri="{FF2B5EF4-FFF2-40B4-BE49-F238E27FC236}">
              <a16:creationId xmlns:a16="http://schemas.microsoft.com/office/drawing/2014/main" id="{2EB948D6-85CC-42DC-8118-7208649F24DC}"/>
            </a:ext>
          </a:extLst>
        </xdr:cNvPr>
        <xdr:cNvCxnSpPr/>
      </xdr:nvCxnSpPr>
      <xdr:spPr>
        <a:xfrm>
          <a:off x="3797300" y="1047673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88646</xdr:rowOff>
    </xdr:from>
    <xdr:to>
      <xdr:col>15</xdr:col>
      <xdr:colOff>101600</xdr:colOff>
      <xdr:row>61</xdr:row>
      <xdr:rowOff>18796</xdr:rowOff>
    </xdr:to>
    <xdr:sp macro="" textlink="">
      <xdr:nvSpPr>
        <xdr:cNvPr id="191" name="楕円 190">
          <a:extLst>
            <a:ext uri="{FF2B5EF4-FFF2-40B4-BE49-F238E27FC236}">
              <a16:creationId xmlns:a16="http://schemas.microsoft.com/office/drawing/2014/main" id="{E445C450-7323-4279-BCA6-83F659940D30}"/>
            </a:ext>
          </a:extLst>
        </xdr:cNvPr>
        <xdr:cNvSpPr/>
      </xdr:nvSpPr>
      <xdr:spPr>
        <a:xfrm>
          <a:off x="2857500" y="1037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139446</xdr:rowOff>
    </xdr:from>
    <xdr:to>
      <xdr:col>19</xdr:col>
      <xdr:colOff>177800</xdr:colOff>
      <xdr:row>61</xdr:row>
      <xdr:rowOff>18288</xdr:rowOff>
    </xdr:to>
    <xdr:cxnSp macro="">
      <xdr:nvCxnSpPr>
        <xdr:cNvPr id="192" name="直線コネクタ 191">
          <a:extLst>
            <a:ext uri="{FF2B5EF4-FFF2-40B4-BE49-F238E27FC236}">
              <a16:creationId xmlns:a16="http://schemas.microsoft.com/office/drawing/2014/main" id="{D5AFF226-63D7-465E-ADD8-3CCF07862098}"/>
            </a:ext>
          </a:extLst>
        </xdr:cNvPr>
        <xdr:cNvCxnSpPr/>
      </xdr:nvCxnSpPr>
      <xdr:spPr>
        <a:xfrm>
          <a:off x="2908300" y="1042644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38354</xdr:rowOff>
    </xdr:from>
    <xdr:to>
      <xdr:col>10</xdr:col>
      <xdr:colOff>165100</xdr:colOff>
      <xdr:row>60</xdr:row>
      <xdr:rowOff>139954</xdr:rowOff>
    </xdr:to>
    <xdr:sp macro="" textlink="">
      <xdr:nvSpPr>
        <xdr:cNvPr id="193" name="楕円 192">
          <a:extLst>
            <a:ext uri="{FF2B5EF4-FFF2-40B4-BE49-F238E27FC236}">
              <a16:creationId xmlns:a16="http://schemas.microsoft.com/office/drawing/2014/main" id="{39A4B39A-281E-4B57-B437-1B4456BE855D}"/>
            </a:ext>
          </a:extLst>
        </xdr:cNvPr>
        <xdr:cNvSpPr/>
      </xdr:nvSpPr>
      <xdr:spPr>
        <a:xfrm>
          <a:off x="1968500" y="1032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89154</xdr:rowOff>
    </xdr:from>
    <xdr:to>
      <xdr:col>15</xdr:col>
      <xdr:colOff>50800</xdr:colOff>
      <xdr:row>60</xdr:row>
      <xdr:rowOff>139446</xdr:rowOff>
    </xdr:to>
    <xdr:cxnSp macro="">
      <xdr:nvCxnSpPr>
        <xdr:cNvPr id="194" name="直線コネクタ 193">
          <a:extLst>
            <a:ext uri="{FF2B5EF4-FFF2-40B4-BE49-F238E27FC236}">
              <a16:creationId xmlns:a16="http://schemas.microsoft.com/office/drawing/2014/main" id="{B21C5060-FB3B-4EC3-9682-57E1142619FF}"/>
            </a:ext>
          </a:extLst>
        </xdr:cNvPr>
        <xdr:cNvCxnSpPr/>
      </xdr:nvCxnSpPr>
      <xdr:spPr>
        <a:xfrm>
          <a:off x="2019300" y="1037615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159512</xdr:rowOff>
    </xdr:from>
    <xdr:to>
      <xdr:col>6</xdr:col>
      <xdr:colOff>38100</xdr:colOff>
      <xdr:row>60</xdr:row>
      <xdr:rowOff>89662</xdr:rowOff>
    </xdr:to>
    <xdr:sp macro="" textlink="">
      <xdr:nvSpPr>
        <xdr:cNvPr id="195" name="楕円 194">
          <a:extLst>
            <a:ext uri="{FF2B5EF4-FFF2-40B4-BE49-F238E27FC236}">
              <a16:creationId xmlns:a16="http://schemas.microsoft.com/office/drawing/2014/main" id="{D0E4813A-E55F-4F2C-948D-163EDED324AD}"/>
            </a:ext>
          </a:extLst>
        </xdr:cNvPr>
        <xdr:cNvSpPr/>
      </xdr:nvSpPr>
      <xdr:spPr>
        <a:xfrm>
          <a:off x="1079500" y="1027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38862</xdr:rowOff>
    </xdr:from>
    <xdr:to>
      <xdr:col>10</xdr:col>
      <xdr:colOff>114300</xdr:colOff>
      <xdr:row>60</xdr:row>
      <xdr:rowOff>89154</xdr:rowOff>
    </xdr:to>
    <xdr:cxnSp macro="">
      <xdr:nvCxnSpPr>
        <xdr:cNvPr id="196" name="直線コネクタ 195">
          <a:extLst>
            <a:ext uri="{FF2B5EF4-FFF2-40B4-BE49-F238E27FC236}">
              <a16:creationId xmlns:a16="http://schemas.microsoft.com/office/drawing/2014/main" id="{7DC60989-ACE9-4D94-938F-D090237F1904}"/>
            </a:ext>
          </a:extLst>
        </xdr:cNvPr>
        <xdr:cNvCxnSpPr/>
      </xdr:nvCxnSpPr>
      <xdr:spPr>
        <a:xfrm>
          <a:off x="1130300" y="1032586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55897</xdr:rowOff>
    </xdr:from>
    <xdr:ext cx="405111" cy="259045"/>
    <xdr:sp macro="" textlink="">
      <xdr:nvSpPr>
        <xdr:cNvPr id="197" name="n_1aveValue【体育館・プール】&#10;有形固定資産減価償却率">
          <a:extLst>
            <a:ext uri="{FF2B5EF4-FFF2-40B4-BE49-F238E27FC236}">
              <a16:creationId xmlns:a16="http://schemas.microsoft.com/office/drawing/2014/main" id="{5E018773-4830-4B70-9EC2-DE10E522B1DC}"/>
            </a:ext>
          </a:extLst>
        </xdr:cNvPr>
        <xdr:cNvSpPr txBox="1"/>
      </xdr:nvSpPr>
      <xdr:spPr>
        <a:xfrm>
          <a:off x="3582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198" name="n_2aveValue【体育館・プール】&#10;有形固定資産減価償却率">
          <a:extLst>
            <a:ext uri="{FF2B5EF4-FFF2-40B4-BE49-F238E27FC236}">
              <a16:creationId xmlns:a16="http://schemas.microsoft.com/office/drawing/2014/main" id="{A0EFD039-C32C-4901-99D0-C76DDE0A29BA}"/>
            </a:ext>
          </a:extLst>
        </xdr:cNvPr>
        <xdr:cNvSpPr txBox="1"/>
      </xdr:nvSpPr>
      <xdr:spPr>
        <a:xfrm>
          <a:off x="27057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154195</xdr:rowOff>
    </xdr:from>
    <xdr:ext cx="405111" cy="259045"/>
    <xdr:sp macro="" textlink="">
      <xdr:nvSpPr>
        <xdr:cNvPr id="199" name="n_3aveValue【体育館・プール】&#10;有形固定資産減価償却率">
          <a:extLst>
            <a:ext uri="{FF2B5EF4-FFF2-40B4-BE49-F238E27FC236}">
              <a16:creationId xmlns:a16="http://schemas.microsoft.com/office/drawing/2014/main" id="{83360558-1DD6-40DF-8A5D-71B31D3BC7CF}"/>
            </a:ext>
          </a:extLst>
        </xdr:cNvPr>
        <xdr:cNvSpPr txBox="1"/>
      </xdr:nvSpPr>
      <xdr:spPr>
        <a:xfrm>
          <a:off x="1816744" y="992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147337</xdr:rowOff>
    </xdr:from>
    <xdr:ext cx="405111" cy="259045"/>
    <xdr:sp macro="" textlink="">
      <xdr:nvSpPr>
        <xdr:cNvPr id="200" name="n_4aveValue【体育館・プール】&#10;有形固定資産減価償却率">
          <a:extLst>
            <a:ext uri="{FF2B5EF4-FFF2-40B4-BE49-F238E27FC236}">
              <a16:creationId xmlns:a16="http://schemas.microsoft.com/office/drawing/2014/main" id="{53F5B082-9504-479B-A704-FF63473D29F4}"/>
            </a:ext>
          </a:extLst>
        </xdr:cNvPr>
        <xdr:cNvSpPr txBox="1"/>
      </xdr:nvSpPr>
      <xdr:spPr>
        <a:xfrm>
          <a:off x="927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60215</xdr:rowOff>
    </xdr:from>
    <xdr:ext cx="405111" cy="259045"/>
    <xdr:sp macro="" textlink="">
      <xdr:nvSpPr>
        <xdr:cNvPr id="201" name="n_1mainValue【体育館・プール】&#10;有形固定資産減価償却率">
          <a:extLst>
            <a:ext uri="{FF2B5EF4-FFF2-40B4-BE49-F238E27FC236}">
              <a16:creationId xmlns:a16="http://schemas.microsoft.com/office/drawing/2014/main" id="{BA72B81A-4125-478C-8453-3FA4D4B3A4DB}"/>
            </a:ext>
          </a:extLst>
        </xdr:cNvPr>
        <xdr:cNvSpPr txBox="1"/>
      </xdr:nvSpPr>
      <xdr:spPr>
        <a:xfrm>
          <a:off x="3582044" y="1051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9923</xdr:rowOff>
    </xdr:from>
    <xdr:ext cx="405111" cy="259045"/>
    <xdr:sp macro="" textlink="">
      <xdr:nvSpPr>
        <xdr:cNvPr id="202" name="n_2mainValue【体育館・プール】&#10;有形固定資産減価償却率">
          <a:extLst>
            <a:ext uri="{FF2B5EF4-FFF2-40B4-BE49-F238E27FC236}">
              <a16:creationId xmlns:a16="http://schemas.microsoft.com/office/drawing/2014/main" id="{5B220F69-43A6-4B41-90A0-EE21638E60D2}"/>
            </a:ext>
          </a:extLst>
        </xdr:cNvPr>
        <xdr:cNvSpPr txBox="1"/>
      </xdr:nvSpPr>
      <xdr:spPr>
        <a:xfrm>
          <a:off x="2705744" y="1046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131081</xdr:rowOff>
    </xdr:from>
    <xdr:ext cx="405111" cy="259045"/>
    <xdr:sp macro="" textlink="">
      <xdr:nvSpPr>
        <xdr:cNvPr id="203" name="n_3mainValue【体育館・プール】&#10;有形固定資産減価償却率">
          <a:extLst>
            <a:ext uri="{FF2B5EF4-FFF2-40B4-BE49-F238E27FC236}">
              <a16:creationId xmlns:a16="http://schemas.microsoft.com/office/drawing/2014/main" id="{94B32E6D-A5C8-46B0-979A-134A40DE40F0}"/>
            </a:ext>
          </a:extLst>
        </xdr:cNvPr>
        <xdr:cNvSpPr txBox="1"/>
      </xdr:nvSpPr>
      <xdr:spPr>
        <a:xfrm>
          <a:off x="1816744" y="1041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80789</xdr:rowOff>
    </xdr:from>
    <xdr:ext cx="405111" cy="259045"/>
    <xdr:sp macro="" textlink="">
      <xdr:nvSpPr>
        <xdr:cNvPr id="204" name="n_4mainValue【体育館・プール】&#10;有形固定資産減価償却率">
          <a:extLst>
            <a:ext uri="{FF2B5EF4-FFF2-40B4-BE49-F238E27FC236}">
              <a16:creationId xmlns:a16="http://schemas.microsoft.com/office/drawing/2014/main" id="{18B85EA3-9301-44A8-9DBB-53322B0AD09C}"/>
            </a:ext>
          </a:extLst>
        </xdr:cNvPr>
        <xdr:cNvSpPr txBox="1"/>
      </xdr:nvSpPr>
      <xdr:spPr>
        <a:xfrm>
          <a:off x="927744" y="10367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9ACB0F5-21FF-48F0-978B-4EB83C5C9FB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778165E7-459B-49CF-949E-D40C0EC4D2E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7DEE2204-02F5-4952-B9C3-174B16A68C1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0F25E5B-484E-4924-A256-52A8882CD4E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F8B5F4B-1445-45F4-851C-D6EC6A19B4D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B9F650B2-8A9B-4067-BB63-BFAF4A3878B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6BD8555F-17A4-41E0-A2E8-6449DD4DE98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88565585-5910-4408-978C-3B8D92411B4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49A70BF7-6A52-491B-9D01-4FA28351F99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A2F5C92-EFAC-4FF8-B038-177797A2611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825F05F5-2685-436B-BDE6-35FFB239FBE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57B32C66-51CB-4CDF-ACA2-432120E825F3}"/>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372AC12C-F6AD-4E38-BB59-441DF072427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5352B9D3-628A-40B1-B1B0-D92CD84A6C9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3507970-F649-447C-AAF8-36A76E0338A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920FFAF9-7726-4D77-A83C-DDF6A7F1877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F6DB9B8-E0D2-4178-8C9B-F54B3D09157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2C25FF76-73E4-4DAC-BD3B-52BC22973A9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7F1A16A9-45BA-44B9-862A-135CE68FA39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AFFBCE17-903A-401A-A0D2-363C3FE87884}"/>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874516F6-91F2-4D40-8BB6-C94E5BE5CAD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FB632A26-AC39-4706-AC97-91233081FEB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949486E4-3D51-44F3-B05E-CFB2DADEEA3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228" name="直線コネクタ 227">
          <a:extLst>
            <a:ext uri="{FF2B5EF4-FFF2-40B4-BE49-F238E27FC236}">
              <a16:creationId xmlns:a16="http://schemas.microsoft.com/office/drawing/2014/main" id="{2EE63D34-EA9F-4F3C-96D1-91361ACF6033}"/>
            </a:ext>
          </a:extLst>
        </xdr:cNvPr>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229" name="【体育館・プール】&#10;一人当たり面積最小値テキスト">
          <a:extLst>
            <a:ext uri="{FF2B5EF4-FFF2-40B4-BE49-F238E27FC236}">
              <a16:creationId xmlns:a16="http://schemas.microsoft.com/office/drawing/2014/main" id="{458B75F9-65AB-490F-BDA1-0694EC0B1E9A}"/>
            </a:ext>
          </a:extLst>
        </xdr:cNvPr>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230" name="直線コネクタ 229">
          <a:extLst>
            <a:ext uri="{FF2B5EF4-FFF2-40B4-BE49-F238E27FC236}">
              <a16:creationId xmlns:a16="http://schemas.microsoft.com/office/drawing/2014/main" id="{51FA7E3C-55CD-4A93-9DE9-855E8FCA8DE3}"/>
            </a:ext>
          </a:extLst>
        </xdr:cNvPr>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231" name="【体育館・プール】&#10;一人当たり面積最大値テキスト">
          <a:extLst>
            <a:ext uri="{FF2B5EF4-FFF2-40B4-BE49-F238E27FC236}">
              <a16:creationId xmlns:a16="http://schemas.microsoft.com/office/drawing/2014/main" id="{A00F1CE4-4D85-4044-BFAF-3AA268A1500F}"/>
            </a:ext>
          </a:extLst>
        </xdr:cNvPr>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232" name="直線コネクタ 231">
          <a:extLst>
            <a:ext uri="{FF2B5EF4-FFF2-40B4-BE49-F238E27FC236}">
              <a16:creationId xmlns:a16="http://schemas.microsoft.com/office/drawing/2014/main" id="{313555F3-338F-46F4-B325-AEDDAD0039BC}"/>
            </a:ext>
          </a:extLst>
        </xdr:cNvPr>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162577</xdr:rowOff>
    </xdr:from>
    <xdr:ext cx="469744" cy="259045"/>
    <xdr:sp macro="" textlink="">
      <xdr:nvSpPr>
        <xdr:cNvPr id="233" name="【体育館・プール】&#10;一人当たり面積平均値テキスト">
          <a:extLst>
            <a:ext uri="{FF2B5EF4-FFF2-40B4-BE49-F238E27FC236}">
              <a16:creationId xmlns:a16="http://schemas.microsoft.com/office/drawing/2014/main" id="{88271D91-1DEB-4336-A91C-204A17488074}"/>
            </a:ext>
          </a:extLst>
        </xdr:cNvPr>
        <xdr:cNvSpPr txBox="1"/>
      </xdr:nvSpPr>
      <xdr:spPr>
        <a:xfrm>
          <a:off x="10515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234" name="フローチャート: 判断 233">
          <a:extLst>
            <a:ext uri="{FF2B5EF4-FFF2-40B4-BE49-F238E27FC236}">
              <a16:creationId xmlns:a16="http://schemas.microsoft.com/office/drawing/2014/main" id="{99A373EB-9B2B-493B-A980-186937746B81}"/>
            </a:ext>
          </a:extLst>
        </xdr:cNvPr>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235" name="フローチャート: 判断 234">
          <a:extLst>
            <a:ext uri="{FF2B5EF4-FFF2-40B4-BE49-F238E27FC236}">
              <a16:creationId xmlns:a16="http://schemas.microsoft.com/office/drawing/2014/main" id="{DC6D50AC-16B3-4695-A853-F42CD403FB27}"/>
            </a:ext>
          </a:extLst>
        </xdr:cNvPr>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236" name="フローチャート: 判断 235">
          <a:extLst>
            <a:ext uri="{FF2B5EF4-FFF2-40B4-BE49-F238E27FC236}">
              <a16:creationId xmlns:a16="http://schemas.microsoft.com/office/drawing/2014/main" id="{B6C21AF1-7E30-4A75-AAC0-55FCF16FB5FE}"/>
            </a:ext>
          </a:extLst>
        </xdr:cNvPr>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237" name="フローチャート: 判断 236">
          <a:extLst>
            <a:ext uri="{FF2B5EF4-FFF2-40B4-BE49-F238E27FC236}">
              <a16:creationId xmlns:a16="http://schemas.microsoft.com/office/drawing/2014/main" id="{04955A48-6EF5-4D14-8545-2D978AEBC630}"/>
            </a:ext>
          </a:extLst>
        </xdr:cNvPr>
        <xdr:cNvSpPr/>
      </xdr:nvSpPr>
      <xdr:spPr>
        <a:xfrm>
          <a:off x="7810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238" name="フローチャート: 判断 237">
          <a:extLst>
            <a:ext uri="{FF2B5EF4-FFF2-40B4-BE49-F238E27FC236}">
              <a16:creationId xmlns:a16="http://schemas.microsoft.com/office/drawing/2014/main" id="{3E67CB8E-B40C-4230-A49E-FABADABF7A8D}"/>
            </a:ext>
          </a:extLst>
        </xdr:cNvPr>
        <xdr:cNvSpPr/>
      </xdr:nvSpPr>
      <xdr:spPr>
        <a:xfrm>
          <a:off x="6921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D461047-611A-4802-857A-53D272327A0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C77C76B-9511-48C9-8F41-30C313528A5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AF9E949-2C4D-4981-9893-D4696C5E29F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EBEF395-D2F4-46DC-B1AE-C0FE4A5F475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D035157-E3A5-4753-B0FE-97770997962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43307</xdr:rowOff>
    </xdr:from>
    <xdr:to>
      <xdr:col>55</xdr:col>
      <xdr:colOff>50800</xdr:colOff>
      <xdr:row>63</xdr:row>
      <xdr:rowOff>144907</xdr:rowOff>
    </xdr:to>
    <xdr:sp macro="" textlink="">
      <xdr:nvSpPr>
        <xdr:cNvPr id="244" name="楕円 243">
          <a:extLst>
            <a:ext uri="{FF2B5EF4-FFF2-40B4-BE49-F238E27FC236}">
              <a16:creationId xmlns:a16="http://schemas.microsoft.com/office/drawing/2014/main" id="{5471E138-D6CD-4D8D-93B6-DB3C03BCFAA2}"/>
            </a:ext>
          </a:extLst>
        </xdr:cNvPr>
        <xdr:cNvSpPr/>
      </xdr:nvSpPr>
      <xdr:spPr>
        <a:xfrm>
          <a:off x="10426700" y="108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21734</xdr:rowOff>
    </xdr:from>
    <xdr:ext cx="469744" cy="259045"/>
    <xdr:sp macro="" textlink="">
      <xdr:nvSpPr>
        <xdr:cNvPr id="245" name="【体育館・プール】&#10;一人当たり面積該当値テキスト">
          <a:extLst>
            <a:ext uri="{FF2B5EF4-FFF2-40B4-BE49-F238E27FC236}">
              <a16:creationId xmlns:a16="http://schemas.microsoft.com/office/drawing/2014/main" id="{E407A8F5-BCE2-4080-B319-70FEA9B5B14A}"/>
            </a:ext>
          </a:extLst>
        </xdr:cNvPr>
        <xdr:cNvSpPr txBox="1"/>
      </xdr:nvSpPr>
      <xdr:spPr>
        <a:xfrm>
          <a:off x="10515600" y="108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47117</xdr:rowOff>
    </xdr:from>
    <xdr:to>
      <xdr:col>50</xdr:col>
      <xdr:colOff>165100</xdr:colOff>
      <xdr:row>63</xdr:row>
      <xdr:rowOff>148717</xdr:rowOff>
    </xdr:to>
    <xdr:sp macro="" textlink="">
      <xdr:nvSpPr>
        <xdr:cNvPr id="246" name="楕円 245">
          <a:extLst>
            <a:ext uri="{FF2B5EF4-FFF2-40B4-BE49-F238E27FC236}">
              <a16:creationId xmlns:a16="http://schemas.microsoft.com/office/drawing/2014/main" id="{642666C4-3C22-4FFA-866B-C88C67DD62B2}"/>
            </a:ext>
          </a:extLst>
        </xdr:cNvPr>
        <xdr:cNvSpPr/>
      </xdr:nvSpPr>
      <xdr:spPr>
        <a:xfrm>
          <a:off x="9588500" y="1084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94107</xdr:rowOff>
    </xdr:from>
    <xdr:to>
      <xdr:col>55</xdr:col>
      <xdr:colOff>0</xdr:colOff>
      <xdr:row>63</xdr:row>
      <xdr:rowOff>97917</xdr:rowOff>
    </xdr:to>
    <xdr:cxnSp macro="">
      <xdr:nvCxnSpPr>
        <xdr:cNvPr id="247" name="直線コネクタ 246">
          <a:extLst>
            <a:ext uri="{FF2B5EF4-FFF2-40B4-BE49-F238E27FC236}">
              <a16:creationId xmlns:a16="http://schemas.microsoft.com/office/drawing/2014/main" id="{A90A4E24-E14D-4F09-885F-C5E43EBD17B1}"/>
            </a:ext>
          </a:extLst>
        </xdr:cNvPr>
        <xdr:cNvCxnSpPr/>
      </xdr:nvCxnSpPr>
      <xdr:spPr>
        <a:xfrm flipV="1">
          <a:off x="9639300" y="10895457"/>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51689</xdr:rowOff>
    </xdr:from>
    <xdr:to>
      <xdr:col>46</xdr:col>
      <xdr:colOff>38100</xdr:colOff>
      <xdr:row>63</xdr:row>
      <xdr:rowOff>153289</xdr:rowOff>
    </xdr:to>
    <xdr:sp macro="" textlink="">
      <xdr:nvSpPr>
        <xdr:cNvPr id="248" name="楕円 247">
          <a:extLst>
            <a:ext uri="{FF2B5EF4-FFF2-40B4-BE49-F238E27FC236}">
              <a16:creationId xmlns:a16="http://schemas.microsoft.com/office/drawing/2014/main" id="{1CF75D76-7792-4C31-9BFE-CC781D66F456}"/>
            </a:ext>
          </a:extLst>
        </xdr:cNvPr>
        <xdr:cNvSpPr/>
      </xdr:nvSpPr>
      <xdr:spPr>
        <a:xfrm>
          <a:off x="8699500" y="1085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97917</xdr:rowOff>
    </xdr:from>
    <xdr:to>
      <xdr:col>50</xdr:col>
      <xdr:colOff>114300</xdr:colOff>
      <xdr:row>63</xdr:row>
      <xdr:rowOff>102489</xdr:rowOff>
    </xdr:to>
    <xdr:cxnSp macro="">
      <xdr:nvCxnSpPr>
        <xdr:cNvPr id="249" name="直線コネクタ 248">
          <a:extLst>
            <a:ext uri="{FF2B5EF4-FFF2-40B4-BE49-F238E27FC236}">
              <a16:creationId xmlns:a16="http://schemas.microsoft.com/office/drawing/2014/main" id="{F1B8C299-9E09-4174-8005-410B41CAA4C1}"/>
            </a:ext>
          </a:extLst>
        </xdr:cNvPr>
        <xdr:cNvCxnSpPr/>
      </xdr:nvCxnSpPr>
      <xdr:spPr>
        <a:xfrm flipV="1">
          <a:off x="8750300" y="1089926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55118</xdr:rowOff>
    </xdr:from>
    <xdr:to>
      <xdr:col>41</xdr:col>
      <xdr:colOff>101600</xdr:colOff>
      <xdr:row>63</xdr:row>
      <xdr:rowOff>156718</xdr:rowOff>
    </xdr:to>
    <xdr:sp macro="" textlink="">
      <xdr:nvSpPr>
        <xdr:cNvPr id="250" name="楕円 249">
          <a:extLst>
            <a:ext uri="{FF2B5EF4-FFF2-40B4-BE49-F238E27FC236}">
              <a16:creationId xmlns:a16="http://schemas.microsoft.com/office/drawing/2014/main" id="{88A0CC21-761A-4C7D-91E1-6091C8955974}"/>
            </a:ext>
          </a:extLst>
        </xdr:cNvPr>
        <xdr:cNvSpPr/>
      </xdr:nvSpPr>
      <xdr:spPr>
        <a:xfrm>
          <a:off x="7810500" y="1085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102489</xdr:rowOff>
    </xdr:from>
    <xdr:to>
      <xdr:col>45</xdr:col>
      <xdr:colOff>177800</xdr:colOff>
      <xdr:row>63</xdr:row>
      <xdr:rowOff>105918</xdr:rowOff>
    </xdr:to>
    <xdr:cxnSp macro="">
      <xdr:nvCxnSpPr>
        <xdr:cNvPr id="251" name="直線コネクタ 250">
          <a:extLst>
            <a:ext uri="{FF2B5EF4-FFF2-40B4-BE49-F238E27FC236}">
              <a16:creationId xmlns:a16="http://schemas.microsoft.com/office/drawing/2014/main" id="{377194BC-1BCC-49B5-BC2D-A46FDDBEEA00}"/>
            </a:ext>
          </a:extLst>
        </xdr:cNvPr>
        <xdr:cNvCxnSpPr/>
      </xdr:nvCxnSpPr>
      <xdr:spPr>
        <a:xfrm flipV="1">
          <a:off x="7861300" y="1090383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59309</xdr:rowOff>
    </xdr:from>
    <xdr:to>
      <xdr:col>36</xdr:col>
      <xdr:colOff>165100</xdr:colOff>
      <xdr:row>63</xdr:row>
      <xdr:rowOff>160909</xdr:rowOff>
    </xdr:to>
    <xdr:sp macro="" textlink="">
      <xdr:nvSpPr>
        <xdr:cNvPr id="252" name="楕円 251">
          <a:extLst>
            <a:ext uri="{FF2B5EF4-FFF2-40B4-BE49-F238E27FC236}">
              <a16:creationId xmlns:a16="http://schemas.microsoft.com/office/drawing/2014/main" id="{D47335FD-066D-4F84-B803-1376C9167D28}"/>
            </a:ext>
          </a:extLst>
        </xdr:cNvPr>
        <xdr:cNvSpPr/>
      </xdr:nvSpPr>
      <xdr:spPr>
        <a:xfrm>
          <a:off x="6921500" y="1086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105918</xdr:rowOff>
    </xdr:from>
    <xdr:to>
      <xdr:col>41</xdr:col>
      <xdr:colOff>50800</xdr:colOff>
      <xdr:row>63</xdr:row>
      <xdr:rowOff>110109</xdr:rowOff>
    </xdr:to>
    <xdr:cxnSp macro="">
      <xdr:nvCxnSpPr>
        <xdr:cNvPr id="253" name="直線コネクタ 252">
          <a:extLst>
            <a:ext uri="{FF2B5EF4-FFF2-40B4-BE49-F238E27FC236}">
              <a16:creationId xmlns:a16="http://schemas.microsoft.com/office/drawing/2014/main" id="{F6E5E9F7-34B9-4E65-BC98-8630EACBE28D}"/>
            </a:ext>
          </a:extLst>
        </xdr:cNvPr>
        <xdr:cNvCxnSpPr/>
      </xdr:nvCxnSpPr>
      <xdr:spPr>
        <a:xfrm flipV="1">
          <a:off x="6972300" y="10907268"/>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89425</xdr:rowOff>
    </xdr:from>
    <xdr:ext cx="469744" cy="259045"/>
    <xdr:sp macro="" textlink="">
      <xdr:nvSpPr>
        <xdr:cNvPr id="254" name="n_1aveValue【体育館・プール】&#10;一人当たり面積">
          <a:extLst>
            <a:ext uri="{FF2B5EF4-FFF2-40B4-BE49-F238E27FC236}">
              <a16:creationId xmlns:a16="http://schemas.microsoft.com/office/drawing/2014/main" id="{862E54C9-9AE6-459F-AF77-2408C161CFE2}"/>
            </a:ext>
          </a:extLst>
        </xdr:cNvPr>
        <xdr:cNvSpPr txBox="1"/>
      </xdr:nvSpPr>
      <xdr:spPr>
        <a:xfrm>
          <a:off x="9391727" y="1054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91711</xdr:rowOff>
    </xdr:from>
    <xdr:ext cx="469744" cy="259045"/>
    <xdr:sp macro="" textlink="">
      <xdr:nvSpPr>
        <xdr:cNvPr id="255" name="n_2aveValue【体育館・プール】&#10;一人当たり面積">
          <a:extLst>
            <a:ext uri="{FF2B5EF4-FFF2-40B4-BE49-F238E27FC236}">
              <a16:creationId xmlns:a16="http://schemas.microsoft.com/office/drawing/2014/main" id="{46E7787C-A9FA-46F0-9240-4987984042B6}"/>
            </a:ext>
          </a:extLst>
        </xdr:cNvPr>
        <xdr:cNvSpPr txBox="1"/>
      </xdr:nvSpPr>
      <xdr:spPr>
        <a:xfrm>
          <a:off x="8515427" y="105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105427</xdr:rowOff>
    </xdr:from>
    <xdr:ext cx="469744" cy="259045"/>
    <xdr:sp macro="" textlink="">
      <xdr:nvSpPr>
        <xdr:cNvPr id="256" name="n_3aveValue【体育館・プール】&#10;一人当たり面積">
          <a:extLst>
            <a:ext uri="{FF2B5EF4-FFF2-40B4-BE49-F238E27FC236}">
              <a16:creationId xmlns:a16="http://schemas.microsoft.com/office/drawing/2014/main" id="{970BE17C-4945-4F5D-94A1-1E1C31DD3955}"/>
            </a:ext>
          </a:extLst>
        </xdr:cNvPr>
        <xdr:cNvSpPr txBox="1"/>
      </xdr:nvSpPr>
      <xdr:spPr>
        <a:xfrm>
          <a:off x="76264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77614</xdr:rowOff>
    </xdr:from>
    <xdr:ext cx="469744" cy="259045"/>
    <xdr:sp macro="" textlink="">
      <xdr:nvSpPr>
        <xdr:cNvPr id="257" name="n_4aveValue【体育館・プール】&#10;一人当たり面積">
          <a:extLst>
            <a:ext uri="{FF2B5EF4-FFF2-40B4-BE49-F238E27FC236}">
              <a16:creationId xmlns:a16="http://schemas.microsoft.com/office/drawing/2014/main" id="{2F845B23-EC1F-405C-AD41-18EF4C78447A}"/>
            </a:ext>
          </a:extLst>
        </xdr:cNvPr>
        <xdr:cNvSpPr txBox="1"/>
      </xdr:nvSpPr>
      <xdr:spPr>
        <a:xfrm>
          <a:off x="67374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139844</xdr:rowOff>
    </xdr:from>
    <xdr:ext cx="469744" cy="259045"/>
    <xdr:sp macro="" textlink="">
      <xdr:nvSpPr>
        <xdr:cNvPr id="258" name="n_1mainValue【体育館・プール】&#10;一人当たり面積">
          <a:extLst>
            <a:ext uri="{FF2B5EF4-FFF2-40B4-BE49-F238E27FC236}">
              <a16:creationId xmlns:a16="http://schemas.microsoft.com/office/drawing/2014/main" id="{53869CD5-0B47-49B5-A163-7DE12C1DA868}"/>
            </a:ext>
          </a:extLst>
        </xdr:cNvPr>
        <xdr:cNvSpPr txBox="1"/>
      </xdr:nvSpPr>
      <xdr:spPr>
        <a:xfrm>
          <a:off x="9391727" y="1094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144416</xdr:rowOff>
    </xdr:from>
    <xdr:ext cx="469744" cy="259045"/>
    <xdr:sp macro="" textlink="">
      <xdr:nvSpPr>
        <xdr:cNvPr id="259" name="n_2mainValue【体育館・プール】&#10;一人当たり面積">
          <a:extLst>
            <a:ext uri="{FF2B5EF4-FFF2-40B4-BE49-F238E27FC236}">
              <a16:creationId xmlns:a16="http://schemas.microsoft.com/office/drawing/2014/main" id="{5BDA3B18-C8D7-48BB-87ED-9FADD21975EB}"/>
            </a:ext>
          </a:extLst>
        </xdr:cNvPr>
        <xdr:cNvSpPr txBox="1"/>
      </xdr:nvSpPr>
      <xdr:spPr>
        <a:xfrm>
          <a:off x="8515427" y="1094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147845</xdr:rowOff>
    </xdr:from>
    <xdr:ext cx="469744" cy="259045"/>
    <xdr:sp macro="" textlink="">
      <xdr:nvSpPr>
        <xdr:cNvPr id="260" name="n_3mainValue【体育館・プール】&#10;一人当たり面積">
          <a:extLst>
            <a:ext uri="{FF2B5EF4-FFF2-40B4-BE49-F238E27FC236}">
              <a16:creationId xmlns:a16="http://schemas.microsoft.com/office/drawing/2014/main" id="{0C0533C1-7615-4718-9CBC-CFD38488C73A}"/>
            </a:ext>
          </a:extLst>
        </xdr:cNvPr>
        <xdr:cNvSpPr txBox="1"/>
      </xdr:nvSpPr>
      <xdr:spPr>
        <a:xfrm>
          <a:off x="7626427"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152036</xdr:rowOff>
    </xdr:from>
    <xdr:ext cx="469744" cy="259045"/>
    <xdr:sp macro="" textlink="">
      <xdr:nvSpPr>
        <xdr:cNvPr id="261" name="n_4mainValue【体育館・プール】&#10;一人当たり面積">
          <a:extLst>
            <a:ext uri="{FF2B5EF4-FFF2-40B4-BE49-F238E27FC236}">
              <a16:creationId xmlns:a16="http://schemas.microsoft.com/office/drawing/2014/main" id="{493A124E-4374-4441-9D02-12B1EF57CFC0}"/>
            </a:ext>
          </a:extLst>
        </xdr:cNvPr>
        <xdr:cNvSpPr txBox="1"/>
      </xdr:nvSpPr>
      <xdr:spPr>
        <a:xfrm>
          <a:off x="6737427" y="10953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4587E31-8BB2-4455-9E98-4DA3A80F82B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850888CA-2C31-48A2-A89D-CC7ACA6BFD4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DDA3B053-2D70-46C1-956D-83E53481661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9D3EC9A-52D3-4386-AE7B-C808074D12D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2B10C669-EE09-46F6-A7D3-C626AD9F676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123783D7-DE92-4121-A6C8-BAE4F3799CD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E09ECD0E-B481-491B-8E3A-E7F608FEA4D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CC2E2BFA-9FF2-41D1-A3C5-5DCAE4788BB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FB8F4B60-4F26-443E-AD99-B5B35B4B0A9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3916F72-F5AA-4794-98F3-F7B7B495621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186EFDFE-4F67-4A2C-A6AC-7E725B33A46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9AE8BC3B-0C34-4B80-8220-94A84B5FF56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3EF41B31-170E-4904-8511-BAF4B9D1BBA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B2D1519B-7E7C-4E3B-8970-661A8FCCD56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FF4A27FC-6778-4749-A1C3-27622FBD684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9A4536F8-82D9-40E9-AD66-FBA107FB3ED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7D6ABA54-A86B-4884-8EC9-701D3B2B8C7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7B3C8B7E-9E16-4B5B-8BAA-482E9A70C91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38D853A7-A73B-469E-B234-19814C1A579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4BDE34CC-8E24-438B-98E7-954281562E7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6B9D90EF-F49F-4C94-A344-B8B4BD240BF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31483F98-5CD4-4BCC-876D-5A4993DC82E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94E904C2-7454-401D-A7A8-7782891B487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7C7BCF3C-F389-4843-872A-64DD33187A7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328F7F5E-9BF4-46A0-9555-A066A6E73077}"/>
            </a:ext>
          </a:extLst>
        </xdr:cNvPr>
        <xdr:cNvCxnSpPr/>
      </xdr:nvCxnSpPr>
      <xdr:spPr>
        <a:xfrm flipV="1">
          <a:off x="4634865"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151EDBF5-84FC-481D-B5BB-E9A7C682F53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6D88413B-879A-402F-901C-48DA0AC484A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F8077B41-25DD-445C-8AC2-BB0D6CA6B558}"/>
            </a:ext>
          </a:extLst>
        </xdr:cNvPr>
        <xdr:cNvSpPr txBox="1"/>
      </xdr:nvSpPr>
      <xdr:spPr>
        <a:xfrm>
          <a:off x="4673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290" name="直線コネクタ 289">
          <a:extLst>
            <a:ext uri="{FF2B5EF4-FFF2-40B4-BE49-F238E27FC236}">
              <a16:creationId xmlns:a16="http://schemas.microsoft.com/office/drawing/2014/main" id="{EE40AB38-5FEB-4DBA-9838-999B63F8C350}"/>
            </a:ext>
          </a:extLst>
        </xdr:cNvPr>
        <xdr:cNvCxnSpPr/>
      </xdr:nvCxnSpPr>
      <xdr:spPr>
        <a:xfrm>
          <a:off x="4546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17797</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50F00C9-CBC3-45ED-A6B4-46FBCFF14AE3}"/>
            </a:ext>
          </a:extLst>
        </xdr:cNvPr>
        <xdr:cNvSpPr txBox="1"/>
      </xdr:nvSpPr>
      <xdr:spPr>
        <a:xfrm>
          <a:off x="4673600" y="1407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292" name="フローチャート: 判断 291">
          <a:extLst>
            <a:ext uri="{FF2B5EF4-FFF2-40B4-BE49-F238E27FC236}">
              <a16:creationId xmlns:a16="http://schemas.microsoft.com/office/drawing/2014/main" id="{8A4F5815-3B1D-4C3C-8DDB-EB9F7FBCDEE5}"/>
            </a:ext>
          </a:extLst>
        </xdr:cNvPr>
        <xdr:cNvSpPr/>
      </xdr:nvSpPr>
      <xdr:spPr>
        <a:xfrm>
          <a:off x="45847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3" name="フローチャート: 判断 292">
          <a:extLst>
            <a:ext uri="{FF2B5EF4-FFF2-40B4-BE49-F238E27FC236}">
              <a16:creationId xmlns:a16="http://schemas.microsoft.com/office/drawing/2014/main" id="{AE1E9DAD-0016-4E4E-8A33-1BE7C0175E8A}"/>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94" name="フローチャート: 判断 293">
          <a:extLst>
            <a:ext uri="{FF2B5EF4-FFF2-40B4-BE49-F238E27FC236}">
              <a16:creationId xmlns:a16="http://schemas.microsoft.com/office/drawing/2014/main" id="{00267897-9682-41DA-8862-401C81738073}"/>
            </a:ext>
          </a:extLst>
        </xdr:cNvPr>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155575</xdr:rowOff>
    </xdr:to>
    <xdr:sp macro="" textlink="">
      <xdr:nvSpPr>
        <xdr:cNvPr id="295" name="フローチャート: 判断 294">
          <a:extLst>
            <a:ext uri="{FF2B5EF4-FFF2-40B4-BE49-F238E27FC236}">
              <a16:creationId xmlns:a16="http://schemas.microsoft.com/office/drawing/2014/main" id="{7362BC28-388D-4553-A2EA-76F2AD26A3DF}"/>
            </a:ext>
          </a:extLst>
        </xdr:cNvPr>
        <xdr:cNvSpPr/>
      </xdr:nvSpPr>
      <xdr:spPr>
        <a:xfrm>
          <a:off x="1968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296" name="フローチャート: 判断 295">
          <a:extLst>
            <a:ext uri="{FF2B5EF4-FFF2-40B4-BE49-F238E27FC236}">
              <a16:creationId xmlns:a16="http://schemas.microsoft.com/office/drawing/2014/main" id="{5432AFD0-249F-4D10-8435-25ACD87EF6BD}"/>
            </a:ext>
          </a:extLst>
        </xdr:cNvPr>
        <xdr:cNvSpPr/>
      </xdr:nvSpPr>
      <xdr:spPr>
        <a:xfrm>
          <a:off x="1079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5FDE0708-2692-4BE0-A191-F367156418C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AD43DFC-82CA-45BD-8369-55E4371A6D4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2EC86FC-FCA6-4D11-8D0A-CF5C89E45BF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6575CBB-EECD-41FA-83AF-2C93007E378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E8B31BB-6D0C-488E-BB58-DD97A7CC115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135889</xdr:rowOff>
    </xdr:from>
    <xdr:to>
      <xdr:col>24</xdr:col>
      <xdr:colOff>114300</xdr:colOff>
      <xdr:row>84</xdr:row>
      <xdr:rowOff>66039</xdr:rowOff>
    </xdr:to>
    <xdr:sp macro="" textlink="">
      <xdr:nvSpPr>
        <xdr:cNvPr id="302" name="楕円 301">
          <a:extLst>
            <a:ext uri="{FF2B5EF4-FFF2-40B4-BE49-F238E27FC236}">
              <a16:creationId xmlns:a16="http://schemas.microsoft.com/office/drawing/2014/main" id="{F813FC7A-DA12-4BEA-BAC7-7E61E3936C03}"/>
            </a:ext>
          </a:extLst>
        </xdr:cNvPr>
        <xdr:cNvSpPr/>
      </xdr:nvSpPr>
      <xdr:spPr>
        <a:xfrm>
          <a:off x="4584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114316</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B331C045-9572-4281-8CBC-30994C053AB6}"/>
            </a:ext>
          </a:extLst>
        </xdr:cNvPr>
        <xdr:cNvSpPr txBox="1"/>
      </xdr:nvSpPr>
      <xdr:spPr>
        <a:xfrm>
          <a:off x="4673600"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97789</xdr:rowOff>
    </xdr:from>
    <xdr:to>
      <xdr:col>20</xdr:col>
      <xdr:colOff>38100</xdr:colOff>
      <xdr:row>84</xdr:row>
      <xdr:rowOff>27939</xdr:rowOff>
    </xdr:to>
    <xdr:sp macro="" textlink="">
      <xdr:nvSpPr>
        <xdr:cNvPr id="304" name="楕円 303">
          <a:extLst>
            <a:ext uri="{FF2B5EF4-FFF2-40B4-BE49-F238E27FC236}">
              <a16:creationId xmlns:a16="http://schemas.microsoft.com/office/drawing/2014/main" id="{4449D804-D4F7-49D0-9FC9-82A73585D40F}"/>
            </a:ext>
          </a:extLst>
        </xdr:cNvPr>
        <xdr:cNvSpPr/>
      </xdr:nvSpPr>
      <xdr:spPr>
        <a:xfrm>
          <a:off x="3746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148589</xdr:rowOff>
    </xdr:from>
    <xdr:to>
      <xdr:col>24</xdr:col>
      <xdr:colOff>63500</xdr:colOff>
      <xdr:row>84</xdr:row>
      <xdr:rowOff>15239</xdr:rowOff>
    </xdr:to>
    <xdr:cxnSp macro="">
      <xdr:nvCxnSpPr>
        <xdr:cNvPr id="305" name="直線コネクタ 304">
          <a:extLst>
            <a:ext uri="{FF2B5EF4-FFF2-40B4-BE49-F238E27FC236}">
              <a16:creationId xmlns:a16="http://schemas.microsoft.com/office/drawing/2014/main" id="{9058089C-B3B4-4109-B276-4A74B07DCB0F}"/>
            </a:ext>
          </a:extLst>
        </xdr:cNvPr>
        <xdr:cNvCxnSpPr/>
      </xdr:nvCxnSpPr>
      <xdr:spPr>
        <a:xfrm>
          <a:off x="3797300" y="143789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82550</xdr:rowOff>
    </xdr:from>
    <xdr:to>
      <xdr:col>15</xdr:col>
      <xdr:colOff>101600</xdr:colOff>
      <xdr:row>84</xdr:row>
      <xdr:rowOff>12700</xdr:rowOff>
    </xdr:to>
    <xdr:sp macro="" textlink="">
      <xdr:nvSpPr>
        <xdr:cNvPr id="306" name="楕円 305">
          <a:extLst>
            <a:ext uri="{FF2B5EF4-FFF2-40B4-BE49-F238E27FC236}">
              <a16:creationId xmlns:a16="http://schemas.microsoft.com/office/drawing/2014/main" id="{F93BBDCE-31EE-4331-AAE3-98805D27801A}"/>
            </a:ext>
          </a:extLst>
        </xdr:cNvPr>
        <xdr:cNvSpPr/>
      </xdr:nvSpPr>
      <xdr:spPr>
        <a:xfrm>
          <a:off x="2857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133350</xdr:rowOff>
    </xdr:from>
    <xdr:to>
      <xdr:col>19</xdr:col>
      <xdr:colOff>177800</xdr:colOff>
      <xdr:row>83</xdr:row>
      <xdr:rowOff>148589</xdr:rowOff>
    </xdr:to>
    <xdr:cxnSp macro="">
      <xdr:nvCxnSpPr>
        <xdr:cNvPr id="307" name="直線コネクタ 306">
          <a:extLst>
            <a:ext uri="{FF2B5EF4-FFF2-40B4-BE49-F238E27FC236}">
              <a16:creationId xmlns:a16="http://schemas.microsoft.com/office/drawing/2014/main" id="{0A6BC75C-2E25-4682-8ED4-B1496BDBC8BE}"/>
            </a:ext>
          </a:extLst>
        </xdr:cNvPr>
        <xdr:cNvCxnSpPr/>
      </xdr:nvCxnSpPr>
      <xdr:spPr>
        <a:xfrm>
          <a:off x="2908300" y="143637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44450</xdr:rowOff>
    </xdr:from>
    <xdr:to>
      <xdr:col>10</xdr:col>
      <xdr:colOff>165100</xdr:colOff>
      <xdr:row>83</xdr:row>
      <xdr:rowOff>146050</xdr:rowOff>
    </xdr:to>
    <xdr:sp macro="" textlink="">
      <xdr:nvSpPr>
        <xdr:cNvPr id="308" name="楕円 307">
          <a:extLst>
            <a:ext uri="{FF2B5EF4-FFF2-40B4-BE49-F238E27FC236}">
              <a16:creationId xmlns:a16="http://schemas.microsoft.com/office/drawing/2014/main" id="{6487581E-D6A1-4F28-8441-9A101721084D}"/>
            </a:ext>
          </a:extLst>
        </xdr:cNvPr>
        <xdr:cNvSpPr/>
      </xdr:nvSpPr>
      <xdr:spPr>
        <a:xfrm>
          <a:off x="1968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95250</xdr:rowOff>
    </xdr:from>
    <xdr:to>
      <xdr:col>15</xdr:col>
      <xdr:colOff>50800</xdr:colOff>
      <xdr:row>83</xdr:row>
      <xdr:rowOff>133350</xdr:rowOff>
    </xdr:to>
    <xdr:cxnSp macro="">
      <xdr:nvCxnSpPr>
        <xdr:cNvPr id="309" name="直線コネクタ 308">
          <a:extLst>
            <a:ext uri="{FF2B5EF4-FFF2-40B4-BE49-F238E27FC236}">
              <a16:creationId xmlns:a16="http://schemas.microsoft.com/office/drawing/2014/main" id="{E57090E1-E8BE-4108-A75E-AE49C8D4B2CF}"/>
            </a:ext>
          </a:extLst>
        </xdr:cNvPr>
        <xdr:cNvCxnSpPr/>
      </xdr:nvCxnSpPr>
      <xdr:spPr>
        <a:xfrm>
          <a:off x="2019300" y="1432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6350</xdr:rowOff>
    </xdr:from>
    <xdr:to>
      <xdr:col>6</xdr:col>
      <xdr:colOff>38100</xdr:colOff>
      <xdr:row>83</xdr:row>
      <xdr:rowOff>107950</xdr:rowOff>
    </xdr:to>
    <xdr:sp macro="" textlink="">
      <xdr:nvSpPr>
        <xdr:cNvPr id="310" name="楕円 309">
          <a:extLst>
            <a:ext uri="{FF2B5EF4-FFF2-40B4-BE49-F238E27FC236}">
              <a16:creationId xmlns:a16="http://schemas.microsoft.com/office/drawing/2014/main" id="{05CBD5BF-B4DB-473D-85D5-345B03F67BEB}"/>
            </a:ext>
          </a:extLst>
        </xdr:cNvPr>
        <xdr:cNvSpPr/>
      </xdr:nvSpPr>
      <xdr:spPr>
        <a:xfrm>
          <a:off x="1079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57150</xdr:rowOff>
    </xdr:from>
    <xdr:to>
      <xdr:col>10</xdr:col>
      <xdr:colOff>114300</xdr:colOff>
      <xdr:row>83</xdr:row>
      <xdr:rowOff>95250</xdr:rowOff>
    </xdr:to>
    <xdr:cxnSp macro="">
      <xdr:nvCxnSpPr>
        <xdr:cNvPr id="311" name="直線コネクタ 310">
          <a:extLst>
            <a:ext uri="{FF2B5EF4-FFF2-40B4-BE49-F238E27FC236}">
              <a16:creationId xmlns:a16="http://schemas.microsoft.com/office/drawing/2014/main" id="{365B7B21-C2DF-48C6-A541-3F38E0F0ED3A}"/>
            </a:ext>
          </a:extLst>
        </xdr:cNvPr>
        <xdr:cNvCxnSpPr/>
      </xdr:nvCxnSpPr>
      <xdr:spPr>
        <a:xfrm>
          <a:off x="1130300" y="1428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312" name="n_1aveValue【福祉施設】&#10;有形固定資産減価償却率">
          <a:extLst>
            <a:ext uri="{FF2B5EF4-FFF2-40B4-BE49-F238E27FC236}">
              <a16:creationId xmlns:a16="http://schemas.microsoft.com/office/drawing/2014/main" id="{0A8A6A9D-3C1C-4289-B047-D6A8CCA296B8}"/>
            </a:ext>
          </a:extLst>
        </xdr:cNvPr>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313" name="n_2aveValue【福祉施設】&#10;有形固定資産減価償却率">
          <a:extLst>
            <a:ext uri="{FF2B5EF4-FFF2-40B4-BE49-F238E27FC236}">
              <a16:creationId xmlns:a16="http://schemas.microsoft.com/office/drawing/2014/main" id="{64E5647E-8B8B-4C74-BFAB-CABAAFDACDCC}"/>
            </a:ext>
          </a:extLst>
        </xdr:cNvPr>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652</xdr:rowOff>
    </xdr:from>
    <xdr:ext cx="405111" cy="259045"/>
    <xdr:sp macro="" textlink="">
      <xdr:nvSpPr>
        <xdr:cNvPr id="314" name="n_3aveValue【福祉施設】&#10;有形固定資産減価償却率">
          <a:extLst>
            <a:ext uri="{FF2B5EF4-FFF2-40B4-BE49-F238E27FC236}">
              <a16:creationId xmlns:a16="http://schemas.microsoft.com/office/drawing/2014/main" id="{C2731939-CBCD-4A7D-95FA-88710EB48B1E}"/>
            </a:ext>
          </a:extLst>
        </xdr:cNvPr>
        <xdr:cNvSpPr txBox="1"/>
      </xdr:nvSpPr>
      <xdr:spPr>
        <a:xfrm>
          <a:off x="18167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8272</xdr:rowOff>
    </xdr:from>
    <xdr:ext cx="405111" cy="259045"/>
    <xdr:sp macro="" textlink="">
      <xdr:nvSpPr>
        <xdr:cNvPr id="315" name="n_4aveValue【福祉施設】&#10;有形固定資産減価償却率">
          <a:extLst>
            <a:ext uri="{FF2B5EF4-FFF2-40B4-BE49-F238E27FC236}">
              <a16:creationId xmlns:a16="http://schemas.microsoft.com/office/drawing/2014/main" id="{9A3FB9D9-DC76-4F9D-BF6D-26FDC5A3991C}"/>
            </a:ext>
          </a:extLst>
        </xdr:cNvPr>
        <xdr:cNvSpPr txBox="1"/>
      </xdr:nvSpPr>
      <xdr:spPr>
        <a:xfrm>
          <a:off x="927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19066</xdr:rowOff>
    </xdr:from>
    <xdr:ext cx="405111" cy="259045"/>
    <xdr:sp macro="" textlink="">
      <xdr:nvSpPr>
        <xdr:cNvPr id="316" name="n_1mainValue【福祉施設】&#10;有形固定資産減価償却率">
          <a:extLst>
            <a:ext uri="{FF2B5EF4-FFF2-40B4-BE49-F238E27FC236}">
              <a16:creationId xmlns:a16="http://schemas.microsoft.com/office/drawing/2014/main" id="{AED355E1-6AB1-4626-857F-D4DFFF52FF59}"/>
            </a:ext>
          </a:extLst>
        </xdr:cNvPr>
        <xdr:cNvSpPr txBox="1"/>
      </xdr:nvSpPr>
      <xdr:spPr>
        <a:xfrm>
          <a:off x="3582044" y="1442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3827</xdr:rowOff>
    </xdr:from>
    <xdr:ext cx="405111" cy="259045"/>
    <xdr:sp macro="" textlink="">
      <xdr:nvSpPr>
        <xdr:cNvPr id="317" name="n_2mainValue【福祉施設】&#10;有形固定資産減価償却率">
          <a:extLst>
            <a:ext uri="{FF2B5EF4-FFF2-40B4-BE49-F238E27FC236}">
              <a16:creationId xmlns:a16="http://schemas.microsoft.com/office/drawing/2014/main" id="{93969BDB-887A-4BC4-AAC0-A712136F340F}"/>
            </a:ext>
          </a:extLst>
        </xdr:cNvPr>
        <xdr:cNvSpPr txBox="1"/>
      </xdr:nvSpPr>
      <xdr:spPr>
        <a:xfrm>
          <a:off x="2705744"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137177</xdr:rowOff>
    </xdr:from>
    <xdr:ext cx="405111" cy="259045"/>
    <xdr:sp macro="" textlink="">
      <xdr:nvSpPr>
        <xdr:cNvPr id="318" name="n_3mainValue【福祉施設】&#10;有形固定資産減価償却率">
          <a:extLst>
            <a:ext uri="{FF2B5EF4-FFF2-40B4-BE49-F238E27FC236}">
              <a16:creationId xmlns:a16="http://schemas.microsoft.com/office/drawing/2014/main" id="{70824A1B-2DB5-4149-9506-B34542565AE9}"/>
            </a:ext>
          </a:extLst>
        </xdr:cNvPr>
        <xdr:cNvSpPr txBox="1"/>
      </xdr:nvSpPr>
      <xdr:spPr>
        <a:xfrm>
          <a:off x="1816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99077</xdr:rowOff>
    </xdr:from>
    <xdr:ext cx="405111" cy="259045"/>
    <xdr:sp macro="" textlink="">
      <xdr:nvSpPr>
        <xdr:cNvPr id="319" name="n_4mainValue【福祉施設】&#10;有形固定資産減価償却率">
          <a:extLst>
            <a:ext uri="{FF2B5EF4-FFF2-40B4-BE49-F238E27FC236}">
              <a16:creationId xmlns:a16="http://schemas.microsoft.com/office/drawing/2014/main" id="{E6CBB3E3-7E56-401B-8D29-10AFE4C7D220}"/>
            </a:ext>
          </a:extLst>
        </xdr:cNvPr>
        <xdr:cNvSpPr txBox="1"/>
      </xdr:nvSpPr>
      <xdr:spPr>
        <a:xfrm>
          <a:off x="92774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EE754447-921F-4D77-B3FB-3DA7A70220D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FFD77591-5ADA-491E-AF29-47D69FDBD13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7E6F2AAA-DF0E-4C61-99BC-615FF877793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4D847C57-82E7-471D-AFA0-7C7C621765D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D60D0D78-B171-46A5-BE5A-DFA2E8708F1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F238BD25-D289-41DC-91A7-BB7C06FC7E6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E6509520-A3FB-4FFD-8747-C89B1489702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C20887F0-453A-4194-BACF-ACEF778C0E1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95AE1A92-8797-459F-BC98-3B9D1E2B23E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A0142B2-2504-49FD-AA69-3D89861804A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E1CB020E-8461-4F1F-9D19-FAA64FD5922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4261CF92-4360-4B7C-B08C-CCF24A5AC24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D05F5675-8EC7-476F-9DB3-43D8BB13877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44BC6C9D-DF33-4D1B-BA27-9F09C03550B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FC147658-6CB4-4BC6-9212-77B530CF0E7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9CA15DF0-2BEF-47F6-9A6B-FD4DCCC1772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EC99B946-6117-486C-A1E8-391AD72709D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55DD0C48-76DB-4DE7-8D49-1F02502ED89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FB96800D-16AE-4EAC-BB76-111C0A97DFB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FBE96066-1DCC-4FE5-B87A-D775AAB6F4F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1392B544-DA00-46A3-A195-9F80A15FFDE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E8BB085E-0E75-4DCD-971A-0A2D9CD85F7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6C21E96B-79A5-4CA5-823F-FE2BD089D60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343" name="直線コネクタ 342">
          <a:extLst>
            <a:ext uri="{FF2B5EF4-FFF2-40B4-BE49-F238E27FC236}">
              <a16:creationId xmlns:a16="http://schemas.microsoft.com/office/drawing/2014/main" id="{6D008DB8-84D5-48C2-95E7-BC370D62DDEA}"/>
            </a:ext>
          </a:extLst>
        </xdr:cNvPr>
        <xdr:cNvCxnSpPr/>
      </xdr:nvCxnSpPr>
      <xdr:spPr>
        <a:xfrm flipV="1">
          <a:off x="10476865" y="13550646"/>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44" name="【福祉施設】&#10;一人当たり面積最小値テキスト">
          <a:extLst>
            <a:ext uri="{FF2B5EF4-FFF2-40B4-BE49-F238E27FC236}">
              <a16:creationId xmlns:a16="http://schemas.microsoft.com/office/drawing/2014/main" id="{130989F7-0FAB-451D-BC37-2AE83B36CCCC}"/>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45" name="直線コネクタ 344">
          <a:extLst>
            <a:ext uri="{FF2B5EF4-FFF2-40B4-BE49-F238E27FC236}">
              <a16:creationId xmlns:a16="http://schemas.microsoft.com/office/drawing/2014/main" id="{143C6E44-DDDE-460B-ADD6-E8B9687C5BF0}"/>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346" name="【福祉施設】&#10;一人当たり面積最大値テキスト">
          <a:extLst>
            <a:ext uri="{FF2B5EF4-FFF2-40B4-BE49-F238E27FC236}">
              <a16:creationId xmlns:a16="http://schemas.microsoft.com/office/drawing/2014/main" id="{04B0D022-7A42-49AC-A437-C480F56F1BC2}"/>
            </a:ext>
          </a:extLst>
        </xdr:cNvPr>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347" name="直線コネクタ 346">
          <a:extLst>
            <a:ext uri="{FF2B5EF4-FFF2-40B4-BE49-F238E27FC236}">
              <a16:creationId xmlns:a16="http://schemas.microsoft.com/office/drawing/2014/main" id="{092446DE-58FD-43E7-9556-CDE3238CD9CE}"/>
            </a:ext>
          </a:extLst>
        </xdr:cNvPr>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163340</xdr:rowOff>
    </xdr:from>
    <xdr:ext cx="469744" cy="259045"/>
    <xdr:sp macro="" textlink="">
      <xdr:nvSpPr>
        <xdr:cNvPr id="348" name="【福祉施設】&#10;一人当たり面積平均値テキスト">
          <a:extLst>
            <a:ext uri="{FF2B5EF4-FFF2-40B4-BE49-F238E27FC236}">
              <a16:creationId xmlns:a16="http://schemas.microsoft.com/office/drawing/2014/main" id="{E8D755E6-309F-427D-974D-C76B07B86DAC}"/>
            </a:ext>
          </a:extLst>
        </xdr:cNvPr>
        <xdr:cNvSpPr txBox="1"/>
      </xdr:nvSpPr>
      <xdr:spPr>
        <a:xfrm>
          <a:off x="10515600" y="14393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349" name="フローチャート: 判断 348">
          <a:extLst>
            <a:ext uri="{FF2B5EF4-FFF2-40B4-BE49-F238E27FC236}">
              <a16:creationId xmlns:a16="http://schemas.microsoft.com/office/drawing/2014/main" id="{FA4E7818-4A41-4075-AD88-755EE91F8407}"/>
            </a:ext>
          </a:extLst>
        </xdr:cNvPr>
        <xdr:cNvSpPr/>
      </xdr:nvSpPr>
      <xdr:spPr>
        <a:xfrm>
          <a:off x="104267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350" name="フローチャート: 判断 349">
          <a:extLst>
            <a:ext uri="{FF2B5EF4-FFF2-40B4-BE49-F238E27FC236}">
              <a16:creationId xmlns:a16="http://schemas.microsoft.com/office/drawing/2014/main" id="{F43A1DA5-CA19-4867-840C-095E024C0688}"/>
            </a:ext>
          </a:extLst>
        </xdr:cNvPr>
        <xdr:cNvSpPr/>
      </xdr:nvSpPr>
      <xdr:spPr>
        <a:xfrm>
          <a:off x="95885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351" name="フローチャート: 判断 350">
          <a:extLst>
            <a:ext uri="{FF2B5EF4-FFF2-40B4-BE49-F238E27FC236}">
              <a16:creationId xmlns:a16="http://schemas.microsoft.com/office/drawing/2014/main" id="{6302EB1F-3835-4943-B43B-9E39AB3E7B95}"/>
            </a:ext>
          </a:extLst>
        </xdr:cNvPr>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8637</xdr:rowOff>
    </xdr:from>
    <xdr:to>
      <xdr:col>41</xdr:col>
      <xdr:colOff>101600</xdr:colOff>
      <xdr:row>85</xdr:row>
      <xdr:rowOff>110237</xdr:rowOff>
    </xdr:to>
    <xdr:sp macro="" textlink="">
      <xdr:nvSpPr>
        <xdr:cNvPr id="352" name="フローチャート: 判断 351">
          <a:extLst>
            <a:ext uri="{FF2B5EF4-FFF2-40B4-BE49-F238E27FC236}">
              <a16:creationId xmlns:a16="http://schemas.microsoft.com/office/drawing/2014/main" id="{E73EC8D1-A77A-49DF-94C8-C07F5093A24B}"/>
            </a:ext>
          </a:extLst>
        </xdr:cNvPr>
        <xdr:cNvSpPr/>
      </xdr:nvSpPr>
      <xdr:spPr>
        <a:xfrm>
          <a:off x="7810500" y="1458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164085</xdr:rowOff>
    </xdr:from>
    <xdr:to>
      <xdr:col>36</xdr:col>
      <xdr:colOff>165100</xdr:colOff>
      <xdr:row>85</xdr:row>
      <xdr:rowOff>94235</xdr:rowOff>
    </xdr:to>
    <xdr:sp macro="" textlink="">
      <xdr:nvSpPr>
        <xdr:cNvPr id="353" name="フローチャート: 判断 352">
          <a:extLst>
            <a:ext uri="{FF2B5EF4-FFF2-40B4-BE49-F238E27FC236}">
              <a16:creationId xmlns:a16="http://schemas.microsoft.com/office/drawing/2014/main" id="{049C72CD-0EE0-4E64-A889-3A83D1B02AD0}"/>
            </a:ext>
          </a:extLst>
        </xdr:cNvPr>
        <xdr:cNvSpPr/>
      </xdr:nvSpPr>
      <xdr:spPr>
        <a:xfrm>
          <a:off x="69215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D728F5F-AF2F-486E-9FF8-84B70EE23F6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790174A-BF05-46FE-82B0-D7C29D39F31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6062C26-DC3E-4479-B7F5-AE8022B34BB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222112E-A55A-4F76-91B2-CAA1F022F0D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A3B7870-8AFD-420A-9D20-3C1B1EC754E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162561</xdr:rowOff>
    </xdr:from>
    <xdr:to>
      <xdr:col>55</xdr:col>
      <xdr:colOff>50800</xdr:colOff>
      <xdr:row>86</xdr:row>
      <xdr:rowOff>92711</xdr:rowOff>
    </xdr:to>
    <xdr:sp macro="" textlink="">
      <xdr:nvSpPr>
        <xdr:cNvPr id="359" name="楕円 358">
          <a:extLst>
            <a:ext uri="{FF2B5EF4-FFF2-40B4-BE49-F238E27FC236}">
              <a16:creationId xmlns:a16="http://schemas.microsoft.com/office/drawing/2014/main" id="{D67B4593-6AD0-4D51-8433-24B2344D51E7}"/>
            </a:ext>
          </a:extLst>
        </xdr:cNvPr>
        <xdr:cNvSpPr/>
      </xdr:nvSpPr>
      <xdr:spPr>
        <a:xfrm>
          <a:off x="104267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77488</xdr:rowOff>
    </xdr:from>
    <xdr:ext cx="469744" cy="259045"/>
    <xdr:sp macro="" textlink="">
      <xdr:nvSpPr>
        <xdr:cNvPr id="360" name="【福祉施設】&#10;一人当たり面積該当値テキスト">
          <a:extLst>
            <a:ext uri="{FF2B5EF4-FFF2-40B4-BE49-F238E27FC236}">
              <a16:creationId xmlns:a16="http://schemas.microsoft.com/office/drawing/2014/main" id="{78B6C0DE-979B-4249-9E05-502ED8DB00BD}"/>
            </a:ext>
          </a:extLst>
        </xdr:cNvPr>
        <xdr:cNvSpPr txBox="1"/>
      </xdr:nvSpPr>
      <xdr:spPr>
        <a:xfrm>
          <a:off x="10515600" y="1465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164846</xdr:rowOff>
    </xdr:from>
    <xdr:to>
      <xdr:col>50</xdr:col>
      <xdr:colOff>165100</xdr:colOff>
      <xdr:row>86</xdr:row>
      <xdr:rowOff>94996</xdr:rowOff>
    </xdr:to>
    <xdr:sp macro="" textlink="">
      <xdr:nvSpPr>
        <xdr:cNvPr id="361" name="楕円 360">
          <a:extLst>
            <a:ext uri="{FF2B5EF4-FFF2-40B4-BE49-F238E27FC236}">
              <a16:creationId xmlns:a16="http://schemas.microsoft.com/office/drawing/2014/main" id="{6B515770-AFD0-4892-ACAD-BF03CBAB7751}"/>
            </a:ext>
          </a:extLst>
        </xdr:cNvPr>
        <xdr:cNvSpPr/>
      </xdr:nvSpPr>
      <xdr:spPr>
        <a:xfrm>
          <a:off x="9588500" y="1473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41911</xdr:rowOff>
    </xdr:from>
    <xdr:to>
      <xdr:col>55</xdr:col>
      <xdr:colOff>0</xdr:colOff>
      <xdr:row>86</xdr:row>
      <xdr:rowOff>44196</xdr:rowOff>
    </xdr:to>
    <xdr:cxnSp macro="">
      <xdr:nvCxnSpPr>
        <xdr:cNvPr id="362" name="直線コネクタ 361">
          <a:extLst>
            <a:ext uri="{FF2B5EF4-FFF2-40B4-BE49-F238E27FC236}">
              <a16:creationId xmlns:a16="http://schemas.microsoft.com/office/drawing/2014/main" id="{947A0B10-BFC5-4AC6-9E75-5040A55C4B88}"/>
            </a:ext>
          </a:extLst>
        </xdr:cNvPr>
        <xdr:cNvCxnSpPr/>
      </xdr:nvCxnSpPr>
      <xdr:spPr>
        <a:xfrm flipV="1">
          <a:off x="9639300" y="14786611"/>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166370</xdr:rowOff>
    </xdr:from>
    <xdr:to>
      <xdr:col>46</xdr:col>
      <xdr:colOff>38100</xdr:colOff>
      <xdr:row>86</xdr:row>
      <xdr:rowOff>96520</xdr:rowOff>
    </xdr:to>
    <xdr:sp macro="" textlink="">
      <xdr:nvSpPr>
        <xdr:cNvPr id="363" name="楕円 362">
          <a:extLst>
            <a:ext uri="{FF2B5EF4-FFF2-40B4-BE49-F238E27FC236}">
              <a16:creationId xmlns:a16="http://schemas.microsoft.com/office/drawing/2014/main" id="{3711FD4F-4C97-4F2B-8145-52B467AD5A95}"/>
            </a:ext>
          </a:extLst>
        </xdr:cNvPr>
        <xdr:cNvSpPr/>
      </xdr:nvSpPr>
      <xdr:spPr>
        <a:xfrm>
          <a:off x="8699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44196</xdr:rowOff>
    </xdr:from>
    <xdr:to>
      <xdr:col>50</xdr:col>
      <xdr:colOff>114300</xdr:colOff>
      <xdr:row>86</xdr:row>
      <xdr:rowOff>45720</xdr:rowOff>
    </xdr:to>
    <xdr:cxnSp macro="">
      <xdr:nvCxnSpPr>
        <xdr:cNvPr id="364" name="直線コネクタ 363">
          <a:extLst>
            <a:ext uri="{FF2B5EF4-FFF2-40B4-BE49-F238E27FC236}">
              <a16:creationId xmlns:a16="http://schemas.microsoft.com/office/drawing/2014/main" id="{F7528957-E46B-42DA-948A-56AD4A0B06C8}"/>
            </a:ext>
          </a:extLst>
        </xdr:cNvPr>
        <xdr:cNvCxnSpPr/>
      </xdr:nvCxnSpPr>
      <xdr:spPr>
        <a:xfrm flipV="1">
          <a:off x="8750300" y="1478889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168656</xdr:rowOff>
    </xdr:from>
    <xdr:to>
      <xdr:col>41</xdr:col>
      <xdr:colOff>101600</xdr:colOff>
      <xdr:row>86</xdr:row>
      <xdr:rowOff>98806</xdr:rowOff>
    </xdr:to>
    <xdr:sp macro="" textlink="">
      <xdr:nvSpPr>
        <xdr:cNvPr id="365" name="楕円 364">
          <a:extLst>
            <a:ext uri="{FF2B5EF4-FFF2-40B4-BE49-F238E27FC236}">
              <a16:creationId xmlns:a16="http://schemas.microsoft.com/office/drawing/2014/main" id="{38F3DFD6-018E-4BC1-BE26-DE22DC69DA04}"/>
            </a:ext>
          </a:extLst>
        </xdr:cNvPr>
        <xdr:cNvSpPr/>
      </xdr:nvSpPr>
      <xdr:spPr>
        <a:xfrm>
          <a:off x="7810500" y="1474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45720</xdr:rowOff>
    </xdr:from>
    <xdr:to>
      <xdr:col>45</xdr:col>
      <xdr:colOff>177800</xdr:colOff>
      <xdr:row>86</xdr:row>
      <xdr:rowOff>48006</xdr:rowOff>
    </xdr:to>
    <xdr:cxnSp macro="">
      <xdr:nvCxnSpPr>
        <xdr:cNvPr id="366" name="直線コネクタ 365">
          <a:extLst>
            <a:ext uri="{FF2B5EF4-FFF2-40B4-BE49-F238E27FC236}">
              <a16:creationId xmlns:a16="http://schemas.microsoft.com/office/drawing/2014/main" id="{8B0A60AE-DA9E-43EE-9FA5-0C74D9E9C1E5}"/>
            </a:ext>
          </a:extLst>
        </xdr:cNvPr>
        <xdr:cNvCxnSpPr/>
      </xdr:nvCxnSpPr>
      <xdr:spPr>
        <a:xfrm flipV="1">
          <a:off x="7861300" y="1479042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170180</xdr:rowOff>
    </xdr:from>
    <xdr:to>
      <xdr:col>36</xdr:col>
      <xdr:colOff>165100</xdr:colOff>
      <xdr:row>86</xdr:row>
      <xdr:rowOff>100330</xdr:rowOff>
    </xdr:to>
    <xdr:sp macro="" textlink="">
      <xdr:nvSpPr>
        <xdr:cNvPr id="367" name="楕円 366">
          <a:extLst>
            <a:ext uri="{FF2B5EF4-FFF2-40B4-BE49-F238E27FC236}">
              <a16:creationId xmlns:a16="http://schemas.microsoft.com/office/drawing/2014/main" id="{EED0BE52-1B96-42E8-9561-BC2E724DC2A7}"/>
            </a:ext>
          </a:extLst>
        </xdr:cNvPr>
        <xdr:cNvSpPr/>
      </xdr:nvSpPr>
      <xdr:spPr>
        <a:xfrm>
          <a:off x="6921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48006</xdr:rowOff>
    </xdr:from>
    <xdr:to>
      <xdr:col>41</xdr:col>
      <xdr:colOff>50800</xdr:colOff>
      <xdr:row>86</xdr:row>
      <xdr:rowOff>49530</xdr:rowOff>
    </xdr:to>
    <xdr:cxnSp macro="">
      <xdr:nvCxnSpPr>
        <xdr:cNvPr id="368" name="直線コネクタ 367">
          <a:extLst>
            <a:ext uri="{FF2B5EF4-FFF2-40B4-BE49-F238E27FC236}">
              <a16:creationId xmlns:a16="http://schemas.microsoft.com/office/drawing/2014/main" id="{95125183-C0B4-45FF-9AE3-933552BD1533}"/>
            </a:ext>
          </a:extLst>
        </xdr:cNvPr>
        <xdr:cNvCxnSpPr/>
      </xdr:nvCxnSpPr>
      <xdr:spPr>
        <a:xfrm flipV="1">
          <a:off x="6972300" y="1479270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93235</xdr:rowOff>
    </xdr:from>
    <xdr:ext cx="469744" cy="259045"/>
    <xdr:sp macro="" textlink="">
      <xdr:nvSpPr>
        <xdr:cNvPr id="369" name="n_1aveValue【福祉施設】&#10;一人当たり面積">
          <a:extLst>
            <a:ext uri="{FF2B5EF4-FFF2-40B4-BE49-F238E27FC236}">
              <a16:creationId xmlns:a16="http://schemas.microsoft.com/office/drawing/2014/main" id="{F2E1B7E9-B649-456F-8549-C66B68F3590B}"/>
            </a:ext>
          </a:extLst>
        </xdr:cNvPr>
        <xdr:cNvSpPr txBox="1"/>
      </xdr:nvSpPr>
      <xdr:spPr>
        <a:xfrm>
          <a:off x="9391727" y="1432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370" name="n_2aveValue【福祉施設】&#10;一人当たり面積">
          <a:extLst>
            <a:ext uri="{FF2B5EF4-FFF2-40B4-BE49-F238E27FC236}">
              <a16:creationId xmlns:a16="http://schemas.microsoft.com/office/drawing/2014/main" id="{A23FAAAF-3C41-4AF3-9236-44C2B862CF93}"/>
            </a:ext>
          </a:extLst>
        </xdr:cNvPr>
        <xdr:cNvSpPr txBox="1"/>
      </xdr:nvSpPr>
      <xdr:spPr>
        <a:xfrm>
          <a:off x="85154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126764</xdr:rowOff>
    </xdr:from>
    <xdr:ext cx="469744" cy="259045"/>
    <xdr:sp macro="" textlink="">
      <xdr:nvSpPr>
        <xdr:cNvPr id="371" name="n_3aveValue【福祉施設】&#10;一人当たり面積">
          <a:extLst>
            <a:ext uri="{FF2B5EF4-FFF2-40B4-BE49-F238E27FC236}">
              <a16:creationId xmlns:a16="http://schemas.microsoft.com/office/drawing/2014/main" id="{CB845D54-76AD-44BD-B530-CDEA245F1C16}"/>
            </a:ext>
          </a:extLst>
        </xdr:cNvPr>
        <xdr:cNvSpPr txBox="1"/>
      </xdr:nvSpPr>
      <xdr:spPr>
        <a:xfrm>
          <a:off x="7626427" y="1435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110762</xdr:rowOff>
    </xdr:from>
    <xdr:ext cx="469744" cy="259045"/>
    <xdr:sp macro="" textlink="">
      <xdr:nvSpPr>
        <xdr:cNvPr id="372" name="n_4aveValue【福祉施設】&#10;一人当たり面積">
          <a:extLst>
            <a:ext uri="{FF2B5EF4-FFF2-40B4-BE49-F238E27FC236}">
              <a16:creationId xmlns:a16="http://schemas.microsoft.com/office/drawing/2014/main" id="{94F34815-2B2E-4C8C-933E-B47D397A1876}"/>
            </a:ext>
          </a:extLst>
        </xdr:cNvPr>
        <xdr:cNvSpPr txBox="1"/>
      </xdr:nvSpPr>
      <xdr:spPr>
        <a:xfrm>
          <a:off x="6737427" y="1434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86123</xdr:rowOff>
    </xdr:from>
    <xdr:ext cx="469744" cy="259045"/>
    <xdr:sp macro="" textlink="">
      <xdr:nvSpPr>
        <xdr:cNvPr id="373" name="n_1mainValue【福祉施設】&#10;一人当たり面積">
          <a:extLst>
            <a:ext uri="{FF2B5EF4-FFF2-40B4-BE49-F238E27FC236}">
              <a16:creationId xmlns:a16="http://schemas.microsoft.com/office/drawing/2014/main" id="{E53B72B0-2712-4E00-ABCE-766CD1CA6DD7}"/>
            </a:ext>
          </a:extLst>
        </xdr:cNvPr>
        <xdr:cNvSpPr txBox="1"/>
      </xdr:nvSpPr>
      <xdr:spPr>
        <a:xfrm>
          <a:off x="9391727" y="1483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87647</xdr:rowOff>
    </xdr:from>
    <xdr:ext cx="469744" cy="259045"/>
    <xdr:sp macro="" textlink="">
      <xdr:nvSpPr>
        <xdr:cNvPr id="374" name="n_2mainValue【福祉施設】&#10;一人当たり面積">
          <a:extLst>
            <a:ext uri="{FF2B5EF4-FFF2-40B4-BE49-F238E27FC236}">
              <a16:creationId xmlns:a16="http://schemas.microsoft.com/office/drawing/2014/main" id="{36A257D9-6F2C-4C7B-A7B4-5E605D29CDA1}"/>
            </a:ext>
          </a:extLst>
        </xdr:cNvPr>
        <xdr:cNvSpPr txBox="1"/>
      </xdr:nvSpPr>
      <xdr:spPr>
        <a:xfrm>
          <a:off x="8515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89933</xdr:rowOff>
    </xdr:from>
    <xdr:ext cx="469744" cy="259045"/>
    <xdr:sp macro="" textlink="">
      <xdr:nvSpPr>
        <xdr:cNvPr id="375" name="n_3mainValue【福祉施設】&#10;一人当たり面積">
          <a:extLst>
            <a:ext uri="{FF2B5EF4-FFF2-40B4-BE49-F238E27FC236}">
              <a16:creationId xmlns:a16="http://schemas.microsoft.com/office/drawing/2014/main" id="{1928BE94-929D-4682-95B4-6DEFA431DA0F}"/>
            </a:ext>
          </a:extLst>
        </xdr:cNvPr>
        <xdr:cNvSpPr txBox="1"/>
      </xdr:nvSpPr>
      <xdr:spPr>
        <a:xfrm>
          <a:off x="7626427" y="1483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91457</xdr:rowOff>
    </xdr:from>
    <xdr:ext cx="469744" cy="259045"/>
    <xdr:sp macro="" textlink="">
      <xdr:nvSpPr>
        <xdr:cNvPr id="376" name="n_4mainValue【福祉施設】&#10;一人当たり面積">
          <a:extLst>
            <a:ext uri="{FF2B5EF4-FFF2-40B4-BE49-F238E27FC236}">
              <a16:creationId xmlns:a16="http://schemas.microsoft.com/office/drawing/2014/main" id="{CBD63FA4-3BA5-49A6-B000-3CA903704828}"/>
            </a:ext>
          </a:extLst>
        </xdr:cNvPr>
        <xdr:cNvSpPr txBox="1"/>
      </xdr:nvSpPr>
      <xdr:spPr>
        <a:xfrm>
          <a:off x="6737427"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ECE4DD5E-280F-468D-9252-FFB8ECF965C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4BC0F470-6CB6-4C80-87BB-D06031BD664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DDEF4C13-4891-44C7-B54A-08D8C5FD495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2375E28B-DFDA-4CDD-AD84-55C28A788D6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70891107-752B-47F7-8C91-B3B17A450B7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4106A23D-B29A-49CD-85E4-9DD173C89BF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7C1026BB-8EDA-4856-88ED-A09C5ABC2DE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615B6504-340B-45E1-AF10-19CCBDA29D7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042DD4C7-43A1-4ABC-9475-60A3798992A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96353B09-8E58-4D7E-A9D7-E145C7396EE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4055B0EF-A264-4C38-A761-435D7A9E573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BA511A43-509D-4DEF-9D74-20395BEE0AB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534A022E-3AD9-430F-86F3-F829805A70D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C93765D9-0415-4478-8A78-A78C1279C6A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FB1A0582-52E6-406E-84C7-5E3EABEE133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8C63A0D2-AC2C-4932-8251-CF2FF394A94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51F9D4A4-57BB-4EDD-8A62-B1CC6C0226A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ECD278F9-3280-47E0-80B8-2C1BDCCDED0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977B0369-3212-4631-B28D-D371AA73AA7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9F724657-D1B6-4783-AB7A-F29B4FD5760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346F03F5-EC05-45F8-9004-966E5384A0B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7D22E929-F056-435E-A4FB-107832B7DBA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E4CCE85C-BFCE-427D-8CB8-C983B84FC6D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A176B205-E05B-45D2-B307-9C6A5670F0E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4C428D28-CACE-43FD-A196-D47EE0B60BB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5E213DE0-AB1F-4FC3-AD50-6E662D46188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338F90CC-570A-4737-A127-BCD1E5108FE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C47A9EF8-8BA8-4CA4-8151-230EE99C585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564C5C4D-AAC5-4357-8574-78D891A7066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C50E5478-FC56-4CD3-B9B4-13679B144F8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8DD1D5A7-8374-4947-BBFE-2E22E9BD613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60EA427B-53E8-4137-A2AB-FD6EF606DFD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26E7E569-A1FB-4033-912D-73DFDC5A52B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FAB546C0-5A23-4EF3-888A-8A20D7BD2A4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50ECA792-9071-44D3-8FBC-B195CA4E5CA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5B29F137-F446-4B81-AFBF-883AED6512E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57FB411E-E988-4AEE-84F6-59E0E482026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03B220E5-63C0-4083-9AFD-B0156699BB9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1529FDD2-540B-4586-894B-542B9D11931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73F9EEA1-B5C1-4FAC-9C86-9AEA584096D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15234131-888B-4B07-A4AE-564BB080FD7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2C00D732-CE9B-4D39-BE09-DDB87E9D2F39}"/>
            </a:ext>
          </a:extLst>
        </xdr:cNvPr>
        <xdr:cNvCxnSpPr/>
      </xdr:nvCxnSpPr>
      <xdr:spPr>
        <a:xfrm flipV="1">
          <a:off x="16318864" y="5783036"/>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一般廃棄物処理施設】&#10;有形固定資産減価償却率最小値テキスト">
          <a:extLst>
            <a:ext uri="{FF2B5EF4-FFF2-40B4-BE49-F238E27FC236}">
              <a16:creationId xmlns:a16="http://schemas.microsoft.com/office/drawing/2014/main" id="{B24FCBD9-4EAB-4A74-BB73-06A66C681EC8}"/>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2121B570-5F3C-4808-942B-F88B440007AC}"/>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421" name="【一般廃棄物処理施設】&#10;有形固定資産減価償却率最大値テキスト">
          <a:extLst>
            <a:ext uri="{FF2B5EF4-FFF2-40B4-BE49-F238E27FC236}">
              <a16:creationId xmlns:a16="http://schemas.microsoft.com/office/drawing/2014/main" id="{6352954D-52FA-43AA-A7F6-EB7FC92947BE}"/>
            </a:ext>
          </a:extLst>
        </xdr:cNvPr>
        <xdr:cNvSpPr txBox="1"/>
      </xdr:nvSpPr>
      <xdr:spPr>
        <a:xfrm>
          <a:off x="16357600" y="555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422" name="直線コネクタ 421">
          <a:extLst>
            <a:ext uri="{FF2B5EF4-FFF2-40B4-BE49-F238E27FC236}">
              <a16:creationId xmlns:a16="http://schemas.microsoft.com/office/drawing/2014/main" id="{A1D989A1-BFA9-40A5-B1CC-79C6060093FE}"/>
            </a:ext>
          </a:extLst>
        </xdr:cNvPr>
        <xdr:cNvCxnSpPr/>
      </xdr:nvCxnSpPr>
      <xdr:spPr>
        <a:xfrm>
          <a:off x="16230600" y="578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9088</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4C9642BC-3919-47C2-AC4D-6AF00C6E8ED4}"/>
            </a:ext>
          </a:extLst>
        </xdr:cNvPr>
        <xdr:cNvSpPr txBox="1"/>
      </xdr:nvSpPr>
      <xdr:spPr>
        <a:xfrm>
          <a:off x="16357600" y="6352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424" name="フローチャート: 判断 423">
          <a:extLst>
            <a:ext uri="{FF2B5EF4-FFF2-40B4-BE49-F238E27FC236}">
              <a16:creationId xmlns:a16="http://schemas.microsoft.com/office/drawing/2014/main" id="{47CDB0FE-456B-4C5F-AC80-C5D9DA5CA48B}"/>
            </a:ext>
          </a:extLst>
        </xdr:cNvPr>
        <xdr:cNvSpPr/>
      </xdr:nvSpPr>
      <xdr:spPr>
        <a:xfrm>
          <a:off x="16268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425" name="フローチャート: 判断 424">
          <a:extLst>
            <a:ext uri="{FF2B5EF4-FFF2-40B4-BE49-F238E27FC236}">
              <a16:creationId xmlns:a16="http://schemas.microsoft.com/office/drawing/2014/main" id="{43F33AF2-42D4-4D5F-BCBC-002C67425CFB}"/>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26" name="フローチャート: 判断 425">
          <a:extLst>
            <a:ext uri="{FF2B5EF4-FFF2-40B4-BE49-F238E27FC236}">
              <a16:creationId xmlns:a16="http://schemas.microsoft.com/office/drawing/2014/main" id="{A8B0D26F-0115-4F2C-BA80-38826608D542}"/>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a:extLst>
            <a:ext uri="{FF2B5EF4-FFF2-40B4-BE49-F238E27FC236}">
              <a16:creationId xmlns:a16="http://schemas.microsoft.com/office/drawing/2014/main" id="{7FCE2B6E-9A0D-4E71-96CA-DEFBC4637B4C}"/>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428" name="フローチャート: 判断 427">
          <a:extLst>
            <a:ext uri="{FF2B5EF4-FFF2-40B4-BE49-F238E27FC236}">
              <a16:creationId xmlns:a16="http://schemas.microsoft.com/office/drawing/2014/main" id="{D6642096-3F27-4DC9-A507-9929F8E975BA}"/>
            </a:ext>
          </a:extLst>
        </xdr:cNvPr>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18DE70D4-D64B-474E-8370-34AC08F889D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8ADE762E-2FDC-49F6-BE1A-DE03A2D1108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5EB7B896-D858-4B47-81B6-5EEB9DA44BA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5B55FCF1-EDCE-472F-ACF7-6DF2A653660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6FD442E8-4C8D-4DE1-B69C-96E181315AF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98878</xdr:rowOff>
    </xdr:from>
    <xdr:to>
      <xdr:col>85</xdr:col>
      <xdr:colOff>177800</xdr:colOff>
      <xdr:row>41</xdr:row>
      <xdr:rowOff>29028</xdr:rowOff>
    </xdr:to>
    <xdr:sp macro="" textlink="">
      <xdr:nvSpPr>
        <xdr:cNvPr id="434" name="楕円 433">
          <a:extLst>
            <a:ext uri="{FF2B5EF4-FFF2-40B4-BE49-F238E27FC236}">
              <a16:creationId xmlns:a16="http://schemas.microsoft.com/office/drawing/2014/main" id="{6C7CC557-A958-4A24-BAA2-0649DA88D453}"/>
            </a:ext>
          </a:extLst>
        </xdr:cNvPr>
        <xdr:cNvSpPr/>
      </xdr:nvSpPr>
      <xdr:spPr>
        <a:xfrm>
          <a:off x="16268700" y="695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77305</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DA3FEB09-4ACB-4B7D-A944-CB553A205B7E}"/>
            </a:ext>
          </a:extLst>
        </xdr:cNvPr>
        <xdr:cNvSpPr txBox="1"/>
      </xdr:nvSpPr>
      <xdr:spPr>
        <a:xfrm>
          <a:off x="16357600" y="693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46627</xdr:rowOff>
    </xdr:from>
    <xdr:to>
      <xdr:col>81</xdr:col>
      <xdr:colOff>101600</xdr:colOff>
      <xdr:row>40</xdr:row>
      <xdr:rowOff>148227</xdr:rowOff>
    </xdr:to>
    <xdr:sp macro="" textlink="">
      <xdr:nvSpPr>
        <xdr:cNvPr id="436" name="楕円 435">
          <a:extLst>
            <a:ext uri="{FF2B5EF4-FFF2-40B4-BE49-F238E27FC236}">
              <a16:creationId xmlns:a16="http://schemas.microsoft.com/office/drawing/2014/main" id="{B8F24D95-2D63-45D1-A995-26C81035D0D8}"/>
            </a:ext>
          </a:extLst>
        </xdr:cNvPr>
        <xdr:cNvSpPr/>
      </xdr:nvSpPr>
      <xdr:spPr>
        <a:xfrm>
          <a:off x="15430500" y="69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97427</xdr:rowOff>
    </xdr:from>
    <xdr:to>
      <xdr:col>85</xdr:col>
      <xdr:colOff>127000</xdr:colOff>
      <xdr:row>40</xdr:row>
      <xdr:rowOff>149678</xdr:rowOff>
    </xdr:to>
    <xdr:cxnSp macro="">
      <xdr:nvCxnSpPr>
        <xdr:cNvPr id="437" name="直線コネクタ 436">
          <a:extLst>
            <a:ext uri="{FF2B5EF4-FFF2-40B4-BE49-F238E27FC236}">
              <a16:creationId xmlns:a16="http://schemas.microsoft.com/office/drawing/2014/main" id="{0AA76916-E47C-4ADB-ACAB-7C99104AE1C8}"/>
            </a:ext>
          </a:extLst>
        </xdr:cNvPr>
        <xdr:cNvCxnSpPr/>
      </xdr:nvCxnSpPr>
      <xdr:spPr>
        <a:xfrm>
          <a:off x="15481300" y="6955427"/>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164193</xdr:rowOff>
    </xdr:from>
    <xdr:to>
      <xdr:col>76</xdr:col>
      <xdr:colOff>165100</xdr:colOff>
      <xdr:row>40</xdr:row>
      <xdr:rowOff>94343</xdr:rowOff>
    </xdr:to>
    <xdr:sp macro="" textlink="">
      <xdr:nvSpPr>
        <xdr:cNvPr id="438" name="楕円 437">
          <a:extLst>
            <a:ext uri="{FF2B5EF4-FFF2-40B4-BE49-F238E27FC236}">
              <a16:creationId xmlns:a16="http://schemas.microsoft.com/office/drawing/2014/main" id="{31CA5C60-5770-423C-B7EE-2FD03404BC53}"/>
            </a:ext>
          </a:extLst>
        </xdr:cNvPr>
        <xdr:cNvSpPr/>
      </xdr:nvSpPr>
      <xdr:spPr>
        <a:xfrm>
          <a:off x="14541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43543</xdr:rowOff>
    </xdr:from>
    <xdr:to>
      <xdr:col>81</xdr:col>
      <xdr:colOff>50800</xdr:colOff>
      <xdr:row>40</xdr:row>
      <xdr:rowOff>97427</xdr:rowOff>
    </xdr:to>
    <xdr:cxnSp macro="">
      <xdr:nvCxnSpPr>
        <xdr:cNvPr id="439" name="直線コネクタ 438">
          <a:extLst>
            <a:ext uri="{FF2B5EF4-FFF2-40B4-BE49-F238E27FC236}">
              <a16:creationId xmlns:a16="http://schemas.microsoft.com/office/drawing/2014/main" id="{51C7BDDE-9AFA-4D39-AB1C-1843AC627F96}"/>
            </a:ext>
          </a:extLst>
        </xdr:cNvPr>
        <xdr:cNvCxnSpPr/>
      </xdr:nvCxnSpPr>
      <xdr:spPr>
        <a:xfrm>
          <a:off x="14592300" y="690154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110309</xdr:rowOff>
    </xdr:from>
    <xdr:to>
      <xdr:col>72</xdr:col>
      <xdr:colOff>38100</xdr:colOff>
      <xdr:row>40</xdr:row>
      <xdr:rowOff>40459</xdr:rowOff>
    </xdr:to>
    <xdr:sp macro="" textlink="">
      <xdr:nvSpPr>
        <xdr:cNvPr id="440" name="楕円 439">
          <a:extLst>
            <a:ext uri="{FF2B5EF4-FFF2-40B4-BE49-F238E27FC236}">
              <a16:creationId xmlns:a16="http://schemas.microsoft.com/office/drawing/2014/main" id="{A7889037-4998-4351-ABAC-3C97313C7184}"/>
            </a:ext>
          </a:extLst>
        </xdr:cNvPr>
        <xdr:cNvSpPr/>
      </xdr:nvSpPr>
      <xdr:spPr>
        <a:xfrm>
          <a:off x="13652500" y="679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161109</xdr:rowOff>
    </xdr:from>
    <xdr:to>
      <xdr:col>76</xdr:col>
      <xdr:colOff>114300</xdr:colOff>
      <xdr:row>40</xdr:row>
      <xdr:rowOff>43543</xdr:rowOff>
    </xdr:to>
    <xdr:cxnSp macro="">
      <xdr:nvCxnSpPr>
        <xdr:cNvPr id="441" name="直線コネクタ 440">
          <a:extLst>
            <a:ext uri="{FF2B5EF4-FFF2-40B4-BE49-F238E27FC236}">
              <a16:creationId xmlns:a16="http://schemas.microsoft.com/office/drawing/2014/main" id="{41BFA003-999C-46A7-B6AA-ECE87362A1F4}"/>
            </a:ext>
          </a:extLst>
        </xdr:cNvPr>
        <xdr:cNvCxnSpPr/>
      </xdr:nvCxnSpPr>
      <xdr:spPr>
        <a:xfrm>
          <a:off x="13703300" y="6847659"/>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56424</xdr:rowOff>
    </xdr:from>
    <xdr:to>
      <xdr:col>67</xdr:col>
      <xdr:colOff>101600</xdr:colOff>
      <xdr:row>39</xdr:row>
      <xdr:rowOff>158024</xdr:rowOff>
    </xdr:to>
    <xdr:sp macro="" textlink="">
      <xdr:nvSpPr>
        <xdr:cNvPr id="442" name="楕円 441">
          <a:extLst>
            <a:ext uri="{FF2B5EF4-FFF2-40B4-BE49-F238E27FC236}">
              <a16:creationId xmlns:a16="http://schemas.microsoft.com/office/drawing/2014/main" id="{1C7B065E-FD1C-4617-9536-B05237B2A053}"/>
            </a:ext>
          </a:extLst>
        </xdr:cNvPr>
        <xdr:cNvSpPr/>
      </xdr:nvSpPr>
      <xdr:spPr>
        <a:xfrm>
          <a:off x="12763500" y="674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107224</xdr:rowOff>
    </xdr:from>
    <xdr:to>
      <xdr:col>71</xdr:col>
      <xdr:colOff>177800</xdr:colOff>
      <xdr:row>39</xdr:row>
      <xdr:rowOff>161109</xdr:rowOff>
    </xdr:to>
    <xdr:cxnSp macro="">
      <xdr:nvCxnSpPr>
        <xdr:cNvPr id="443" name="直線コネクタ 442">
          <a:extLst>
            <a:ext uri="{FF2B5EF4-FFF2-40B4-BE49-F238E27FC236}">
              <a16:creationId xmlns:a16="http://schemas.microsoft.com/office/drawing/2014/main" id="{C10F6F8C-0D74-4C2C-A0FF-1EE2C006BAB8}"/>
            </a:ext>
          </a:extLst>
        </xdr:cNvPr>
        <xdr:cNvCxnSpPr/>
      </xdr:nvCxnSpPr>
      <xdr:spPr>
        <a:xfrm>
          <a:off x="12814300" y="6793774"/>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8418A75D-F666-4C76-9C86-A1A824C58BCF}"/>
            </a:ext>
          </a:extLst>
        </xdr:cNvPr>
        <xdr:cNvSpPr txBox="1"/>
      </xdr:nvSpPr>
      <xdr:spPr>
        <a:xfrm>
          <a:off x="152660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CF52013A-6AA6-44C9-A907-E1EBCDC5E013}"/>
            </a:ext>
          </a:extLst>
        </xdr:cNvPr>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E0FA9C0E-88F5-439A-8F1E-32CAA5F160EA}"/>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40657</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9CB9B95F-D9C2-4B5E-8D22-137E5187A87D}"/>
            </a:ext>
          </a:extLst>
        </xdr:cNvPr>
        <xdr:cNvSpPr txBox="1"/>
      </xdr:nvSpPr>
      <xdr:spPr>
        <a:xfrm>
          <a:off x="12611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139354</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B6696659-30DA-4107-9EF5-A69CC47F2CEA}"/>
            </a:ext>
          </a:extLst>
        </xdr:cNvPr>
        <xdr:cNvSpPr txBox="1"/>
      </xdr:nvSpPr>
      <xdr:spPr>
        <a:xfrm>
          <a:off x="15266044" y="699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85470</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ECFA0128-7174-4389-8264-ADFCF3E52CC0}"/>
            </a:ext>
          </a:extLst>
        </xdr:cNvPr>
        <xdr:cNvSpPr txBox="1"/>
      </xdr:nvSpPr>
      <xdr:spPr>
        <a:xfrm>
          <a:off x="143897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31586</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89307108-0884-4F99-8617-A32CBBC460A6}"/>
            </a:ext>
          </a:extLst>
        </xdr:cNvPr>
        <xdr:cNvSpPr txBox="1"/>
      </xdr:nvSpPr>
      <xdr:spPr>
        <a:xfrm>
          <a:off x="13500744" y="688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149151</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301F816C-4F90-4C74-A39B-E1F9811BE409}"/>
            </a:ext>
          </a:extLst>
        </xdr:cNvPr>
        <xdr:cNvSpPr txBox="1"/>
      </xdr:nvSpPr>
      <xdr:spPr>
        <a:xfrm>
          <a:off x="12611744" y="683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36385441-82A5-4544-8F15-71AB7294E66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1F4E9049-97DE-42D5-8770-3FD5C2EC3B0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D913C545-8F39-4F6A-9B00-DF893F246B4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27FE4EDD-CC7A-42AD-977C-A0A2832D739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731B65BA-DBFD-4AAA-9337-9A0F15FF4C7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B02F415D-8889-4BF1-A7BB-66850C18315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F647D74A-0586-41B6-8CD9-740BFD369C4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BAFEC37D-4207-4061-82FF-7B2D108953A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2C00BA01-9687-4F3B-A77C-844CB941720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9EF5E9C-0EC5-4BFB-ABB3-5E83BBB90B6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62" name="直線コネクタ 461">
          <a:extLst>
            <a:ext uri="{FF2B5EF4-FFF2-40B4-BE49-F238E27FC236}">
              <a16:creationId xmlns:a16="http://schemas.microsoft.com/office/drawing/2014/main" id="{5FE5D034-D39D-4AE5-9095-AF3490B6D4EC}"/>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63" name="テキスト ボックス 462">
          <a:extLst>
            <a:ext uri="{FF2B5EF4-FFF2-40B4-BE49-F238E27FC236}">
              <a16:creationId xmlns:a16="http://schemas.microsoft.com/office/drawing/2014/main" id="{7ED2BB8C-20AD-4D0F-9FD7-FA4483D09999}"/>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a:extLst>
            <a:ext uri="{FF2B5EF4-FFF2-40B4-BE49-F238E27FC236}">
              <a16:creationId xmlns:a16="http://schemas.microsoft.com/office/drawing/2014/main" id="{D7E2123C-BA93-4308-B11F-AEFC07EC6EB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65" name="テキスト ボックス 464">
          <a:extLst>
            <a:ext uri="{FF2B5EF4-FFF2-40B4-BE49-F238E27FC236}">
              <a16:creationId xmlns:a16="http://schemas.microsoft.com/office/drawing/2014/main" id="{EF783951-C1F4-43C7-8134-B2C4D1687193}"/>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6" name="直線コネクタ 465">
          <a:extLst>
            <a:ext uri="{FF2B5EF4-FFF2-40B4-BE49-F238E27FC236}">
              <a16:creationId xmlns:a16="http://schemas.microsoft.com/office/drawing/2014/main" id="{069EF292-AB5E-4C0C-BAE6-36297A609C4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467" name="テキスト ボックス 466">
          <a:extLst>
            <a:ext uri="{FF2B5EF4-FFF2-40B4-BE49-F238E27FC236}">
              <a16:creationId xmlns:a16="http://schemas.microsoft.com/office/drawing/2014/main" id="{E9779B88-D47C-43A4-8815-12AC82F52C5C}"/>
            </a:ext>
          </a:extLst>
        </xdr:cNvPr>
        <xdr:cNvSpPr txBox="1"/>
      </xdr:nvSpPr>
      <xdr:spPr>
        <a:xfrm>
          <a:off x="17602428" y="576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84140F79-13C3-4B2D-B7EA-968A7759F12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9" name="テキスト ボックス 468">
          <a:extLst>
            <a:ext uri="{FF2B5EF4-FFF2-40B4-BE49-F238E27FC236}">
              <a16:creationId xmlns:a16="http://schemas.microsoft.com/office/drawing/2014/main" id="{FE6BC8A8-7947-4162-8981-12A677E7325B}"/>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一般廃棄物処理施設】&#10;一人当たり有形固定資産（償却資産）額グラフ枠">
          <a:extLst>
            <a:ext uri="{FF2B5EF4-FFF2-40B4-BE49-F238E27FC236}">
              <a16:creationId xmlns:a16="http://schemas.microsoft.com/office/drawing/2014/main" id="{EDA0897E-2206-4BE5-82FA-DE0DC726C43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471" name="直線コネクタ 470">
          <a:extLst>
            <a:ext uri="{FF2B5EF4-FFF2-40B4-BE49-F238E27FC236}">
              <a16:creationId xmlns:a16="http://schemas.microsoft.com/office/drawing/2014/main" id="{83B00020-C304-4411-A0A7-FF3BF860296D}"/>
            </a:ext>
          </a:extLst>
        </xdr:cNvPr>
        <xdr:cNvCxnSpPr/>
      </xdr:nvCxnSpPr>
      <xdr:spPr>
        <a:xfrm flipV="1">
          <a:off x="22160864" y="5893785"/>
          <a:ext cx="0" cy="1154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472" name="【一般廃棄物処理施設】&#10;一人当たり有形固定資産（償却資産）額最小値テキスト">
          <a:extLst>
            <a:ext uri="{FF2B5EF4-FFF2-40B4-BE49-F238E27FC236}">
              <a16:creationId xmlns:a16="http://schemas.microsoft.com/office/drawing/2014/main" id="{D5ECEB4B-4739-4A4E-9E00-A121D36C3E2A}"/>
            </a:ext>
          </a:extLst>
        </xdr:cNvPr>
        <xdr:cNvSpPr txBox="1"/>
      </xdr:nvSpPr>
      <xdr:spPr>
        <a:xfrm>
          <a:off x="22199600" y="705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473" name="直線コネクタ 472">
          <a:extLst>
            <a:ext uri="{FF2B5EF4-FFF2-40B4-BE49-F238E27FC236}">
              <a16:creationId xmlns:a16="http://schemas.microsoft.com/office/drawing/2014/main" id="{3DECF0F7-9FE9-4066-BA5C-8C729D72E794}"/>
            </a:ext>
          </a:extLst>
        </xdr:cNvPr>
        <xdr:cNvCxnSpPr/>
      </xdr:nvCxnSpPr>
      <xdr:spPr>
        <a:xfrm>
          <a:off x="22072600" y="704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474" name="【一般廃棄物処理施設】&#10;一人当たり有形固定資産（償却資産）額最大値テキスト">
          <a:extLst>
            <a:ext uri="{FF2B5EF4-FFF2-40B4-BE49-F238E27FC236}">
              <a16:creationId xmlns:a16="http://schemas.microsoft.com/office/drawing/2014/main" id="{CAD7CB6C-D42F-48FE-896A-10D4983F961C}"/>
            </a:ext>
          </a:extLst>
        </xdr:cNvPr>
        <xdr:cNvSpPr txBox="1"/>
      </xdr:nvSpPr>
      <xdr:spPr>
        <a:xfrm>
          <a:off x="22199600" y="5669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475" name="直線コネクタ 474">
          <a:extLst>
            <a:ext uri="{FF2B5EF4-FFF2-40B4-BE49-F238E27FC236}">
              <a16:creationId xmlns:a16="http://schemas.microsoft.com/office/drawing/2014/main" id="{6B9AB398-64D8-49CA-B64D-37B764E9FF6A}"/>
            </a:ext>
          </a:extLst>
        </xdr:cNvPr>
        <xdr:cNvCxnSpPr/>
      </xdr:nvCxnSpPr>
      <xdr:spPr>
        <a:xfrm>
          <a:off x="22072600" y="589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46835</xdr:rowOff>
    </xdr:from>
    <xdr:ext cx="599010" cy="259045"/>
    <xdr:sp macro="" textlink="">
      <xdr:nvSpPr>
        <xdr:cNvPr id="476" name="【一般廃棄物処理施設】&#10;一人当たり有形固定資産（償却資産）額平均値テキスト">
          <a:extLst>
            <a:ext uri="{FF2B5EF4-FFF2-40B4-BE49-F238E27FC236}">
              <a16:creationId xmlns:a16="http://schemas.microsoft.com/office/drawing/2014/main" id="{BDB1CE16-90B9-4B91-B72A-13A4DBE6A9E5}"/>
            </a:ext>
          </a:extLst>
        </xdr:cNvPr>
        <xdr:cNvSpPr txBox="1"/>
      </xdr:nvSpPr>
      <xdr:spPr>
        <a:xfrm>
          <a:off x="22199600" y="6733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477" name="フローチャート: 判断 476">
          <a:extLst>
            <a:ext uri="{FF2B5EF4-FFF2-40B4-BE49-F238E27FC236}">
              <a16:creationId xmlns:a16="http://schemas.microsoft.com/office/drawing/2014/main" id="{07983E14-9389-413B-A8E0-827BDE156CB6}"/>
            </a:ext>
          </a:extLst>
        </xdr:cNvPr>
        <xdr:cNvSpPr/>
      </xdr:nvSpPr>
      <xdr:spPr>
        <a:xfrm>
          <a:off x="22110700" y="688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478" name="フローチャート: 判断 477">
          <a:extLst>
            <a:ext uri="{FF2B5EF4-FFF2-40B4-BE49-F238E27FC236}">
              <a16:creationId xmlns:a16="http://schemas.microsoft.com/office/drawing/2014/main" id="{43FC1FFE-EF9C-4932-BE7D-DEE678C8E5BA}"/>
            </a:ext>
          </a:extLst>
        </xdr:cNvPr>
        <xdr:cNvSpPr/>
      </xdr:nvSpPr>
      <xdr:spPr>
        <a:xfrm>
          <a:off x="21272500" y="690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479" name="フローチャート: 判断 478">
          <a:extLst>
            <a:ext uri="{FF2B5EF4-FFF2-40B4-BE49-F238E27FC236}">
              <a16:creationId xmlns:a16="http://schemas.microsoft.com/office/drawing/2014/main" id="{1853EBD1-C984-4A66-B4B5-4600737D10F4}"/>
            </a:ext>
          </a:extLst>
        </xdr:cNvPr>
        <xdr:cNvSpPr/>
      </xdr:nvSpPr>
      <xdr:spPr>
        <a:xfrm>
          <a:off x="20383500" y="690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480" name="フローチャート: 判断 479">
          <a:extLst>
            <a:ext uri="{FF2B5EF4-FFF2-40B4-BE49-F238E27FC236}">
              <a16:creationId xmlns:a16="http://schemas.microsoft.com/office/drawing/2014/main" id="{6AEA398C-E230-4A4E-9F9A-BFD2A268810E}"/>
            </a:ext>
          </a:extLst>
        </xdr:cNvPr>
        <xdr:cNvSpPr/>
      </xdr:nvSpPr>
      <xdr:spPr>
        <a:xfrm>
          <a:off x="19494500" y="691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481" name="フローチャート: 判断 480">
          <a:extLst>
            <a:ext uri="{FF2B5EF4-FFF2-40B4-BE49-F238E27FC236}">
              <a16:creationId xmlns:a16="http://schemas.microsoft.com/office/drawing/2014/main" id="{A269FA51-40FE-435C-BAB0-ACB67BB40BB8}"/>
            </a:ext>
          </a:extLst>
        </xdr:cNvPr>
        <xdr:cNvSpPr/>
      </xdr:nvSpPr>
      <xdr:spPr>
        <a:xfrm>
          <a:off x="18605500" y="692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87A8A1F9-3976-4FFD-8C78-8DC95DCB603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41051818-E80D-40C5-9B82-BBF016C53DB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2C109B70-BF6B-4D63-8811-3340E5C31CC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ECB1553E-44F6-4B27-A311-980E4F51BF3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814B1B0-738E-4040-B77E-F2DD91B70A4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80787</xdr:rowOff>
    </xdr:from>
    <xdr:to>
      <xdr:col>116</xdr:col>
      <xdr:colOff>114300</xdr:colOff>
      <xdr:row>41</xdr:row>
      <xdr:rowOff>10937</xdr:rowOff>
    </xdr:to>
    <xdr:sp macro="" textlink="">
      <xdr:nvSpPr>
        <xdr:cNvPr id="487" name="楕円 486">
          <a:extLst>
            <a:ext uri="{FF2B5EF4-FFF2-40B4-BE49-F238E27FC236}">
              <a16:creationId xmlns:a16="http://schemas.microsoft.com/office/drawing/2014/main" id="{5CC39131-24A5-426E-AFC8-074AC8415A12}"/>
            </a:ext>
          </a:extLst>
        </xdr:cNvPr>
        <xdr:cNvSpPr/>
      </xdr:nvSpPr>
      <xdr:spPr>
        <a:xfrm>
          <a:off x="22110700" y="693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2385</xdr:rowOff>
    </xdr:from>
    <xdr:ext cx="599010" cy="259045"/>
    <xdr:sp macro="" textlink="">
      <xdr:nvSpPr>
        <xdr:cNvPr id="488" name="【一般廃棄物処理施設】&#10;一人当たり有形固定資産（償却資産）額該当値テキスト">
          <a:extLst>
            <a:ext uri="{FF2B5EF4-FFF2-40B4-BE49-F238E27FC236}">
              <a16:creationId xmlns:a16="http://schemas.microsoft.com/office/drawing/2014/main" id="{2EED0215-9B78-41D4-A132-96021232FD29}"/>
            </a:ext>
          </a:extLst>
        </xdr:cNvPr>
        <xdr:cNvSpPr txBox="1"/>
      </xdr:nvSpPr>
      <xdr:spPr>
        <a:xfrm>
          <a:off x="22199600" y="686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82238</xdr:rowOff>
    </xdr:from>
    <xdr:to>
      <xdr:col>112</xdr:col>
      <xdr:colOff>38100</xdr:colOff>
      <xdr:row>41</xdr:row>
      <xdr:rowOff>12388</xdr:rowOff>
    </xdr:to>
    <xdr:sp macro="" textlink="">
      <xdr:nvSpPr>
        <xdr:cNvPr id="489" name="楕円 488">
          <a:extLst>
            <a:ext uri="{FF2B5EF4-FFF2-40B4-BE49-F238E27FC236}">
              <a16:creationId xmlns:a16="http://schemas.microsoft.com/office/drawing/2014/main" id="{D5CB8574-6693-4F8E-8220-816BC210639C}"/>
            </a:ext>
          </a:extLst>
        </xdr:cNvPr>
        <xdr:cNvSpPr/>
      </xdr:nvSpPr>
      <xdr:spPr>
        <a:xfrm>
          <a:off x="21272500" y="694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131587</xdr:rowOff>
    </xdr:from>
    <xdr:to>
      <xdr:col>116</xdr:col>
      <xdr:colOff>63500</xdr:colOff>
      <xdr:row>40</xdr:row>
      <xdr:rowOff>133038</xdr:rowOff>
    </xdr:to>
    <xdr:cxnSp macro="">
      <xdr:nvCxnSpPr>
        <xdr:cNvPr id="490" name="直線コネクタ 489">
          <a:extLst>
            <a:ext uri="{FF2B5EF4-FFF2-40B4-BE49-F238E27FC236}">
              <a16:creationId xmlns:a16="http://schemas.microsoft.com/office/drawing/2014/main" id="{1DD6CFEA-EE87-4205-A19B-41BAFAA6F32E}"/>
            </a:ext>
          </a:extLst>
        </xdr:cNvPr>
        <xdr:cNvCxnSpPr/>
      </xdr:nvCxnSpPr>
      <xdr:spPr>
        <a:xfrm flipV="1">
          <a:off x="21323300" y="6989587"/>
          <a:ext cx="838200" cy="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83919</xdr:rowOff>
    </xdr:from>
    <xdr:to>
      <xdr:col>107</xdr:col>
      <xdr:colOff>101600</xdr:colOff>
      <xdr:row>41</xdr:row>
      <xdr:rowOff>14069</xdr:rowOff>
    </xdr:to>
    <xdr:sp macro="" textlink="">
      <xdr:nvSpPr>
        <xdr:cNvPr id="491" name="楕円 490">
          <a:extLst>
            <a:ext uri="{FF2B5EF4-FFF2-40B4-BE49-F238E27FC236}">
              <a16:creationId xmlns:a16="http://schemas.microsoft.com/office/drawing/2014/main" id="{A554EFB8-8D88-4E97-9F11-E4E3DECF3C53}"/>
            </a:ext>
          </a:extLst>
        </xdr:cNvPr>
        <xdr:cNvSpPr/>
      </xdr:nvSpPr>
      <xdr:spPr>
        <a:xfrm>
          <a:off x="20383500" y="694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133038</xdr:rowOff>
    </xdr:from>
    <xdr:to>
      <xdr:col>111</xdr:col>
      <xdr:colOff>177800</xdr:colOff>
      <xdr:row>40</xdr:row>
      <xdr:rowOff>134719</xdr:rowOff>
    </xdr:to>
    <xdr:cxnSp macro="">
      <xdr:nvCxnSpPr>
        <xdr:cNvPr id="492" name="直線コネクタ 491">
          <a:extLst>
            <a:ext uri="{FF2B5EF4-FFF2-40B4-BE49-F238E27FC236}">
              <a16:creationId xmlns:a16="http://schemas.microsoft.com/office/drawing/2014/main" id="{2B0D6C53-C5B3-41E6-B498-B75812795346}"/>
            </a:ext>
          </a:extLst>
        </xdr:cNvPr>
        <xdr:cNvCxnSpPr/>
      </xdr:nvCxnSpPr>
      <xdr:spPr>
        <a:xfrm flipV="1">
          <a:off x="20434300" y="6991038"/>
          <a:ext cx="889000" cy="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85255</xdr:rowOff>
    </xdr:from>
    <xdr:to>
      <xdr:col>102</xdr:col>
      <xdr:colOff>165100</xdr:colOff>
      <xdr:row>41</xdr:row>
      <xdr:rowOff>15405</xdr:rowOff>
    </xdr:to>
    <xdr:sp macro="" textlink="">
      <xdr:nvSpPr>
        <xdr:cNvPr id="493" name="楕円 492">
          <a:extLst>
            <a:ext uri="{FF2B5EF4-FFF2-40B4-BE49-F238E27FC236}">
              <a16:creationId xmlns:a16="http://schemas.microsoft.com/office/drawing/2014/main" id="{8E4601E4-045C-4BC6-8E7F-B942CCF632EC}"/>
            </a:ext>
          </a:extLst>
        </xdr:cNvPr>
        <xdr:cNvSpPr/>
      </xdr:nvSpPr>
      <xdr:spPr>
        <a:xfrm>
          <a:off x="19494500" y="69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134719</xdr:rowOff>
    </xdr:from>
    <xdr:to>
      <xdr:col>107</xdr:col>
      <xdr:colOff>50800</xdr:colOff>
      <xdr:row>40</xdr:row>
      <xdr:rowOff>136055</xdr:rowOff>
    </xdr:to>
    <xdr:cxnSp macro="">
      <xdr:nvCxnSpPr>
        <xdr:cNvPr id="494" name="直線コネクタ 493">
          <a:extLst>
            <a:ext uri="{FF2B5EF4-FFF2-40B4-BE49-F238E27FC236}">
              <a16:creationId xmlns:a16="http://schemas.microsoft.com/office/drawing/2014/main" id="{25B35D4E-DA5B-4177-9302-BCD12012AAD4}"/>
            </a:ext>
          </a:extLst>
        </xdr:cNvPr>
        <xdr:cNvCxnSpPr/>
      </xdr:nvCxnSpPr>
      <xdr:spPr>
        <a:xfrm flipV="1">
          <a:off x="19545300" y="6992719"/>
          <a:ext cx="889000" cy="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86971</xdr:rowOff>
    </xdr:from>
    <xdr:to>
      <xdr:col>98</xdr:col>
      <xdr:colOff>38100</xdr:colOff>
      <xdr:row>41</xdr:row>
      <xdr:rowOff>17121</xdr:rowOff>
    </xdr:to>
    <xdr:sp macro="" textlink="">
      <xdr:nvSpPr>
        <xdr:cNvPr id="495" name="楕円 494">
          <a:extLst>
            <a:ext uri="{FF2B5EF4-FFF2-40B4-BE49-F238E27FC236}">
              <a16:creationId xmlns:a16="http://schemas.microsoft.com/office/drawing/2014/main" id="{1B5B9BFD-4EE6-443F-8524-D673C2634644}"/>
            </a:ext>
          </a:extLst>
        </xdr:cNvPr>
        <xdr:cNvSpPr/>
      </xdr:nvSpPr>
      <xdr:spPr>
        <a:xfrm>
          <a:off x="18605500" y="69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136055</xdr:rowOff>
    </xdr:from>
    <xdr:to>
      <xdr:col>102</xdr:col>
      <xdr:colOff>114300</xdr:colOff>
      <xdr:row>40</xdr:row>
      <xdr:rowOff>137771</xdr:rowOff>
    </xdr:to>
    <xdr:cxnSp macro="">
      <xdr:nvCxnSpPr>
        <xdr:cNvPr id="496" name="直線コネクタ 495">
          <a:extLst>
            <a:ext uri="{FF2B5EF4-FFF2-40B4-BE49-F238E27FC236}">
              <a16:creationId xmlns:a16="http://schemas.microsoft.com/office/drawing/2014/main" id="{3641CD93-8A8F-466E-B54C-D28D5859CE5A}"/>
            </a:ext>
          </a:extLst>
        </xdr:cNvPr>
        <xdr:cNvCxnSpPr/>
      </xdr:nvCxnSpPr>
      <xdr:spPr>
        <a:xfrm flipV="1">
          <a:off x="18656300" y="6994055"/>
          <a:ext cx="889000" cy="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163466</xdr:rowOff>
    </xdr:from>
    <xdr:ext cx="599010" cy="259045"/>
    <xdr:sp macro="" textlink="">
      <xdr:nvSpPr>
        <xdr:cNvPr id="497" name="n_1aveValue【一般廃棄物処理施設】&#10;一人当たり有形固定資産（償却資産）額">
          <a:extLst>
            <a:ext uri="{FF2B5EF4-FFF2-40B4-BE49-F238E27FC236}">
              <a16:creationId xmlns:a16="http://schemas.microsoft.com/office/drawing/2014/main" id="{218E5296-510C-41BA-829A-266180A3BC1C}"/>
            </a:ext>
          </a:extLst>
        </xdr:cNvPr>
        <xdr:cNvSpPr txBox="1"/>
      </xdr:nvSpPr>
      <xdr:spPr>
        <a:xfrm>
          <a:off x="21011095" y="667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165276</xdr:rowOff>
    </xdr:from>
    <xdr:ext cx="599010" cy="259045"/>
    <xdr:sp macro="" textlink="">
      <xdr:nvSpPr>
        <xdr:cNvPr id="498" name="n_2aveValue【一般廃棄物処理施設】&#10;一人当たり有形固定資産（償却資産）額">
          <a:extLst>
            <a:ext uri="{FF2B5EF4-FFF2-40B4-BE49-F238E27FC236}">
              <a16:creationId xmlns:a16="http://schemas.microsoft.com/office/drawing/2014/main" id="{C5A353B9-0EB9-4154-96EB-423409BE41C7}"/>
            </a:ext>
          </a:extLst>
        </xdr:cNvPr>
        <xdr:cNvSpPr txBox="1"/>
      </xdr:nvSpPr>
      <xdr:spPr>
        <a:xfrm>
          <a:off x="20134795" y="668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8214</xdr:rowOff>
    </xdr:from>
    <xdr:ext cx="599010" cy="259045"/>
    <xdr:sp macro="" textlink="">
      <xdr:nvSpPr>
        <xdr:cNvPr id="499" name="n_3aveValue【一般廃棄物処理施設】&#10;一人当たり有形固定資産（償却資産）額">
          <a:extLst>
            <a:ext uri="{FF2B5EF4-FFF2-40B4-BE49-F238E27FC236}">
              <a16:creationId xmlns:a16="http://schemas.microsoft.com/office/drawing/2014/main" id="{9691A49A-730D-4703-A338-793F760AE1E7}"/>
            </a:ext>
          </a:extLst>
        </xdr:cNvPr>
        <xdr:cNvSpPr txBox="1"/>
      </xdr:nvSpPr>
      <xdr:spPr>
        <a:xfrm>
          <a:off x="19245795" y="6694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18115</xdr:rowOff>
    </xdr:from>
    <xdr:ext cx="599010" cy="259045"/>
    <xdr:sp macro="" textlink="">
      <xdr:nvSpPr>
        <xdr:cNvPr id="500" name="n_4aveValue【一般廃棄物処理施設】&#10;一人当たり有形固定資産（償却資産）額">
          <a:extLst>
            <a:ext uri="{FF2B5EF4-FFF2-40B4-BE49-F238E27FC236}">
              <a16:creationId xmlns:a16="http://schemas.microsoft.com/office/drawing/2014/main" id="{8D2575DF-1A64-42BA-A5FB-03B70A2AFEFB}"/>
            </a:ext>
          </a:extLst>
        </xdr:cNvPr>
        <xdr:cNvSpPr txBox="1"/>
      </xdr:nvSpPr>
      <xdr:spPr>
        <a:xfrm>
          <a:off x="18356795" y="670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3515</xdr:rowOff>
    </xdr:from>
    <xdr:ext cx="599010" cy="259045"/>
    <xdr:sp macro="" textlink="">
      <xdr:nvSpPr>
        <xdr:cNvPr id="501" name="n_1mainValue【一般廃棄物処理施設】&#10;一人当たり有形固定資産（償却資産）額">
          <a:extLst>
            <a:ext uri="{FF2B5EF4-FFF2-40B4-BE49-F238E27FC236}">
              <a16:creationId xmlns:a16="http://schemas.microsoft.com/office/drawing/2014/main" id="{A69F8A12-879E-40C3-AB39-7E2750D78216}"/>
            </a:ext>
          </a:extLst>
        </xdr:cNvPr>
        <xdr:cNvSpPr txBox="1"/>
      </xdr:nvSpPr>
      <xdr:spPr>
        <a:xfrm>
          <a:off x="21011095" y="7032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5196</xdr:rowOff>
    </xdr:from>
    <xdr:ext cx="534377" cy="259045"/>
    <xdr:sp macro="" textlink="">
      <xdr:nvSpPr>
        <xdr:cNvPr id="502" name="n_2mainValue【一般廃棄物処理施設】&#10;一人当たり有形固定資産（償却資産）額">
          <a:extLst>
            <a:ext uri="{FF2B5EF4-FFF2-40B4-BE49-F238E27FC236}">
              <a16:creationId xmlns:a16="http://schemas.microsoft.com/office/drawing/2014/main" id="{8C83D05E-254A-4FF4-87E3-F31ECB950314}"/>
            </a:ext>
          </a:extLst>
        </xdr:cNvPr>
        <xdr:cNvSpPr txBox="1"/>
      </xdr:nvSpPr>
      <xdr:spPr>
        <a:xfrm>
          <a:off x="20167111" y="703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6532</xdr:rowOff>
    </xdr:from>
    <xdr:ext cx="534377" cy="259045"/>
    <xdr:sp macro="" textlink="">
      <xdr:nvSpPr>
        <xdr:cNvPr id="503" name="n_3mainValue【一般廃棄物処理施設】&#10;一人当たり有形固定資産（償却資産）額">
          <a:extLst>
            <a:ext uri="{FF2B5EF4-FFF2-40B4-BE49-F238E27FC236}">
              <a16:creationId xmlns:a16="http://schemas.microsoft.com/office/drawing/2014/main" id="{84267774-AFF7-4621-AD90-C34BF3D95D47}"/>
            </a:ext>
          </a:extLst>
        </xdr:cNvPr>
        <xdr:cNvSpPr txBox="1"/>
      </xdr:nvSpPr>
      <xdr:spPr>
        <a:xfrm>
          <a:off x="19278111" y="703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8248</xdr:rowOff>
    </xdr:from>
    <xdr:ext cx="534377" cy="259045"/>
    <xdr:sp macro="" textlink="">
      <xdr:nvSpPr>
        <xdr:cNvPr id="504" name="n_4mainValue【一般廃棄物処理施設】&#10;一人当たり有形固定資産（償却資産）額">
          <a:extLst>
            <a:ext uri="{FF2B5EF4-FFF2-40B4-BE49-F238E27FC236}">
              <a16:creationId xmlns:a16="http://schemas.microsoft.com/office/drawing/2014/main" id="{50761BD2-3E5B-461D-932A-4ECF3EB083D5}"/>
            </a:ext>
          </a:extLst>
        </xdr:cNvPr>
        <xdr:cNvSpPr txBox="1"/>
      </xdr:nvSpPr>
      <xdr:spPr>
        <a:xfrm>
          <a:off x="18389111" y="703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E3D5848F-14B3-4C6D-9A4A-18375C8B4AF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704D704A-F2E4-4C49-B320-32FE9434E69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255A0EDE-1A7F-4563-85D4-E4F648FBD8E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CB1027B0-8272-4CE1-9A38-62FECB93463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C8B2BD55-3CE7-4DBF-88EA-348C3A2C7B4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6F8CD3EC-4C0B-4225-BFD3-15332615710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0127BF89-79AA-4DD7-B943-8F2F68BE865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EAE7D68D-7800-401B-934A-8B968A4EE839}"/>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3" name="正方形/長方形 512">
          <a:extLst>
            <a:ext uri="{FF2B5EF4-FFF2-40B4-BE49-F238E27FC236}">
              <a16:creationId xmlns:a16="http://schemas.microsoft.com/office/drawing/2014/main" id="{E6C857AF-6BE9-452C-A840-ADD002F870A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4" name="正方形/長方形 513">
          <a:extLst>
            <a:ext uri="{FF2B5EF4-FFF2-40B4-BE49-F238E27FC236}">
              <a16:creationId xmlns:a16="http://schemas.microsoft.com/office/drawing/2014/main" id="{D8BA4324-4E88-4D47-8796-92FD0FE0563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5" name="正方形/長方形 514">
          <a:extLst>
            <a:ext uri="{FF2B5EF4-FFF2-40B4-BE49-F238E27FC236}">
              <a16:creationId xmlns:a16="http://schemas.microsoft.com/office/drawing/2014/main" id="{AD06AB56-8DD4-44BE-920A-EFB93BE2568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6" name="正方形/長方形 515">
          <a:extLst>
            <a:ext uri="{FF2B5EF4-FFF2-40B4-BE49-F238E27FC236}">
              <a16:creationId xmlns:a16="http://schemas.microsoft.com/office/drawing/2014/main" id="{0B436B5F-C291-421E-BD63-D1144F909DE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7" name="正方形/長方形 516">
          <a:extLst>
            <a:ext uri="{FF2B5EF4-FFF2-40B4-BE49-F238E27FC236}">
              <a16:creationId xmlns:a16="http://schemas.microsoft.com/office/drawing/2014/main" id="{40BC5114-BD3D-4BEE-AEBF-B7095F5DE95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8" name="正方形/長方形 517">
          <a:extLst>
            <a:ext uri="{FF2B5EF4-FFF2-40B4-BE49-F238E27FC236}">
              <a16:creationId xmlns:a16="http://schemas.microsoft.com/office/drawing/2014/main" id="{59E9D28A-C265-4A06-9836-95679EC8445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9" name="正方形/長方形 518">
          <a:extLst>
            <a:ext uri="{FF2B5EF4-FFF2-40B4-BE49-F238E27FC236}">
              <a16:creationId xmlns:a16="http://schemas.microsoft.com/office/drawing/2014/main" id="{94FDCBC5-8BB1-4260-BCFF-0F46BAABB89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0" name="正方形/長方形 519">
          <a:extLst>
            <a:ext uri="{FF2B5EF4-FFF2-40B4-BE49-F238E27FC236}">
              <a16:creationId xmlns:a16="http://schemas.microsoft.com/office/drawing/2014/main" id="{2B01DD2B-5582-4882-A173-A66264130BA6}"/>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1" name="正方形/長方形 520">
          <a:extLst>
            <a:ext uri="{FF2B5EF4-FFF2-40B4-BE49-F238E27FC236}">
              <a16:creationId xmlns:a16="http://schemas.microsoft.com/office/drawing/2014/main" id="{AAFCB39E-BD7C-4160-AC5E-64A86B47DD0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2" name="正方形/長方形 521">
          <a:extLst>
            <a:ext uri="{FF2B5EF4-FFF2-40B4-BE49-F238E27FC236}">
              <a16:creationId xmlns:a16="http://schemas.microsoft.com/office/drawing/2014/main" id="{9F130FDF-D2DA-4E3F-A03D-98D8251212D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3" name="正方形/長方形 522">
          <a:extLst>
            <a:ext uri="{FF2B5EF4-FFF2-40B4-BE49-F238E27FC236}">
              <a16:creationId xmlns:a16="http://schemas.microsoft.com/office/drawing/2014/main" id="{CD136773-56FC-4D6B-8AE0-FEB8A691246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4" name="正方形/長方形 523">
          <a:extLst>
            <a:ext uri="{FF2B5EF4-FFF2-40B4-BE49-F238E27FC236}">
              <a16:creationId xmlns:a16="http://schemas.microsoft.com/office/drawing/2014/main" id="{21F46472-106F-45EF-A303-CC10AC6FD42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5" name="正方形/長方形 524">
          <a:extLst>
            <a:ext uri="{FF2B5EF4-FFF2-40B4-BE49-F238E27FC236}">
              <a16:creationId xmlns:a16="http://schemas.microsoft.com/office/drawing/2014/main" id="{EFBDA4E1-8F94-4BBD-A184-BD8868FE540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6" name="正方形/長方形 525">
          <a:extLst>
            <a:ext uri="{FF2B5EF4-FFF2-40B4-BE49-F238E27FC236}">
              <a16:creationId xmlns:a16="http://schemas.microsoft.com/office/drawing/2014/main" id="{875C3815-B76A-417E-AD2D-A87803BAD1D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7" name="正方形/長方形 526">
          <a:extLst>
            <a:ext uri="{FF2B5EF4-FFF2-40B4-BE49-F238E27FC236}">
              <a16:creationId xmlns:a16="http://schemas.microsoft.com/office/drawing/2014/main" id="{CFF11F4B-69F7-42CD-928B-CF35ECB7D10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8" name="正方形/長方形 527">
          <a:extLst>
            <a:ext uri="{FF2B5EF4-FFF2-40B4-BE49-F238E27FC236}">
              <a16:creationId xmlns:a16="http://schemas.microsoft.com/office/drawing/2014/main" id="{F9940320-682D-4885-8739-B93175C2FE9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9" name="テキスト ボックス 528">
          <a:extLst>
            <a:ext uri="{FF2B5EF4-FFF2-40B4-BE49-F238E27FC236}">
              <a16:creationId xmlns:a16="http://schemas.microsoft.com/office/drawing/2014/main" id="{876BD1AC-043E-44A6-A3C2-464845D4D1F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0" name="直線コネクタ 529">
          <a:extLst>
            <a:ext uri="{FF2B5EF4-FFF2-40B4-BE49-F238E27FC236}">
              <a16:creationId xmlns:a16="http://schemas.microsoft.com/office/drawing/2014/main" id="{81F30794-E3DB-4A02-B18E-0B023EE8893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1" name="テキスト ボックス 530">
          <a:extLst>
            <a:ext uri="{FF2B5EF4-FFF2-40B4-BE49-F238E27FC236}">
              <a16:creationId xmlns:a16="http://schemas.microsoft.com/office/drawing/2014/main" id="{B3A864D0-C1F3-46C4-A620-BEB1A78AADA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2" name="直線コネクタ 531">
          <a:extLst>
            <a:ext uri="{FF2B5EF4-FFF2-40B4-BE49-F238E27FC236}">
              <a16:creationId xmlns:a16="http://schemas.microsoft.com/office/drawing/2014/main" id="{1D6D0D10-1D26-4FF1-B075-B7A20C6B944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3" name="テキスト ボックス 532">
          <a:extLst>
            <a:ext uri="{FF2B5EF4-FFF2-40B4-BE49-F238E27FC236}">
              <a16:creationId xmlns:a16="http://schemas.microsoft.com/office/drawing/2014/main" id="{2B55A4E6-3BF1-4367-B2B6-7863F601C21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4" name="直線コネクタ 533">
          <a:extLst>
            <a:ext uri="{FF2B5EF4-FFF2-40B4-BE49-F238E27FC236}">
              <a16:creationId xmlns:a16="http://schemas.microsoft.com/office/drawing/2014/main" id="{8D5706EA-56DA-4867-A159-A8BED8766C4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5" name="テキスト ボックス 534">
          <a:extLst>
            <a:ext uri="{FF2B5EF4-FFF2-40B4-BE49-F238E27FC236}">
              <a16:creationId xmlns:a16="http://schemas.microsoft.com/office/drawing/2014/main" id="{BF51E0CC-A28E-4978-ACD4-A9B9FEF1077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6" name="直線コネクタ 535">
          <a:extLst>
            <a:ext uri="{FF2B5EF4-FFF2-40B4-BE49-F238E27FC236}">
              <a16:creationId xmlns:a16="http://schemas.microsoft.com/office/drawing/2014/main" id="{5EB7B7D0-1135-499A-BD6E-F0C752E9C3D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7" name="テキスト ボックス 536">
          <a:extLst>
            <a:ext uri="{FF2B5EF4-FFF2-40B4-BE49-F238E27FC236}">
              <a16:creationId xmlns:a16="http://schemas.microsoft.com/office/drawing/2014/main" id="{634F6C57-BC5B-46B4-AA49-19AB82C9FBF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8" name="直線コネクタ 537">
          <a:extLst>
            <a:ext uri="{FF2B5EF4-FFF2-40B4-BE49-F238E27FC236}">
              <a16:creationId xmlns:a16="http://schemas.microsoft.com/office/drawing/2014/main" id="{B623CABA-204C-4F97-976C-17BD235B2CC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9" name="テキスト ボックス 538">
          <a:extLst>
            <a:ext uri="{FF2B5EF4-FFF2-40B4-BE49-F238E27FC236}">
              <a16:creationId xmlns:a16="http://schemas.microsoft.com/office/drawing/2014/main" id="{3CD22986-46FD-4B20-9C66-9C24D2E4DC3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0" name="直線コネクタ 539">
          <a:extLst>
            <a:ext uri="{FF2B5EF4-FFF2-40B4-BE49-F238E27FC236}">
              <a16:creationId xmlns:a16="http://schemas.microsoft.com/office/drawing/2014/main" id="{AA2034C3-6CAC-4D81-BF7F-DB0B33808E4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1" name="テキスト ボックス 540">
          <a:extLst>
            <a:ext uri="{FF2B5EF4-FFF2-40B4-BE49-F238E27FC236}">
              <a16:creationId xmlns:a16="http://schemas.microsoft.com/office/drawing/2014/main" id="{1864E316-0F58-43F9-B6D8-9839863ECDA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2" name="直線コネクタ 541">
          <a:extLst>
            <a:ext uri="{FF2B5EF4-FFF2-40B4-BE49-F238E27FC236}">
              <a16:creationId xmlns:a16="http://schemas.microsoft.com/office/drawing/2014/main" id="{FE3BCBED-4293-45DA-8F3F-B0F999D2FE2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3" name="テキスト ボックス 542">
          <a:extLst>
            <a:ext uri="{FF2B5EF4-FFF2-40B4-BE49-F238E27FC236}">
              <a16:creationId xmlns:a16="http://schemas.microsoft.com/office/drawing/2014/main" id="{F8407F78-0672-4CE5-AB4D-A7493EBC096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4" name="【消防施設】&#10;有形固定資産減価償却率グラフ枠">
          <a:extLst>
            <a:ext uri="{FF2B5EF4-FFF2-40B4-BE49-F238E27FC236}">
              <a16:creationId xmlns:a16="http://schemas.microsoft.com/office/drawing/2014/main" id="{1C13CD63-D8CA-4971-8848-DB5B2738885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545" name="直線コネクタ 544">
          <a:extLst>
            <a:ext uri="{FF2B5EF4-FFF2-40B4-BE49-F238E27FC236}">
              <a16:creationId xmlns:a16="http://schemas.microsoft.com/office/drawing/2014/main" id="{94460607-2F10-46B1-9439-1BE10C353D0F}"/>
            </a:ext>
          </a:extLst>
        </xdr:cNvPr>
        <xdr:cNvCxnSpPr/>
      </xdr:nvCxnSpPr>
      <xdr:spPr>
        <a:xfrm flipV="1">
          <a:off x="16318864"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6" name="【消防施設】&#10;有形固定資産減価償却率最小値テキスト">
          <a:extLst>
            <a:ext uri="{FF2B5EF4-FFF2-40B4-BE49-F238E27FC236}">
              <a16:creationId xmlns:a16="http://schemas.microsoft.com/office/drawing/2014/main" id="{61554AE2-E0A8-4640-B754-E1C1D1D1CFB2}"/>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7" name="直線コネクタ 546">
          <a:extLst>
            <a:ext uri="{FF2B5EF4-FFF2-40B4-BE49-F238E27FC236}">
              <a16:creationId xmlns:a16="http://schemas.microsoft.com/office/drawing/2014/main" id="{D2C32812-3131-4503-B80E-FBFF23695D2B}"/>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48" name="【消防施設】&#10;有形固定資産減価償却率最大値テキスト">
          <a:extLst>
            <a:ext uri="{FF2B5EF4-FFF2-40B4-BE49-F238E27FC236}">
              <a16:creationId xmlns:a16="http://schemas.microsoft.com/office/drawing/2014/main" id="{E0464D84-8A85-4B5C-82DE-0D9A1395F9EA}"/>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49" name="直線コネクタ 548">
          <a:extLst>
            <a:ext uri="{FF2B5EF4-FFF2-40B4-BE49-F238E27FC236}">
              <a16:creationId xmlns:a16="http://schemas.microsoft.com/office/drawing/2014/main" id="{6C2951CA-B00D-41C1-A938-6B835C2EF666}"/>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550" name="【消防施設】&#10;有形固定資産減価償却率平均値テキスト">
          <a:extLst>
            <a:ext uri="{FF2B5EF4-FFF2-40B4-BE49-F238E27FC236}">
              <a16:creationId xmlns:a16="http://schemas.microsoft.com/office/drawing/2014/main" id="{FF59F964-F855-4012-9EAE-298D4C6EC1B3}"/>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551" name="フローチャート: 判断 550">
          <a:extLst>
            <a:ext uri="{FF2B5EF4-FFF2-40B4-BE49-F238E27FC236}">
              <a16:creationId xmlns:a16="http://schemas.microsoft.com/office/drawing/2014/main" id="{D97FD880-06E3-4C78-81BE-327A90A8D571}"/>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552" name="フローチャート: 判断 551">
          <a:extLst>
            <a:ext uri="{FF2B5EF4-FFF2-40B4-BE49-F238E27FC236}">
              <a16:creationId xmlns:a16="http://schemas.microsoft.com/office/drawing/2014/main" id="{EC58A31B-0810-4B7F-9BB6-01324F6BF085}"/>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553" name="フローチャート: 判断 552">
          <a:extLst>
            <a:ext uri="{FF2B5EF4-FFF2-40B4-BE49-F238E27FC236}">
              <a16:creationId xmlns:a16="http://schemas.microsoft.com/office/drawing/2014/main" id="{BEBF2C2C-CD54-40BC-BD76-5F258930A2A9}"/>
            </a:ext>
          </a:extLst>
        </xdr:cNvPr>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554" name="フローチャート: 判断 553">
          <a:extLst>
            <a:ext uri="{FF2B5EF4-FFF2-40B4-BE49-F238E27FC236}">
              <a16:creationId xmlns:a16="http://schemas.microsoft.com/office/drawing/2014/main" id="{417CCD4F-F1A4-498B-92D2-9B360571D697}"/>
            </a:ext>
          </a:extLst>
        </xdr:cNvPr>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555" name="フローチャート: 判断 554">
          <a:extLst>
            <a:ext uri="{FF2B5EF4-FFF2-40B4-BE49-F238E27FC236}">
              <a16:creationId xmlns:a16="http://schemas.microsoft.com/office/drawing/2014/main" id="{EACA5B96-6886-4E38-904D-F6CAFD4C9364}"/>
            </a:ext>
          </a:extLst>
        </xdr:cNvPr>
        <xdr:cNvSpPr/>
      </xdr:nvSpPr>
      <xdr:spPr>
        <a:xfrm>
          <a:off x="12763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F4B4F9AF-C550-47DA-9C7D-61ED5D55097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B21EBBAE-33C9-4D38-93A4-D420A0D785E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69A3EA30-0A17-4B67-B91B-7773F183361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56B51AEC-C5A8-403C-B09F-822D6C65A48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374DDEFF-33BB-47A3-AAC2-8FD71D31B0E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40639</xdr:rowOff>
    </xdr:from>
    <xdr:to>
      <xdr:col>85</xdr:col>
      <xdr:colOff>177800</xdr:colOff>
      <xdr:row>85</xdr:row>
      <xdr:rowOff>142239</xdr:rowOff>
    </xdr:to>
    <xdr:sp macro="" textlink="">
      <xdr:nvSpPr>
        <xdr:cNvPr id="561" name="楕円 560">
          <a:extLst>
            <a:ext uri="{FF2B5EF4-FFF2-40B4-BE49-F238E27FC236}">
              <a16:creationId xmlns:a16="http://schemas.microsoft.com/office/drawing/2014/main" id="{CC09161B-10FD-4C06-BC75-6689D6CA1C06}"/>
            </a:ext>
          </a:extLst>
        </xdr:cNvPr>
        <xdr:cNvSpPr/>
      </xdr:nvSpPr>
      <xdr:spPr>
        <a:xfrm>
          <a:off x="162687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19066</xdr:rowOff>
    </xdr:from>
    <xdr:ext cx="405111" cy="259045"/>
    <xdr:sp macro="" textlink="">
      <xdr:nvSpPr>
        <xdr:cNvPr id="562" name="【消防施設】&#10;有形固定資産減価償却率該当値テキスト">
          <a:extLst>
            <a:ext uri="{FF2B5EF4-FFF2-40B4-BE49-F238E27FC236}">
              <a16:creationId xmlns:a16="http://schemas.microsoft.com/office/drawing/2014/main" id="{591472BA-E0C5-48C0-85B7-52EDFB152FEF}"/>
            </a:ext>
          </a:extLst>
        </xdr:cNvPr>
        <xdr:cNvSpPr txBox="1"/>
      </xdr:nvSpPr>
      <xdr:spPr>
        <a:xfrm>
          <a:off x="16357600" y="1459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31114</xdr:rowOff>
    </xdr:from>
    <xdr:to>
      <xdr:col>81</xdr:col>
      <xdr:colOff>101600</xdr:colOff>
      <xdr:row>85</xdr:row>
      <xdr:rowOff>132714</xdr:rowOff>
    </xdr:to>
    <xdr:sp macro="" textlink="">
      <xdr:nvSpPr>
        <xdr:cNvPr id="563" name="楕円 562">
          <a:extLst>
            <a:ext uri="{FF2B5EF4-FFF2-40B4-BE49-F238E27FC236}">
              <a16:creationId xmlns:a16="http://schemas.microsoft.com/office/drawing/2014/main" id="{B0791851-A921-43F9-B84E-BB2F9ED9DCD1}"/>
            </a:ext>
          </a:extLst>
        </xdr:cNvPr>
        <xdr:cNvSpPr/>
      </xdr:nvSpPr>
      <xdr:spPr>
        <a:xfrm>
          <a:off x="15430500" y="1460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81914</xdr:rowOff>
    </xdr:from>
    <xdr:to>
      <xdr:col>85</xdr:col>
      <xdr:colOff>127000</xdr:colOff>
      <xdr:row>85</xdr:row>
      <xdr:rowOff>91439</xdr:rowOff>
    </xdr:to>
    <xdr:cxnSp macro="">
      <xdr:nvCxnSpPr>
        <xdr:cNvPr id="564" name="直線コネクタ 563">
          <a:extLst>
            <a:ext uri="{FF2B5EF4-FFF2-40B4-BE49-F238E27FC236}">
              <a16:creationId xmlns:a16="http://schemas.microsoft.com/office/drawing/2014/main" id="{1446E1C1-5B15-4B93-A591-B629A03DE7AB}"/>
            </a:ext>
          </a:extLst>
        </xdr:cNvPr>
        <xdr:cNvCxnSpPr/>
      </xdr:nvCxnSpPr>
      <xdr:spPr>
        <a:xfrm>
          <a:off x="15481300" y="14655164"/>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636</xdr:rowOff>
    </xdr:from>
    <xdr:to>
      <xdr:col>76</xdr:col>
      <xdr:colOff>165100</xdr:colOff>
      <xdr:row>85</xdr:row>
      <xdr:rowOff>102236</xdr:rowOff>
    </xdr:to>
    <xdr:sp macro="" textlink="">
      <xdr:nvSpPr>
        <xdr:cNvPr id="565" name="楕円 564">
          <a:extLst>
            <a:ext uri="{FF2B5EF4-FFF2-40B4-BE49-F238E27FC236}">
              <a16:creationId xmlns:a16="http://schemas.microsoft.com/office/drawing/2014/main" id="{04A4B94F-7833-4046-A95A-37EAE358CEEC}"/>
            </a:ext>
          </a:extLst>
        </xdr:cNvPr>
        <xdr:cNvSpPr/>
      </xdr:nvSpPr>
      <xdr:spPr>
        <a:xfrm>
          <a:off x="14541500" y="1457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51436</xdr:rowOff>
    </xdr:from>
    <xdr:to>
      <xdr:col>81</xdr:col>
      <xdr:colOff>50800</xdr:colOff>
      <xdr:row>85</xdr:row>
      <xdr:rowOff>81914</xdr:rowOff>
    </xdr:to>
    <xdr:cxnSp macro="">
      <xdr:nvCxnSpPr>
        <xdr:cNvPr id="566" name="直線コネクタ 565">
          <a:extLst>
            <a:ext uri="{FF2B5EF4-FFF2-40B4-BE49-F238E27FC236}">
              <a16:creationId xmlns:a16="http://schemas.microsoft.com/office/drawing/2014/main" id="{08A6E8B0-18F0-4EF2-9296-C7926142E15B}"/>
            </a:ext>
          </a:extLst>
        </xdr:cNvPr>
        <xdr:cNvCxnSpPr/>
      </xdr:nvCxnSpPr>
      <xdr:spPr>
        <a:xfrm>
          <a:off x="14592300" y="14624686"/>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132080</xdr:rowOff>
    </xdr:from>
    <xdr:to>
      <xdr:col>72</xdr:col>
      <xdr:colOff>38100</xdr:colOff>
      <xdr:row>85</xdr:row>
      <xdr:rowOff>62230</xdr:rowOff>
    </xdr:to>
    <xdr:sp macro="" textlink="">
      <xdr:nvSpPr>
        <xdr:cNvPr id="567" name="楕円 566">
          <a:extLst>
            <a:ext uri="{FF2B5EF4-FFF2-40B4-BE49-F238E27FC236}">
              <a16:creationId xmlns:a16="http://schemas.microsoft.com/office/drawing/2014/main" id="{5F6F42C1-2D08-46DF-BB6D-DE8C2BF35B69}"/>
            </a:ext>
          </a:extLst>
        </xdr:cNvPr>
        <xdr:cNvSpPr/>
      </xdr:nvSpPr>
      <xdr:spPr>
        <a:xfrm>
          <a:off x="13652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11430</xdr:rowOff>
    </xdr:from>
    <xdr:to>
      <xdr:col>76</xdr:col>
      <xdr:colOff>114300</xdr:colOff>
      <xdr:row>85</xdr:row>
      <xdr:rowOff>51436</xdr:rowOff>
    </xdr:to>
    <xdr:cxnSp macro="">
      <xdr:nvCxnSpPr>
        <xdr:cNvPr id="568" name="直線コネクタ 567">
          <a:extLst>
            <a:ext uri="{FF2B5EF4-FFF2-40B4-BE49-F238E27FC236}">
              <a16:creationId xmlns:a16="http://schemas.microsoft.com/office/drawing/2014/main" id="{31AED400-A02B-4372-A3F7-8E9F8AB6BEC3}"/>
            </a:ext>
          </a:extLst>
        </xdr:cNvPr>
        <xdr:cNvCxnSpPr/>
      </xdr:nvCxnSpPr>
      <xdr:spPr>
        <a:xfrm>
          <a:off x="13703300" y="145846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128270</xdr:rowOff>
    </xdr:from>
    <xdr:to>
      <xdr:col>67</xdr:col>
      <xdr:colOff>101600</xdr:colOff>
      <xdr:row>85</xdr:row>
      <xdr:rowOff>58420</xdr:rowOff>
    </xdr:to>
    <xdr:sp macro="" textlink="">
      <xdr:nvSpPr>
        <xdr:cNvPr id="569" name="楕円 568">
          <a:extLst>
            <a:ext uri="{FF2B5EF4-FFF2-40B4-BE49-F238E27FC236}">
              <a16:creationId xmlns:a16="http://schemas.microsoft.com/office/drawing/2014/main" id="{CCBA3490-53D0-42FB-8E4F-51696888A994}"/>
            </a:ext>
          </a:extLst>
        </xdr:cNvPr>
        <xdr:cNvSpPr/>
      </xdr:nvSpPr>
      <xdr:spPr>
        <a:xfrm>
          <a:off x="12763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7620</xdr:rowOff>
    </xdr:from>
    <xdr:to>
      <xdr:col>71</xdr:col>
      <xdr:colOff>177800</xdr:colOff>
      <xdr:row>85</xdr:row>
      <xdr:rowOff>11430</xdr:rowOff>
    </xdr:to>
    <xdr:cxnSp macro="">
      <xdr:nvCxnSpPr>
        <xdr:cNvPr id="570" name="直線コネクタ 569">
          <a:extLst>
            <a:ext uri="{FF2B5EF4-FFF2-40B4-BE49-F238E27FC236}">
              <a16:creationId xmlns:a16="http://schemas.microsoft.com/office/drawing/2014/main" id="{D5279184-5828-4315-801F-497187061741}"/>
            </a:ext>
          </a:extLst>
        </xdr:cNvPr>
        <xdr:cNvCxnSpPr/>
      </xdr:nvCxnSpPr>
      <xdr:spPr>
        <a:xfrm>
          <a:off x="12814300" y="14580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145432</xdr:rowOff>
    </xdr:from>
    <xdr:ext cx="405111" cy="259045"/>
    <xdr:sp macro="" textlink="">
      <xdr:nvSpPr>
        <xdr:cNvPr id="571" name="n_1aveValue【消防施設】&#10;有形固定資産減価償却率">
          <a:extLst>
            <a:ext uri="{FF2B5EF4-FFF2-40B4-BE49-F238E27FC236}">
              <a16:creationId xmlns:a16="http://schemas.microsoft.com/office/drawing/2014/main" id="{5CD62F7A-DA22-4ACA-8C48-1D7E3E7E3FE3}"/>
            </a:ext>
          </a:extLst>
        </xdr:cNvPr>
        <xdr:cNvSpPr txBox="1"/>
      </xdr:nvSpPr>
      <xdr:spPr>
        <a:xfrm>
          <a:off x="152660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65422</xdr:rowOff>
    </xdr:from>
    <xdr:ext cx="405111" cy="259045"/>
    <xdr:sp macro="" textlink="">
      <xdr:nvSpPr>
        <xdr:cNvPr id="572" name="n_2aveValue【消防施設】&#10;有形固定資産減価償却率">
          <a:extLst>
            <a:ext uri="{FF2B5EF4-FFF2-40B4-BE49-F238E27FC236}">
              <a16:creationId xmlns:a16="http://schemas.microsoft.com/office/drawing/2014/main" id="{3C91B31A-7CE2-4A2D-8D89-23F941575B94}"/>
            </a:ext>
          </a:extLst>
        </xdr:cNvPr>
        <xdr:cNvSpPr txBox="1"/>
      </xdr:nvSpPr>
      <xdr:spPr>
        <a:xfrm>
          <a:off x="143897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573" name="n_3aveValue【消防施設】&#10;有形固定資産減価償却率">
          <a:extLst>
            <a:ext uri="{FF2B5EF4-FFF2-40B4-BE49-F238E27FC236}">
              <a16:creationId xmlns:a16="http://schemas.microsoft.com/office/drawing/2014/main" id="{4B59C711-6E35-422B-BB5D-6DD76E6C92E1}"/>
            </a:ext>
          </a:extLst>
        </xdr:cNvPr>
        <xdr:cNvSpPr txBox="1"/>
      </xdr:nvSpPr>
      <xdr:spPr>
        <a:xfrm>
          <a:off x="13500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101616</xdr:rowOff>
    </xdr:from>
    <xdr:ext cx="405111" cy="259045"/>
    <xdr:sp macro="" textlink="">
      <xdr:nvSpPr>
        <xdr:cNvPr id="574" name="n_4aveValue【消防施設】&#10;有形固定資産減価償却率">
          <a:extLst>
            <a:ext uri="{FF2B5EF4-FFF2-40B4-BE49-F238E27FC236}">
              <a16:creationId xmlns:a16="http://schemas.microsoft.com/office/drawing/2014/main" id="{119C4728-152E-407D-9238-B710E2CC2888}"/>
            </a:ext>
          </a:extLst>
        </xdr:cNvPr>
        <xdr:cNvSpPr txBox="1"/>
      </xdr:nvSpPr>
      <xdr:spPr>
        <a:xfrm>
          <a:off x="12611744"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123841</xdr:rowOff>
    </xdr:from>
    <xdr:ext cx="405111" cy="259045"/>
    <xdr:sp macro="" textlink="">
      <xdr:nvSpPr>
        <xdr:cNvPr id="575" name="n_1mainValue【消防施設】&#10;有形固定資産減価償却率">
          <a:extLst>
            <a:ext uri="{FF2B5EF4-FFF2-40B4-BE49-F238E27FC236}">
              <a16:creationId xmlns:a16="http://schemas.microsoft.com/office/drawing/2014/main" id="{CE57B87C-099D-4AEC-B6AC-C4CFC7950188}"/>
            </a:ext>
          </a:extLst>
        </xdr:cNvPr>
        <xdr:cNvSpPr txBox="1"/>
      </xdr:nvSpPr>
      <xdr:spPr>
        <a:xfrm>
          <a:off x="15266044" y="1469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93363</xdr:rowOff>
    </xdr:from>
    <xdr:ext cx="405111" cy="259045"/>
    <xdr:sp macro="" textlink="">
      <xdr:nvSpPr>
        <xdr:cNvPr id="576" name="n_2mainValue【消防施設】&#10;有形固定資産減価償却率">
          <a:extLst>
            <a:ext uri="{FF2B5EF4-FFF2-40B4-BE49-F238E27FC236}">
              <a16:creationId xmlns:a16="http://schemas.microsoft.com/office/drawing/2014/main" id="{EE12226D-D789-482F-B63A-DC8C61B19809}"/>
            </a:ext>
          </a:extLst>
        </xdr:cNvPr>
        <xdr:cNvSpPr txBox="1"/>
      </xdr:nvSpPr>
      <xdr:spPr>
        <a:xfrm>
          <a:off x="14389744" y="1466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53357</xdr:rowOff>
    </xdr:from>
    <xdr:ext cx="405111" cy="259045"/>
    <xdr:sp macro="" textlink="">
      <xdr:nvSpPr>
        <xdr:cNvPr id="577" name="n_3mainValue【消防施設】&#10;有形固定資産減価償却率">
          <a:extLst>
            <a:ext uri="{FF2B5EF4-FFF2-40B4-BE49-F238E27FC236}">
              <a16:creationId xmlns:a16="http://schemas.microsoft.com/office/drawing/2014/main" id="{A4779E3B-F964-48F2-BFA2-B1A610F5EB99}"/>
            </a:ext>
          </a:extLst>
        </xdr:cNvPr>
        <xdr:cNvSpPr txBox="1"/>
      </xdr:nvSpPr>
      <xdr:spPr>
        <a:xfrm>
          <a:off x="13500744" y="1462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49547</xdr:rowOff>
    </xdr:from>
    <xdr:ext cx="405111" cy="259045"/>
    <xdr:sp macro="" textlink="">
      <xdr:nvSpPr>
        <xdr:cNvPr id="578" name="n_4mainValue【消防施設】&#10;有形固定資産減価償却率">
          <a:extLst>
            <a:ext uri="{FF2B5EF4-FFF2-40B4-BE49-F238E27FC236}">
              <a16:creationId xmlns:a16="http://schemas.microsoft.com/office/drawing/2014/main" id="{C3C81898-C256-47DE-9778-8FE1CEC0B9D5}"/>
            </a:ext>
          </a:extLst>
        </xdr:cNvPr>
        <xdr:cNvSpPr txBox="1"/>
      </xdr:nvSpPr>
      <xdr:spPr>
        <a:xfrm>
          <a:off x="12611744"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9" name="正方形/長方形 578">
          <a:extLst>
            <a:ext uri="{FF2B5EF4-FFF2-40B4-BE49-F238E27FC236}">
              <a16:creationId xmlns:a16="http://schemas.microsoft.com/office/drawing/2014/main" id="{A2C8E6AF-CF2F-4900-A193-5400800E7E9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0" name="正方形/長方形 579">
          <a:extLst>
            <a:ext uri="{FF2B5EF4-FFF2-40B4-BE49-F238E27FC236}">
              <a16:creationId xmlns:a16="http://schemas.microsoft.com/office/drawing/2014/main" id="{23A0DEE8-C981-4C60-98F9-B38B2BA3084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1" name="正方形/長方形 580">
          <a:extLst>
            <a:ext uri="{FF2B5EF4-FFF2-40B4-BE49-F238E27FC236}">
              <a16:creationId xmlns:a16="http://schemas.microsoft.com/office/drawing/2014/main" id="{2F02F447-7178-42C7-AF7B-005CB7D4901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2" name="正方形/長方形 581">
          <a:extLst>
            <a:ext uri="{FF2B5EF4-FFF2-40B4-BE49-F238E27FC236}">
              <a16:creationId xmlns:a16="http://schemas.microsoft.com/office/drawing/2014/main" id="{D73205D0-CE24-4CA8-8405-FDE5FE50E24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3" name="正方形/長方形 582">
          <a:extLst>
            <a:ext uri="{FF2B5EF4-FFF2-40B4-BE49-F238E27FC236}">
              <a16:creationId xmlns:a16="http://schemas.microsoft.com/office/drawing/2014/main" id="{D54C91BF-89F1-454B-BCF5-1BBC69E7655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4" name="正方形/長方形 583">
          <a:extLst>
            <a:ext uri="{FF2B5EF4-FFF2-40B4-BE49-F238E27FC236}">
              <a16:creationId xmlns:a16="http://schemas.microsoft.com/office/drawing/2014/main" id="{61C065D6-EB75-4E37-843B-6F6BA059EC5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5" name="正方形/長方形 584">
          <a:extLst>
            <a:ext uri="{FF2B5EF4-FFF2-40B4-BE49-F238E27FC236}">
              <a16:creationId xmlns:a16="http://schemas.microsoft.com/office/drawing/2014/main" id="{BBE44FF1-08AE-4409-BDBD-A9787F895AF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6" name="正方形/長方形 585">
          <a:extLst>
            <a:ext uri="{FF2B5EF4-FFF2-40B4-BE49-F238E27FC236}">
              <a16:creationId xmlns:a16="http://schemas.microsoft.com/office/drawing/2014/main" id="{06F27E90-DB60-4FE3-AD12-8FB12C63B0C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7" name="テキスト ボックス 586">
          <a:extLst>
            <a:ext uri="{FF2B5EF4-FFF2-40B4-BE49-F238E27FC236}">
              <a16:creationId xmlns:a16="http://schemas.microsoft.com/office/drawing/2014/main" id="{D5077E9D-7196-4291-AFBD-21FB21E6978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8" name="直線コネクタ 587">
          <a:extLst>
            <a:ext uri="{FF2B5EF4-FFF2-40B4-BE49-F238E27FC236}">
              <a16:creationId xmlns:a16="http://schemas.microsoft.com/office/drawing/2014/main" id="{34580562-E9DB-4F02-B346-44482E37D28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9" name="直線コネクタ 588">
          <a:extLst>
            <a:ext uri="{FF2B5EF4-FFF2-40B4-BE49-F238E27FC236}">
              <a16:creationId xmlns:a16="http://schemas.microsoft.com/office/drawing/2014/main" id="{58325B4F-1C6A-48C7-94B4-3966780777E9}"/>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0" name="テキスト ボックス 589">
          <a:extLst>
            <a:ext uri="{FF2B5EF4-FFF2-40B4-BE49-F238E27FC236}">
              <a16:creationId xmlns:a16="http://schemas.microsoft.com/office/drawing/2014/main" id="{80C417E2-B586-480F-9AC3-3E30C3BB571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1" name="直線コネクタ 590">
          <a:extLst>
            <a:ext uri="{FF2B5EF4-FFF2-40B4-BE49-F238E27FC236}">
              <a16:creationId xmlns:a16="http://schemas.microsoft.com/office/drawing/2014/main" id="{80E01550-2CA0-4D37-A7AE-54F396FB3D32}"/>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2" name="テキスト ボックス 591">
          <a:extLst>
            <a:ext uri="{FF2B5EF4-FFF2-40B4-BE49-F238E27FC236}">
              <a16:creationId xmlns:a16="http://schemas.microsoft.com/office/drawing/2014/main" id="{DE0A76D7-896A-4C3C-BF69-4E2AA667BCE7}"/>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3" name="直線コネクタ 592">
          <a:extLst>
            <a:ext uri="{FF2B5EF4-FFF2-40B4-BE49-F238E27FC236}">
              <a16:creationId xmlns:a16="http://schemas.microsoft.com/office/drawing/2014/main" id="{C3F5D938-F7F8-4373-9934-CD39E52572EA}"/>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4" name="テキスト ボックス 593">
          <a:extLst>
            <a:ext uri="{FF2B5EF4-FFF2-40B4-BE49-F238E27FC236}">
              <a16:creationId xmlns:a16="http://schemas.microsoft.com/office/drawing/2014/main" id="{E25607BE-23DA-451A-A3F7-D5B93D61B816}"/>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5" name="直線コネクタ 594">
          <a:extLst>
            <a:ext uri="{FF2B5EF4-FFF2-40B4-BE49-F238E27FC236}">
              <a16:creationId xmlns:a16="http://schemas.microsoft.com/office/drawing/2014/main" id="{0A6D008E-3E16-4C98-812B-847D2CB5626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6" name="テキスト ボックス 595">
          <a:extLst>
            <a:ext uri="{FF2B5EF4-FFF2-40B4-BE49-F238E27FC236}">
              <a16:creationId xmlns:a16="http://schemas.microsoft.com/office/drawing/2014/main" id="{90366978-6359-4EFB-80BB-ED05FEC6397A}"/>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7" name="直線コネクタ 596">
          <a:extLst>
            <a:ext uri="{FF2B5EF4-FFF2-40B4-BE49-F238E27FC236}">
              <a16:creationId xmlns:a16="http://schemas.microsoft.com/office/drawing/2014/main" id="{BE7E0870-B743-49F7-9F6F-FA2B4667F15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8" name="テキスト ボックス 597">
          <a:extLst>
            <a:ext uri="{FF2B5EF4-FFF2-40B4-BE49-F238E27FC236}">
              <a16:creationId xmlns:a16="http://schemas.microsoft.com/office/drawing/2014/main" id="{2A81F08C-ED31-4B95-9798-7E70D54E3F9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9" name="【消防施設】&#10;一人当たり面積グラフ枠">
          <a:extLst>
            <a:ext uri="{FF2B5EF4-FFF2-40B4-BE49-F238E27FC236}">
              <a16:creationId xmlns:a16="http://schemas.microsoft.com/office/drawing/2014/main" id="{CD5BDB10-C932-4AEC-A4C5-34BB2804FFD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600" name="直線コネクタ 599">
          <a:extLst>
            <a:ext uri="{FF2B5EF4-FFF2-40B4-BE49-F238E27FC236}">
              <a16:creationId xmlns:a16="http://schemas.microsoft.com/office/drawing/2014/main" id="{A467B6E6-2487-4581-A9B1-6901C1AF25B5}"/>
            </a:ext>
          </a:extLst>
        </xdr:cNvPr>
        <xdr:cNvCxnSpPr/>
      </xdr:nvCxnSpPr>
      <xdr:spPr>
        <a:xfrm flipV="1">
          <a:off x="22160864" y="1353693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01" name="【消防施設】&#10;一人当たり面積最小値テキスト">
          <a:extLst>
            <a:ext uri="{FF2B5EF4-FFF2-40B4-BE49-F238E27FC236}">
              <a16:creationId xmlns:a16="http://schemas.microsoft.com/office/drawing/2014/main" id="{5AC32ABC-C1AF-4ADB-B2CB-E6BEC5F88195}"/>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02" name="直線コネクタ 601">
          <a:extLst>
            <a:ext uri="{FF2B5EF4-FFF2-40B4-BE49-F238E27FC236}">
              <a16:creationId xmlns:a16="http://schemas.microsoft.com/office/drawing/2014/main" id="{B4908803-243C-47B9-956F-296CD1C6C545}"/>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603" name="【消防施設】&#10;一人当たり面積最大値テキスト">
          <a:extLst>
            <a:ext uri="{FF2B5EF4-FFF2-40B4-BE49-F238E27FC236}">
              <a16:creationId xmlns:a16="http://schemas.microsoft.com/office/drawing/2014/main" id="{572C9426-4DAD-4226-A195-39AB3A72EAF7}"/>
            </a:ext>
          </a:extLst>
        </xdr:cNvPr>
        <xdr:cNvSpPr txBox="1"/>
      </xdr:nvSpPr>
      <xdr:spPr>
        <a:xfrm>
          <a:off x="2219960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604" name="直線コネクタ 603">
          <a:extLst>
            <a:ext uri="{FF2B5EF4-FFF2-40B4-BE49-F238E27FC236}">
              <a16:creationId xmlns:a16="http://schemas.microsoft.com/office/drawing/2014/main" id="{05535EEB-6B12-4D16-B4E9-F679DE7FC402}"/>
            </a:ext>
          </a:extLst>
        </xdr:cNvPr>
        <xdr:cNvCxnSpPr/>
      </xdr:nvCxnSpPr>
      <xdr:spPr>
        <a:xfrm>
          <a:off x="22072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109745</xdr:rowOff>
    </xdr:from>
    <xdr:ext cx="469744" cy="259045"/>
    <xdr:sp macro="" textlink="">
      <xdr:nvSpPr>
        <xdr:cNvPr id="605" name="【消防施設】&#10;一人当たり面積平均値テキスト">
          <a:extLst>
            <a:ext uri="{FF2B5EF4-FFF2-40B4-BE49-F238E27FC236}">
              <a16:creationId xmlns:a16="http://schemas.microsoft.com/office/drawing/2014/main" id="{F132BD77-1684-478A-B0A8-3803E9F95BA4}"/>
            </a:ext>
          </a:extLst>
        </xdr:cNvPr>
        <xdr:cNvSpPr txBox="1"/>
      </xdr:nvSpPr>
      <xdr:spPr>
        <a:xfrm>
          <a:off x="22199600" y="1434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606" name="フローチャート: 判断 605">
          <a:extLst>
            <a:ext uri="{FF2B5EF4-FFF2-40B4-BE49-F238E27FC236}">
              <a16:creationId xmlns:a16="http://schemas.microsoft.com/office/drawing/2014/main" id="{5FC4628E-41E8-4134-9187-79308130283D}"/>
            </a:ext>
          </a:extLst>
        </xdr:cNvPr>
        <xdr:cNvSpPr/>
      </xdr:nvSpPr>
      <xdr:spPr>
        <a:xfrm>
          <a:off x="22110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07" name="フローチャート: 判断 606">
          <a:extLst>
            <a:ext uri="{FF2B5EF4-FFF2-40B4-BE49-F238E27FC236}">
              <a16:creationId xmlns:a16="http://schemas.microsoft.com/office/drawing/2014/main" id="{DE464161-13C7-4A6D-BEB5-A4998B9B5773}"/>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608" name="フローチャート: 判断 607">
          <a:extLst>
            <a:ext uri="{FF2B5EF4-FFF2-40B4-BE49-F238E27FC236}">
              <a16:creationId xmlns:a16="http://schemas.microsoft.com/office/drawing/2014/main" id="{05B79209-2832-47DF-BDA0-D2A67BE7AF55}"/>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09" name="フローチャート: 判断 608">
          <a:extLst>
            <a:ext uri="{FF2B5EF4-FFF2-40B4-BE49-F238E27FC236}">
              <a16:creationId xmlns:a16="http://schemas.microsoft.com/office/drawing/2014/main" id="{D075E01D-E4F9-488E-9220-0173539CA029}"/>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610" name="フローチャート: 判断 609">
          <a:extLst>
            <a:ext uri="{FF2B5EF4-FFF2-40B4-BE49-F238E27FC236}">
              <a16:creationId xmlns:a16="http://schemas.microsoft.com/office/drawing/2014/main" id="{B0A60FA4-C774-471C-A2BE-B92DD39F6DB8}"/>
            </a:ext>
          </a:extLst>
        </xdr:cNvPr>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B185D36A-3EA2-48D2-B51D-D89AA9BB25D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57EEE1A5-26A8-4269-848E-898235663E2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643A7729-02AA-49F6-8E4D-35BF0C3765D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9CF5728C-29A6-4138-85DE-D1F57A4086F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3E1ABCA8-BC43-4A70-B271-D9BBFD293DC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119887</xdr:rowOff>
    </xdr:from>
    <xdr:to>
      <xdr:col>116</xdr:col>
      <xdr:colOff>114300</xdr:colOff>
      <xdr:row>84</xdr:row>
      <xdr:rowOff>50037</xdr:rowOff>
    </xdr:to>
    <xdr:sp macro="" textlink="">
      <xdr:nvSpPr>
        <xdr:cNvPr id="616" name="楕円 615">
          <a:extLst>
            <a:ext uri="{FF2B5EF4-FFF2-40B4-BE49-F238E27FC236}">
              <a16:creationId xmlns:a16="http://schemas.microsoft.com/office/drawing/2014/main" id="{8FC651E6-15E2-41B6-9092-9D9AAAEDC0F1}"/>
            </a:ext>
          </a:extLst>
        </xdr:cNvPr>
        <xdr:cNvSpPr/>
      </xdr:nvSpPr>
      <xdr:spPr>
        <a:xfrm>
          <a:off x="22110700" y="1435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142764</xdr:rowOff>
    </xdr:from>
    <xdr:ext cx="469744" cy="259045"/>
    <xdr:sp macro="" textlink="">
      <xdr:nvSpPr>
        <xdr:cNvPr id="617" name="【消防施設】&#10;一人当たり面積該当値テキスト">
          <a:extLst>
            <a:ext uri="{FF2B5EF4-FFF2-40B4-BE49-F238E27FC236}">
              <a16:creationId xmlns:a16="http://schemas.microsoft.com/office/drawing/2014/main" id="{E7AE0D94-780A-4283-BE25-D6CC8C2AC49D}"/>
            </a:ext>
          </a:extLst>
        </xdr:cNvPr>
        <xdr:cNvSpPr txBox="1"/>
      </xdr:nvSpPr>
      <xdr:spPr>
        <a:xfrm>
          <a:off x="22199600" y="1420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129032</xdr:rowOff>
    </xdr:from>
    <xdr:to>
      <xdr:col>112</xdr:col>
      <xdr:colOff>38100</xdr:colOff>
      <xdr:row>84</xdr:row>
      <xdr:rowOff>59182</xdr:rowOff>
    </xdr:to>
    <xdr:sp macro="" textlink="">
      <xdr:nvSpPr>
        <xdr:cNvPr id="618" name="楕円 617">
          <a:extLst>
            <a:ext uri="{FF2B5EF4-FFF2-40B4-BE49-F238E27FC236}">
              <a16:creationId xmlns:a16="http://schemas.microsoft.com/office/drawing/2014/main" id="{D4A8C511-2C45-4678-97B9-B3B6655B4B1B}"/>
            </a:ext>
          </a:extLst>
        </xdr:cNvPr>
        <xdr:cNvSpPr/>
      </xdr:nvSpPr>
      <xdr:spPr>
        <a:xfrm>
          <a:off x="21272500" y="1435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170687</xdr:rowOff>
    </xdr:from>
    <xdr:to>
      <xdr:col>116</xdr:col>
      <xdr:colOff>63500</xdr:colOff>
      <xdr:row>84</xdr:row>
      <xdr:rowOff>8382</xdr:rowOff>
    </xdr:to>
    <xdr:cxnSp macro="">
      <xdr:nvCxnSpPr>
        <xdr:cNvPr id="619" name="直線コネクタ 618">
          <a:extLst>
            <a:ext uri="{FF2B5EF4-FFF2-40B4-BE49-F238E27FC236}">
              <a16:creationId xmlns:a16="http://schemas.microsoft.com/office/drawing/2014/main" id="{B61E643F-6B0E-4511-A368-1F96744F2A0E}"/>
            </a:ext>
          </a:extLst>
        </xdr:cNvPr>
        <xdr:cNvCxnSpPr/>
      </xdr:nvCxnSpPr>
      <xdr:spPr>
        <a:xfrm flipV="1">
          <a:off x="21323300" y="14401037"/>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140463</xdr:rowOff>
    </xdr:from>
    <xdr:to>
      <xdr:col>107</xdr:col>
      <xdr:colOff>101600</xdr:colOff>
      <xdr:row>84</xdr:row>
      <xdr:rowOff>70613</xdr:rowOff>
    </xdr:to>
    <xdr:sp macro="" textlink="">
      <xdr:nvSpPr>
        <xdr:cNvPr id="620" name="楕円 619">
          <a:extLst>
            <a:ext uri="{FF2B5EF4-FFF2-40B4-BE49-F238E27FC236}">
              <a16:creationId xmlns:a16="http://schemas.microsoft.com/office/drawing/2014/main" id="{5356B589-B69C-43AB-8639-DFC6C3DA9F1B}"/>
            </a:ext>
          </a:extLst>
        </xdr:cNvPr>
        <xdr:cNvSpPr/>
      </xdr:nvSpPr>
      <xdr:spPr>
        <a:xfrm>
          <a:off x="203835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8382</xdr:rowOff>
    </xdr:from>
    <xdr:to>
      <xdr:col>111</xdr:col>
      <xdr:colOff>177800</xdr:colOff>
      <xdr:row>84</xdr:row>
      <xdr:rowOff>19813</xdr:rowOff>
    </xdr:to>
    <xdr:cxnSp macro="">
      <xdr:nvCxnSpPr>
        <xdr:cNvPr id="621" name="直線コネクタ 620">
          <a:extLst>
            <a:ext uri="{FF2B5EF4-FFF2-40B4-BE49-F238E27FC236}">
              <a16:creationId xmlns:a16="http://schemas.microsoft.com/office/drawing/2014/main" id="{FB81C28D-D0E8-43C2-B1E1-A06E292D577D}"/>
            </a:ext>
          </a:extLst>
        </xdr:cNvPr>
        <xdr:cNvCxnSpPr/>
      </xdr:nvCxnSpPr>
      <xdr:spPr>
        <a:xfrm flipV="1">
          <a:off x="20434300" y="14410182"/>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149606</xdr:rowOff>
    </xdr:from>
    <xdr:to>
      <xdr:col>102</xdr:col>
      <xdr:colOff>165100</xdr:colOff>
      <xdr:row>84</xdr:row>
      <xdr:rowOff>79756</xdr:rowOff>
    </xdr:to>
    <xdr:sp macro="" textlink="">
      <xdr:nvSpPr>
        <xdr:cNvPr id="622" name="楕円 621">
          <a:extLst>
            <a:ext uri="{FF2B5EF4-FFF2-40B4-BE49-F238E27FC236}">
              <a16:creationId xmlns:a16="http://schemas.microsoft.com/office/drawing/2014/main" id="{716B4845-47EA-4D3D-8291-F5EC3D280F2D}"/>
            </a:ext>
          </a:extLst>
        </xdr:cNvPr>
        <xdr:cNvSpPr/>
      </xdr:nvSpPr>
      <xdr:spPr>
        <a:xfrm>
          <a:off x="194945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19813</xdr:rowOff>
    </xdr:from>
    <xdr:to>
      <xdr:col>107</xdr:col>
      <xdr:colOff>50800</xdr:colOff>
      <xdr:row>84</xdr:row>
      <xdr:rowOff>28956</xdr:rowOff>
    </xdr:to>
    <xdr:cxnSp macro="">
      <xdr:nvCxnSpPr>
        <xdr:cNvPr id="623" name="直線コネクタ 622">
          <a:extLst>
            <a:ext uri="{FF2B5EF4-FFF2-40B4-BE49-F238E27FC236}">
              <a16:creationId xmlns:a16="http://schemas.microsoft.com/office/drawing/2014/main" id="{463F5947-1ECC-45CE-B513-8E0F93A23679}"/>
            </a:ext>
          </a:extLst>
        </xdr:cNvPr>
        <xdr:cNvCxnSpPr/>
      </xdr:nvCxnSpPr>
      <xdr:spPr>
        <a:xfrm flipV="1">
          <a:off x="19545300" y="144216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163322</xdr:rowOff>
    </xdr:from>
    <xdr:to>
      <xdr:col>98</xdr:col>
      <xdr:colOff>38100</xdr:colOff>
      <xdr:row>84</xdr:row>
      <xdr:rowOff>93472</xdr:rowOff>
    </xdr:to>
    <xdr:sp macro="" textlink="">
      <xdr:nvSpPr>
        <xdr:cNvPr id="624" name="楕円 623">
          <a:extLst>
            <a:ext uri="{FF2B5EF4-FFF2-40B4-BE49-F238E27FC236}">
              <a16:creationId xmlns:a16="http://schemas.microsoft.com/office/drawing/2014/main" id="{AA8EE621-379A-423F-BBB1-AB44F5BE4EA5}"/>
            </a:ext>
          </a:extLst>
        </xdr:cNvPr>
        <xdr:cNvSpPr/>
      </xdr:nvSpPr>
      <xdr:spPr>
        <a:xfrm>
          <a:off x="18605500" y="1439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28956</xdr:rowOff>
    </xdr:from>
    <xdr:to>
      <xdr:col>102</xdr:col>
      <xdr:colOff>114300</xdr:colOff>
      <xdr:row>84</xdr:row>
      <xdr:rowOff>42672</xdr:rowOff>
    </xdr:to>
    <xdr:cxnSp macro="">
      <xdr:nvCxnSpPr>
        <xdr:cNvPr id="625" name="直線コネクタ 624">
          <a:extLst>
            <a:ext uri="{FF2B5EF4-FFF2-40B4-BE49-F238E27FC236}">
              <a16:creationId xmlns:a16="http://schemas.microsoft.com/office/drawing/2014/main" id="{CF7AC6C0-ACC7-44CB-AE3F-F1F3DDABA7F5}"/>
            </a:ext>
          </a:extLst>
        </xdr:cNvPr>
        <xdr:cNvCxnSpPr/>
      </xdr:nvCxnSpPr>
      <xdr:spPr>
        <a:xfrm flipV="1">
          <a:off x="18656300" y="144307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73169</xdr:rowOff>
    </xdr:from>
    <xdr:ext cx="469744" cy="259045"/>
    <xdr:sp macro="" textlink="">
      <xdr:nvSpPr>
        <xdr:cNvPr id="626" name="n_1aveValue【消防施設】&#10;一人当たり面積">
          <a:extLst>
            <a:ext uri="{FF2B5EF4-FFF2-40B4-BE49-F238E27FC236}">
              <a16:creationId xmlns:a16="http://schemas.microsoft.com/office/drawing/2014/main" id="{2D8F8C67-3625-4361-BC4C-412866CF780A}"/>
            </a:ext>
          </a:extLst>
        </xdr:cNvPr>
        <xdr:cNvSpPr txBox="1"/>
      </xdr:nvSpPr>
      <xdr:spPr>
        <a:xfrm>
          <a:off x="21075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70883</xdr:rowOff>
    </xdr:from>
    <xdr:ext cx="469744" cy="259045"/>
    <xdr:sp macro="" textlink="">
      <xdr:nvSpPr>
        <xdr:cNvPr id="627" name="n_2aveValue【消防施設】&#10;一人当たり面積">
          <a:extLst>
            <a:ext uri="{FF2B5EF4-FFF2-40B4-BE49-F238E27FC236}">
              <a16:creationId xmlns:a16="http://schemas.microsoft.com/office/drawing/2014/main" id="{F164CEC6-E5E0-4B2F-9BBB-6B94FFCA574E}"/>
            </a:ext>
          </a:extLst>
        </xdr:cNvPr>
        <xdr:cNvSpPr txBox="1"/>
      </xdr:nvSpPr>
      <xdr:spPr>
        <a:xfrm>
          <a:off x="201994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93742</xdr:rowOff>
    </xdr:from>
    <xdr:ext cx="469744" cy="259045"/>
    <xdr:sp macro="" textlink="">
      <xdr:nvSpPr>
        <xdr:cNvPr id="628" name="n_3aveValue【消防施設】&#10;一人当たり面積">
          <a:extLst>
            <a:ext uri="{FF2B5EF4-FFF2-40B4-BE49-F238E27FC236}">
              <a16:creationId xmlns:a16="http://schemas.microsoft.com/office/drawing/2014/main" id="{644842AD-4C3E-41F2-8347-5A830ED86719}"/>
            </a:ext>
          </a:extLst>
        </xdr:cNvPr>
        <xdr:cNvSpPr txBox="1"/>
      </xdr:nvSpPr>
      <xdr:spPr>
        <a:xfrm>
          <a:off x="19310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91457</xdr:rowOff>
    </xdr:from>
    <xdr:ext cx="469744" cy="259045"/>
    <xdr:sp macro="" textlink="">
      <xdr:nvSpPr>
        <xdr:cNvPr id="629" name="n_4aveValue【消防施設】&#10;一人当たり面積">
          <a:extLst>
            <a:ext uri="{FF2B5EF4-FFF2-40B4-BE49-F238E27FC236}">
              <a16:creationId xmlns:a16="http://schemas.microsoft.com/office/drawing/2014/main" id="{3D020D82-FA64-46FC-A6E6-180BEB9E8E45}"/>
            </a:ext>
          </a:extLst>
        </xdr:cNvPr>
        <xdr:cNvSpPr txBox="1"/>
      </xdr:nvSpPr>
      <xdr:spPr>
        <a:xfrm>
          <a:off x="18421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75709</xdr:rowOff>
    </xdr:from>
    <xdr:ext cx="469744" cy="259045"/>
    <xdr:sp macro="" textlink="">
      <xdr:nvSpPr>
        <xdr:cNvPr id="630" name="n_1mainValue【消防施設】&#10;一人当たり面積">
          <a:extLst>
            <a:ext uri="{FF2B5EF4-FFF2-40B4-BE49-F238E27FC236}">
              <a16:creationId xmlns:a16="http://schemas.microsoft.com/office/drawing/2014/main" id="{3D289B96-A6BA-4A45-9F72-561564BDD66E}"/>
            </a:ext>
          </a:extLst>
        </xdr:cNvPr>
        <xdr:cNvSpPr txBox="1"/>
      </xdr:nvSpPr>
      <xdr:spPr>
        <a:xfrm>
          <a:off x="21075727" y="1413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87140</xdr:rowOff>
    </xdr:from>
    <xdr:ext cx="469744" cy="259045"/>
    <xdr:sp macro="" textlink="">
      <xdr:nvSpPr>
        <xdr:cNvPr id="631" name="n_2mainValue【消防施設】&#10;一人当たり面積">
          <a:extLst>
            <a:ext uri="{FF2B5EF4-FFF2-40B4-BE49-F238E27FC236}">
              <a16:creationId xmlns:a16="http://schemas.microsoft.com/office/drawing/2014/main" id="{56C449A5-0822-46F3-9F39-8F406CC4B4D6}"/>
            </a:ext>
          </a:extLst>
        </xdr:cNvPr>
        <xdr:cNvSpPr txBox="1"/>
      </xdr:nvSpPr>
      <xdr:spPr>
        <a:xfrm>
          <a:off x="20199427" y="1414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96283</xdr:rowOff>
    </xdr:from>
    <xdr:ext cx="469744" cy="259045"/>
    <xdr:sp macro="" textlink="">
      <xdr:nvSpPr>
        <xdr:cNvPr id="632" name="n_3mainValue【消防施設】&#10;一人当たり面積">
          <a:extLst>
            <a:ext uri="{FF2B5EF4-FFF2-40B4-BE49-F238E27FC236}">
              <a16:creationId xmlns:a16="http://schemas.microsoft.com/office/drawing/2014/main" id="{4B229EAD-4814-4F5B-AB39-36CC0347C057}"/>
            </a:ext>
          </a:extLst>
        </xdr:cNvPr>
        <xdr:cNvSpPr txBox="1"/>
      </xdr:nvSpPr>
      <xdr:spPr>
        <a:xfrm>
          <a:off x="19310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109999</xdr:rowOff>
    </xdr:from>
    <xdr:ext cx="469744" cy="259045"/>
    <xdr:sp macro="" textlink="">
      <xdr:nvSpPr>
        <xdr:cNvPr id="633" name="n_4mainValue【消防施設】&#10;一人当たり面積">
          <a:extLst>
            <a:ext uri="{FF2B5EF4-FFF2-40B4-BE49-F238E27FC236}">
              <a16:creationId xmlns:a16="http://schemas.microsoft.com/office/drawing/2014/main" id="{F0A71B3F-2EDB-44BA-87F0-6C0FE62BC652}"/>
            </a:ext>
          </a:extLst>
        </xdr:cNvPr>
        <xdr:cNvSpPr txBox="1"/>
      </xdr:nvSpPr>
      <xdr:spPr>
        <a:xfrm>
          <a:off x="18421427" y="1416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B0AD5D67-C030-4F3C-8895-1E62C905E20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D335C554-B83F-43D7-BFA4-FA35C5E759C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6538582E-75B3-4DA4-93FB-C354B6BD375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8F7CAD24-F9B5-4D08-9058-7C20A42385C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90181E2A-8F97-474F-BD27-2445F8F592A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3602E777-A66B-461E-A154-6D39AEBDC3E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999FB5EE-F367-45E9-A18A-4C40FD9FE0E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BAED5DF8-DCD8-43CF-AB84-D0DA26A2E43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03014471-90AA-424A-BFB1-0044471D248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A0ED1BB9-C19D-44E0-B011-BBD68FEE287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7CC3882C-0E13-4306-B2AB-622FA0B36B7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5" name="直線コネクタ 644">
          <a:extLst>
            <a:ext uri="{FF2B5EF4-FFF2-40B4-BE49-F238E27FC236}">
              <a16:creationId xmlns:a16="http://schemas.microsoft.com/office/drawing/2014/main" id="{72F57D61-4DC4-404A-8093-FF388167315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6" name="テキスト ボックス 645">
          <a:extLst>
            <a:ext uri="{FF2B5EF4-FFF2-40B4-BE49-F238E27FC236}">
              <a16:creationId xmlns:a16="http://schemas.microsoft.com/office/drawing/2014/main" id="{559ACBB0-C29B-41DB-8F75-DB738D729B3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7" name="直線コネクタ 646">
          <a:extLst>
            <a:ext uri="{FF2B5EF4-FFF2-40B4-BE49-F238E27FC236}">
              <a16:creationId xmlns:a16="http://schemas.microsoft.com/office/drawing/2014/main" id="{D7C3AD8A-2658-4ECB-9445-3E81DA97F12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8" name="テキスト ボックス 647">
          <a:extLst>
            <a:ext uri="{FF2B5EF4-FFF2-40B4-BE49-F238E27FC236}">
              <a16:creationId xmlns:a16="http://schemas.microsoft.com/office/drawing/2014/main" id="{91663B68-81C0-42E7-A914-07DA69D715A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9" name="直線コネクタ 648">
          <a:extLst>
            <a:ext uri="{FF2B5EF4-FFF2-40B4-BE49-F238E27FC236}">
              <a16:creationId xmlns:a16="http://schemas.microsoft.com/office/drawing/2014/main" id="{13535B29-EB17-436B-856D-8977FCEB03A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0" name="テキスト ボックス 649">
          <a:extLst>
            <a:ext uri="{FF2B5EF4-FFF2-40B4-BE49-F238E27FC236}">
              <a16:creationId xmlns:a16="http://schemas.microsoft.com/office/drawing/2014/main" id="{F7B89CFC-9695-4D08-A426-9611293247F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1" name="直線コネクタ 650">
          <a:extLst>
            <a:ext uri="{FF2B5EF4-FFF2-40B4-BE49-F238E27FC236}">
              <a16:creationId xmlns:a16="http://schemas.microsoft.com/office/drawing/2014/main" id="{78A748E6-348C-47CE-97AA-367E87D25DB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2" name="テキスト ボックス 651">
          <a:extLst>
            <a:ext uri="{FF2B5EF4-FFF2-40B4-BE49-F238E27FC236}">
              <a16:creationId xmlns:a16="http://schemas.microsoft.com/office/drawing/2014/main" id="{6E9C5A7E-1E6A-435A-9DA9-25CBBA957BD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3" name="直線コネクタ 652">
          <a:extLst>
            <a:ext uri="{FF2B5EF4-FFF2-40B4-BE49-F238E27FC236}">
              <a16:creationId xmlns:a16="http://schemas.microsoft.com/office/drawing/2014/main" id="{4DB7B966-AD2C-4AE6-B33C-BC3227F7AB7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4" name="テキスト ボックス 653">
          <a:extLst>
            <a:ext uri="{FF2B5EF4-FFF2-40B4-BE49-F238E27FC236}">
              <a16:creationId xmlns:a16="http://schemas.microsoft.com/office/drawing/2014/main" id="{573B685E-5914-4A81-9A1C-47DDD9077D2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5" name="直線コネクタ 654">
          <a:extLst>
            <a:ext uri="{FF2B5EF4-FFF2-40B4-BE49-F238E27FC236}">
              <a16:creationId xmlns:a16="http://schemas.microsoft.com/office/drawing/2014/main" id="{45336BD2-2759-41CE-9284-BD65D389442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6" name="テキスト ボックス 655">
          <a:extLst>
            <a:ext uri="{FF2B5EF4-FFF2-40B4-BE49-F238E27FC236}">
              <a16:creationId xmlns:a16="http://schemas.microsoft.com/office/drawing/2014/main" id="{42F82D4C-4F59-448E-8991-A41BF14A01D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FE53A7A1-50EC-41FD-98C8-319577674FE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庁舎】&#10;有形固定資産減価償却率グラフ枠">
          <a:extLst>
            <a:ext uri="{FF2B5EF4-FFF2-40B4-BE49-F238E27FC236}">
              <a16:creationId xmlns:a16="http://schemas.microsoft.com/office/drawing/2014/main" id="{1A89FE6E-346A-47DA-859E-2A322E185F6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659" name="直線コネクタ 658">
          <a:extLst>
            <a:ext uri="{FF2B5EF4-FFF2-40B4-BE49-F238E27FC236}">
              <a16:creationId xmlns:a16="http://schemas.microsoft.com/office/drawing/2014/main" id="{93B6BB07-A27D-4B26-A556-F4D30AEC8AE9}"/>
            </a:ext>
          </a:extLst>
        </xdr:cNvPr>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660" name="【庁舎】&#10;有形固定資産減価償却率最小値テキスト">
          <a:extLst>
            <a:ext uri="{FF2B5EF4-FFF2-40B4-BE49-F238E27FC236}">
              <a16:creationId xmlns:a16="http://schemas.microsoft.com/office/drawing/2014/main" id="{1F5AD55A-803F-4153-89ED-BFFF61C50F1B}"/>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661" name="直線コネクタ 660">
          <a:extLst>
            <a:ext uri="{FF2B5EF4-FFF2-40B4-BE49-F238E27FC236}">
              <a16:creationId xmlns:a16="http://schemas.microsoft.com/office/drawing/2014/main" id="{395A8134-1E2E-4E3A-9ADE-2BD2D17D5385}"/>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662" name="【庁舎】&#10;有形固定資産減価償却率最大値テキスト">
          <a:extLst>
            <a:ext uri="{FF2B5EF4-FFF2-40B4-BE49-F238E27FC236}">
              <a16:creationId xmlns:a16="http://schemas.microsoft.com/office/drawing/2014/main" id="{E69E33CF-EB3C-43B5-BE0D-ACEF3E236388}"/>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63" name="直線コネクタ 662">
          <a:extLst>
            <a:ext uri="{FF2B5EF4-FFF2-40B4-BE49-F238E27FC236}">
              <a16:creationId xmlns:a16="http://schemas.microsoft.com/office/drawing/2014/main" id="{582CF6CB-17C1-4C74-831D-356123669E78}"/>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664" name="【庁舎】&#10;有形固定資産減価償却率平均値テキスト">
          <a:extLst>
            <a:ext uri="{FF2B5EF4-FFF2-40B4-BE49-F238E27FC236}">
              <a16:creationId xmlns:a16="http://schemas.microsoft.com/office/drawing/2014/main" id="{75A3F162-2EBA-4C36-9A38-3AF7600C461B}"/>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665" name="フローチャート: 判断 664">
          <a:extLst>
            <a:ext uri="{FF2B5EF4-FFF2-40B4-BE49-F238E27FC236}">
              <a16:creationId xmlns:a16="http://schemas.microsoft.com/office/drawing/2014/main" id="{66F385A2-B6DE-42CC-A31F-CE01D8E0B914}"/>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666" name="フローチャート: 判断 665">
          <a:extLst>
            <a:ext uri="{FF2B5EF4-FFF2-40B4-BE49-F238E27FC236}">
              <a16:creationId xmlns:a16="http://schemas.microsoft.com/office/drawing/2014/main" id="{5652D175-91AF-447E-A08B-C14C34ED1777}"/>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667" name="フローチャート: 判断 666">
          <a:extLst>
            <a:ext uri="{FF2B5EF4-FFF2-40B4-BE49-F238E27FC236}">
              <a16:creationId xmlns:a16="http://schemas.microsoft.com/office/drawing/2014/main" id="{0F820EFD-F653-405F-87F2-3F44857399D8}"/>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668" name="フローチャート: 判断 667">
          <a:extLst>
            <a:ext uri="{FF2B5EF4-FFF2-40B4-BE49-F238E27FC236}">
              <a16:creationId xmlns:a16="http://schemas.microsoft.com/office/drawing/2014/main" id="{984FA9C8-45A4-43DD-B427-0408C097F01F}"/>
            </a:ext>
          </a:extLst>
        </xdr:cNvPr>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669" name="フローチャート: 判断 668">
          <a:extLst>
            <a:ext uri="{FF2B5EF4-FFF2-40B4-BE49-F238E27FC236}">
              <a16:creationId xmlns:a16="http://schemas.microsoft.com/office/drawing/2014/main" id="{97D9D7E1-249E-42E2-AD7E-98BB687BE016}"/>
            </a:ext>
          </a:extLst>
        </xdr:cNvPr>
        <xdr:cNvSpPr/>
      </xdr:nvSpPr>
      <xdr:spPr>
        <a:xfrm>
          <a:off x="12763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A94A5B86-DEF3-42E1-B79A-DFC708E973E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3A927949-C3A2-49E3-A114-2C30328F081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50B07FFB-305A-4D1E-8DFF-2C17318FCF9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D45E3A9-AE01-450A-AB3F-10620BA5CF1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EE7E5605-6FCE-4B8D-BDDD-EF4F848EA88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131536</xdr:rowOff>
    </xdr:from>
    <xdr:to>
      <xdr:col>85</xdr:col>
      <xdr:colOff>177800</xdr:colOff>
      <xdr:row>108</xdr:row>
      <xdr:rowOff>61686</xdr:rowOff>
    </xdr:to>
    <xdr:sp macro="" textlink="">
      <xdr:nvSpPr>
        <xdr:cNvPr id="675" name="楕円 674">
          <a:extLst>
            <a:ext uri="{FF2B5EF4-FFF2-40B4-BE49-F238E27FC236}">
              <a16:creationId xmlns:a16="http://schemas.microsoft.com/office/drawing/2014/main" id="{3B4F6A8F-4EAF-4899-99F4-DFAE340934F4}"/>
            </a:ext>
          </a:extLst>
        </xdr:cNvPr>
        <xdr:cNvSpPr/>
      </xdr:nvSpPr>
      <xdr:spPr>
        <a:xfrm>
          <a:off x="162687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109963</xdr:rowOff>
    </xdr:from>
    <xdr:ext cx="405111" cy="259045"/>
    <xdr:sp macro="" textlink="">
      <xdr:nvSpPr>
        <xdr:cNvPr id="676" name="【庁舎】&#10;有形固定資産減価償却率該当値テキスト">
          <a:extLst>
            <a:ext uri="{FF2B5EF4-FFF2-40B4-BE49-F238E27FC236}">
              <a16:creationId xmlns:a16="http://schemas.microsoft.com/office/drawing/2014/main" id="{662EFDF4-A6EA-4EF8-BEF0-CE56CDCACA07}"/>
            </a:ext>
          </a:extLst>
        </xdr:cNvPr>
        <xdr:cNvSpPr txBox="1"/>
      </xdr:nvSpPr>
      <xdr:spPr>
        <a:xfrm>
          <a:off x="16357600" y="1845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98879</xdr:rowOff>
    </xdr:from>
    <xdr:to>
      <xdr:col>81</xdr:col>
      <xdr:colOff>101600</xdr:colOff>
      <xdr:row>108</xdr:row>
      <xdr:rowOff>29029</xdr:rowOff>
    </xdr:to>
    <xdr:sp macro="" textlink="">
      <xdr:nvSpPr>
        <xdr:cNvPr id="677" name="楕円 676">
          <a:extLst>
            <a:ext uri="{FF2B5EF4-FFF2-40B4-BE49-F238E27FC236}">
              <a16:creationId xmlns:a16="http://schemas.microsoft.com/office/drawing/2014/main" id="{A1B5FC07-7802-4462-AFDC-4EF101D08EBF}"/>
            </a:ext>
          </a:extLst>
        </xdr:cNvPr>
        <xdr:cNvSpPr/>
      </xdr:nvSpPr>
      <xdr:spPr>
        <a:xfrm>
          <a:off x="15430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149679</xdr:rowOff>
    </xdr:from>
    <xdr:to>
      <xdr:col>85</xdr:col>
      <xdr:colOff>127000</xdr:colOff>
      <xdr:row>108</xdr:row>
      <xdr:rowOff>10886</xdr:rowOff>
    </xdr:to>
    <xdr:cxnSp macro="">
      <xdr:nvCxnSpPr>
        <xdr:cNvPr id="678" name="直線コネクタ 677">
          <a:extLst>
            <a:ext uri="{FF2B5EF4-FFF2-40B4-BE49-F238E27FC236}">
              <a16:creationId xmlns:a16="http://schemas.microsoft.com/office/drawing/2014/main" id="{4E0ED772-DA00-47FF-B9DF-92846A5F44F5}"/>
            </a:ext>
          </a:extLst>
        </xdr:cNvPr>
        <xdr:cNvCxnSpPr/>
      </xdr:nvCxnSpPr>
      <xdr:spPr>
        <a:xfrm>
          <a:off x="15481300" y="184948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66221</xdr:rowOff>
    </xdr:from>
    <xdr:to>
      <xdr:col>76</xdr:col>
      <xdr:colOff>165100</xdr:colOff>
      <xdr:row>107</xdr:row>
      <xdr:rowOff>167821</xdr:rowOff>
    </xdr:to>
    <xdr:sp macro="" textlink="">
      <xdr:nvSpPr>
        <xdr:cNvPr id="679" name="楕円 678">
          <a:extLst>
            <a:ext uri="{FF2B5EF4-FFF2-40B4-BE49-F238E27FC236}">
              <a16:creationId xmlns:a16="http://schemas.microsoft.com/office/drawing/2014/main" id="{D3882C7B-0677-4B58-8E6D-EF059A24CFBB}"/>
            </a:ext>
          </a:extLst>
        </xdr:cNvPr>
        <xdr:cNvSpPr/>
      </xdr:nvSpPr>
      <xdr:spPr>
        <a:xfrm>
          <a:off x="14541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117021</xdr:rowOff>
    </xdr:from>
    <xdr:to>
      <xdr:col>81</xdr:col>
      <xdr:colOff>50800</xdr:colOff>
      <xdr:row>107</xdr:row>
      <xdr:rowOff>149679</xdr:rowOff>
    </xdr:to>
    <xdr:cxnSp macro="">
      <xdr:nvCxnSpPr>
        <xdr:cNvPr id="680" name="直線コネクタ 679">
          <a:extLst>
            <a:ext uri="{FF2B5EF4-FFF2-40B4-BE49-F238E27FC236}">
              <a16:creationId xmlns:a16="http://schemas.microsoft.com/office/drawing/2014/main" id="{2807C8B6-AB41-4EAA-B414-BB4275529CC4}"/>
            </a:ext>
          </a:extLst>
        </xdr:cNvPr>
        <xdr:cNvCxnSpPr/>
      </xdr:nvCxnSpPr>
      <xdr:spPr>
        <a:xfrm>
          <a:off x="14592300" y="184621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33564</xdr:rowOff>
    </xdr:from>
    <xdr:to>
      <xdr:col>72</xdr:col>
      <xdr:colOff>38100</xdr:colOff>
      <xdr:row>107</xdr:row>
      <xdr:rowOff>135164</xdr:rowOff>
    </xdr:to>
    <xdr:sp macro="" textlink="">
      <xdr:nvSpPr>
        <xdr:cNvPr id="681" name="楕円 680">
          <a:extLst>
            <a:ext uri="{FF2B5EF4-FFF2-40B4-BE49-F238E27FC236}">
              <a16:creationId xmlns:a16="http://schemas.microsoft.com/office/drawing/2014/main" id="{840DCD98-1E53-4F1F-9147-025621FC78B0}"/>
            </a:ext>
          </a:extLst>
        </xdr:cNvPr>
        <xdr:cNvSpPr/>
      </xdr:nvSpPr>
      <xdr:spPr>
        <a:xfrm>
          <a:off x="136525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84364</xdr:rowOff>
    </xdr:from>
    <xdr:to>
      <xdr:col>76</xdr:col>
      <xdr:colOff>114300</xdr:colOff>
      <xdr:row>107</xdr:row>
      <xdr:rowOff>117021</xdr:rowOff>
    </xdr:to>
    <xdr:cxnSp macro="">
      <xdr:nvCxnSpPr>
        <xdr:cNvPr id="682" name="直線コネクタ 681">
          <a:extLst>
            <a:ext uri="{FF2B5EF4-FFF2-40B4-BE49-F238E27FC236}">
              <a16:creationId xmlns:a16="http://schemas.microsoft.com/office/drawing/2014/main" id="{9B4E7981-3F8A-4F61-A7E5-6DEF8E587709}"/>
            </a:ext>
          </a:extLst>
        </xdr:cNvPr>
        <xdr:cNvCxnSpPr/>
      </xdr:nvCxnSpPr>
      <xdr:spPr>
        <a:xfrm>
          <a:off x="13703300" y="184295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907</xdr:rowOff>
    </xdr:from>
    <xdr:to>
      <xdr:col>67</xdr:col>
      <xdr:colOff>101600</xdr:colOff>
      <xdr:row>107</xdr:row>
      <xdr:rowOff>102507</xdr:rowOff>
    </xdr:to>
    <xdr:sp macro="" textlink="">
      <xdr:nvSpPr>
        <xdr:cNvPr id="683" name="楕円 682">
          <a:extLst>
            <a:ext uri="{FF2B5EF4-FFF2-40B4-BE49-F238E27FC236}">
              <a16:creationId xmlns:a16="http://schemas.microsoft.com/office/drawing/2014/main" id="{84BAA95D-A0B6-4BF2-B76A-20C230BB00F4}"/>
            </a:ext>
          </a:extLst>
        </xdr:cNvPr>
        <xdr:cNvSpPr/>
      </xdr:nvSpPr>
      <xdr:spPr>
        <a:xfrm>
          <a:off x="12763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51707</xdr:rowOff>
    </xdr:from>
    <xdr:to>
      <xdr:col>71</xdr:col>
      <xdr:colOff>177800</xdr:colOff>
      <xdr:row>107</xdr:row>
      <xdr:rowOff>84364</xdr:rowOff>
    </xdr:to>
    <xdr:cxnSp macro="">
      <xdr:nvCxnSpPr>
        <xdr:cNvPr id="684" name="直線コネクタ 683">
          <a:extLst>
            <a:ext uri="{FF2B5EF4-FFF2-40B4-BE49-F238E27FC236}">
              <a16:creationId xmlns:a16="http://schemas.microsoft.com/office/drawing/2014/main" id="{9BDFE53D-7998-43AB-BF89-B2E4F7B7480F}"/>
            </a:ext>
          </a:extLst>
        </xdr:cNvPr>
        <xdr:cNvCxnSpPr/>
      </xdr:nvCxnSpPr>
      <xdr:spPr>
        <a:xfrm>
          <a:off x="12814300" y="183968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685" name="n_1aveValue【庁舎】&#10;有形固定資産減価償却率">
          <a:extLst>
            <a:ext uri="{FF2B5EF4-FFF2-40B4-BE49-F238E27FC236}">
              <a16:creationId xmlns:a16="http://schemas.microsoft.com/office/drawing/2014/main" id="{9C2CA355-9E0D-471B-817C-37B8691FC37D}"/>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686" name="n_2aveValue【庁舎】&#10;有形固定資産減価償却率">
          <a:extLst>
            <a:ext uri="{FF2B5EF4-FFF2-40B4-BE49-F238E27FC236}">
              <a16:creationId xmlns:a16="http://schemas.microsoft.com/office/drawing/2014/main" id="{B6D19EA7-1A63-4096-8AE4-B780293828A2}"/>
            </a:ext>
          </a:extLst>
        </xdr:cNvPr>
        <xdr:cNvSpPr txBox="1"/>
      </xdr:nvSpPr>
      <xdr:spPr>
        <a:xfrm>
          <a:off x="14389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687" name="n_3aveValue【庁舎】&#10;有形固定資産減価償却率">
          <a:extLst>
            <a:ext uri="{FF2B5EF4-FFF2-40B4-BE49-F238E27FC236}">
              <a16:creationId xmlns:a16="http://schemas.microsoft.com/office/drawing/2014/main" id="{42FE66E9-8EC0-4B45-AD76-A35366995549}"/>
            </a:ext>
          </a:extLst>
        </xdr:cNvPr>
        <xdr:cNvSpPr txBox="1"/>
      </xdr:nvSpPr>
      <xdr:spPr>
        <a:xfrm>
          <a:off x="13500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91276</xdr:rowOff>
    </xdr:from>
    <xdr:ext cx="405111" cy="259045"/>
    <xdr:sp macro="" textlink="">
      <xdr:nvSpPr>
        <xdr:cNvPr id="688" name="n_4aveValue【庁舎】&#10;有形固定資産減価償却率">
          <a:extLst>
            <a:ext uri="{FF2B5EF4-FFF2-40B4-BE49-F238E27FC236}">
              <a16:creationId xmlns:a16="http://schemas.microsoft.com/office/drawing/2014/main" id="{09CDC386-A840-48B6-882A-6A814EE7BDE3}"/>
            </a:ext>
          </a:extLst>
        </xdr:cNvPr>
        <xdr:cNvSpPr txBox="1"/>
      </xdr:nvSpPr>
      <xdr:spPr>
        <a:xfrm>
          <a:off x="126117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20156</xdr:rowOff>
    </xdr:from>
    <xdr:ext cx="405111" cy="259045"/>
    <xdr:sp macro="" textlink="">
      <xdr:nvSpPr>
        <xdr:cNvPr id="689" name="n_1mainValue【庁舎】&#10;有形固定資産減価償却率">
          <a:extLst>
            <a:ext uri="{FF2B5EF4-FFF2-40B4-BE49-F238E27FC236}">
              <a16:creationId xmlns:a16="http://schemas.microsoft.com/office/drawing/2014/main" id="{4E6BE7AA-BB90-40A7-9D2A-D58667B6BBB9}"/>
            </a:ext>
          </a:extLst>
        </xdr:cNvPr>
        <xdr:cNvSpPr txBox="1"/>
      </xdr:nvSpPr>
      <xdr:spPr>
        <a:xfrm>
          <a:off x="152660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158948</xdr:rowOff>
    </xdr:from>
    <xdr:ext cx="405111" cy="259045"/>
    <xdr:sp macro="" textlink="">
      <xdr:nvSpPr>
        <xdr:cNvPr id="690" name="n_2mainValue【庁舎】&#10;有形固定資産減価償却率">
          <a:extLst>
            <a:ext uri="{FF2B5EF4-FFF2-40B4-BE49-F238E27FC236}">
              <a16:creationId xmlns:a16="http://schemas.microsoft.com/office/drawing/2014/main" id="{E21B7DC4-070A-420D-9E77-996DD505B725}"/>
            </a:ext>
          </a:extLst>
        </xdr:cNvPr>
        <xdr:cNvSpPr txBox="1"/>
      </xdr:nvSpPr>
      <xdr:spPr>
        <a:xfrm>
          <a:off x="14389744" y="1850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126291</xdr:rowOff>
    </xdr:from>
    <xdr:ext cx="405111" cy="259045"/>
    <xdr:sp macro="" textlink="">
      <xdr:nvSpPr>
        <xdr:cNvPr id="691" name="n_3mainValue【庁舎】&#10;有形固定資産減価償却率">
          <a:extLst>
            <a:ext uri="{FF2B5EF4-FFF2-40B4-BE49-F238E27FC236}">
              <a16:creationId xmlns:a16="http://schemas.microsoft.com/office/drawing/2014/main" id="{91BEA535-6027-411D-BCC3-3B3C881A3F3A}"/>
            </a:ext>
          </a:extLst>
        </xdr:cNvPr>
        <xdr:cNvSpPr txBox="1"/>
      </xdr:nvSpPr>
      <xdr:spPr>
        <a:xfrm>
          <a:off x="13500744" y="1847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93634</xdr:rowOff>
    </xdr:from>
    <xdr:ext cx="405111" cy="259045"/>
    <xdr:sp macro="" textlink="">
      <xdr:nvSpPr>
        <xdr:cNvPr id="692" name="n_4mainValue【庁舎】&#10;有形固定資産減価償却率">
          <a:extLst>
            <a:ext uri="{FF2B5EF4-FFF2-40B4-BE49-F238E27FC236}">
              <a16:creationId xmlns:a16="http://schemas.microsoft.com/office/drawing/2014/main" id="{C08DC99E-7362-4EF0-8A7E-D891DC82B8B9}"/>
            </a:ext>
          </a:extLst>
        </xdr:cNvPr>
        <xdr:cNvSpPr txBox="1"/>
      </xdr:nvSpPr>
      <xdr:spPr>
        <a:xfrm>
          <a:off x="12611744"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a:extLst>
            <a:ext uri="{FF2B5EF4-FFF2-40B4-BE49-F238E27FC236}">
              <a16:creationId xmlns:a16="http://schemas.microsoft.com/office/drawing/2014/main" id="{775B2509-E51D-433C-9A95-1557FF9869A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a:extLst>
            <a:ext uri="{FF2B5EF4-FFF2-40B4-BE49-F238E27FC236}">
              <a16:creationId xmlns:a16="http://schemas.microsoft.com/office/drawing/2014/main" id="{13C7FF57-5D64-49A9-80AF-9B2C1C52B4F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a:extLst>
            <a:ext uri="{FF2B5EF4-FFF2-40B4-BE49-F238E27FC236}">
              <a16:creationId xmlns:a16="http://schemas.microsoft.com/office/drawing/2014/main" id="{A8164282-6743-454C-985C-4946D8A22D1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a:extLst>
            <a:ext uri="{FF2B5EF4-FFF2-40B4-BE49-F238E27FC236}">
              <a16:creationId xmlns:a16="http://schemas.microsoft.com/office/drawing/2014/main" id="{22DA2854-8B6B-468C-B0A4-CC508ABC9FD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a:extLst>
            <a:ext uri="{FF2B5EF4-FFF2-40B4-BE49-F238E27FC236}">
              <a16:creationId xmlns:a16="http://schemas.microsoft.com/office/drawing/2014/main" id="{6838D8EA-1E58-4E4D-96B7-003863258A8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a:extLst>
            <a:ext uri="{FF2B5EF4-FFF2-40B4-BE49-F238E27FC236}">
              <a16:creationId xmlns:a16="http://schemas.microsoft.com/office/drawing/2014/main" id="{D00258B4-4814-4CC3-A85F-00D5F371895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a:extLst>
            <a:ext uri="{FF2B5EF4-FFF2-40B4-BE49-F238E27FC236}">
              <a16:creationId xmlns:a16="http://schemas.microsoft.com/office/drawing/2014/main" id="{994F73D9-101A-4D4C-9BC3-A9479063F6A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a:extLst>
            <a:ext uri="{FF2B5EF4-FFF2-40B4-BE49-F238E27FC236}">
              <a16:creationId xmlns:a16="http://schemas.microsoft.com/office/drawing/2014/main" id="{73F0F187-7085-43AD-BB36-957979C9388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a:extLst>
            <a:ext uri="{FF2B5EF4-FFF2-40B4-BE49-F238E27FC236}">
              <a16:creationId xmlns:a16="http://schemas.microsoft.com/office/drawing/2014/main" id="{D3F829BB-B4A3-4F5F-9F45-5B42BB33535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a:extLst>
            <a:ext uri="{FF2B5EF4-FFF2-40B4-BE49-F238E27FC236}">
              <a16:creationId xmlns:a16="http://schemas.microsoft.com/office/drawing/2014/main" id="{6960C2FB-FB53-4B5E-8A95-E3EF8ADA5CB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3" name="テキスト ボックス 702">
          <a:extLst>
            <a:ext uri="{FF2B5EF4-FFF2-40B4-BE49-F238E27FC236}">
              <a16:creationId xmlns:a16="http://schemas.microsoft.com/office/drawing/2014/main" id="{DA379B78-933C-462C-BE39-8BAE062B9C04}"/>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04" name="直線コネクタ 703">
          <a:extLst>
            <a:ext uri="{FF2B5EF4-FFF2-40B4-BE49-F238E27FC236}">
              <a16:creationId xmlns:a16="http://schemas.microsoft.com/office/drawing/2014/main" id="{BB5AB60D-F690-4EBB-9304-8BF060E23E1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5" name="テキスト ボックス 704">
          <a:extLst>
            <a:ext uri="{FF2B5EF4-FFF2-40B4-BE49-F238E27FC236}">
              <a16:creationId xmlns:a16="http://schemas.microsoft.com/office/drawing/2014/main" id="{DD732A6B-EE92-4B61-B376-0A59D9CF68A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6" name="直線コネクタ 705">
          <a:extLst>
            <a:ext uri="{FF2B5EF4-FFF2-40B4-BE49-F238E27FC236}">
              <a16:creationId xmlns:a16="http://schemas.microsoft.com/office/drawing/2014/main" id="{2DA67127-9F8E-4BDD-8320-80343DB2ACC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7" name="テキスト ボックス 706">
          <a:extLst>
            <a:ext uri="{FF2B5EF4-FFF2-40B4-BE49-F238E27FC236}">
              <a16:creationId xmlns:a16="http://schemas.microsoft.com/office/drawing/2014/main" id="{BDA7BE0C-067A-445E-AC15-932DD3E0307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8" name="直線コネクタ 707">
          <a:extLst>
            <a:ext uri="{FF2B5EF4-FFF2-40B4-BE49-F238E27FC236}">
              <a16:creationId xmlns:a16="http://schemas.microsoft.com/office/drawing/2014/main" id="{1044F16E-F1A0-4640-AFF2-562E74ACA14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9" name="テキスト ボックス 708">
          <a:extLst>
            <a:ext uri="{FF2B5EF4-FFF2-40B4-BE49-F238E27FC236}">
              <a16:creationId xmlns:a16="http://schemas.microsoft.com/office/drawing/2014/main" id="{ADA4F893-F651-43BA-B206-5A8630E4DED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0" name="直線コネクタ 709">
          <a:extLst>
            <a:ext uri="{FF2B5EF4-FFF2-40B4-BE49-F238E27FC236}">
              <a16:creationId xmlns:a16="http://schemas.microsoft.com/office/drawing/2014/main" id="{344BB3D0-D46A-46B4-B6C3-6D9D7C17F3B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1" name="テキスト ボックス 710">
          <a:extLst>
            <a:ext uri="{FF2B5EF4-FFF2-40B4-BE49-F238E27FC236}">
              <a16:creationId xmlns:a16="http://schemas.microsoft.com/office/drawing/2014/main" id="{5BA64F74-AD99-4896-9325-1BA62060AEC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2" name="直線コネクタ 711">
          <a:extLst>
            <a:ext uri="{FF2B5EF4-FFF2-40B4-BE49-F238E27FC236}">
              <a16:creationId xmlns:a16="http://schemas.microsoft.com/office/drawing/2014/main" id="{8D38A32A-2199-4B94-8899-2D16B861116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3" name="テキスト ボックス 712">
          <a:extLst>
            <a:ext uri="{FF2B5EF4-FFF2-40B4-BE49-F238E27FC236}">
              <a16:creationId xmlns:a16="http://schemas.microsoft.com/office/drawing/2014/main" id="{166BEA51-DE9F-464B-9B24-ACEF2B226A1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D29B3713-0D98-4EA4-B6DF-B763F5B3877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a:extLst>
            <a:ext uri="{FF2B5EF4-FFF2-40B4-BE49-F238E27FC236}">
              <a16:creationId xmlns:a16="http://schemas.microsoft.com/office/drawing/2014/main" id="{DFEF3B4E-81F6-4B01-8292-D7274F78F0C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庁舎】&#10;一人当たり面積グラフ枠">
          <a:extLst>
            <a:ext uri="{FF2B5EF4-FFF2-40B4-BE49-F238E27FC236}">
              <a16:creationId xmlns:a16="http://schemas.microsoft.com/office/drawing/2014/main" id="{1F0DEFB1-64B6-4531-8DCA-C5210D41F38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717" name="直線コネクタ 716">
          <a:extLst>
            <a:ext uri="{FF2B5EF4-FFF2-40B4-BE49-F238E27FC236}">
              <a16:creationId xmlns:a16="http://schemas.microsoft.com/office/drawing/2014/main" id="{1253005C-7CF9-444D-BBB2-14F55465D645}"/>
            </a:ext>
          </a:extLst>
        </xdr:cNvPr>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718" name="【庁舎】&#10;一人当たり面積最小値テキスト">
          <a:extLst>
            <a:ext uri="{FF2B5EF4-FFF2-40B4-BE49-F238E27FC236}">
              <a16:creationId xmlns:a16="http://schemas.microsoft.com/office/drawing/2014/main" id="{5951D8A2-7B93-465C-BAB2-DC3B76B52FBC}"/>
            </a:ext>
          </a:extLst>
        </xdr:cNvPr>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719" name="直線コネクタ 718">
          <a:extLst>
            <a:ext uri="{FF2B5EF4-FFF2-40B4-BE49-F238E27FC236}">
              <a16:creationId xmlns:a16="http://schemas.microsoft.com/office/drawing/2014/main" id="{FDE0EEB9-F28C-4B78-A343-25A62FDB0D69}"/>
            </a:ext>
          </a:extLst>
        </xdr:cNvPr>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720" name="【庁舎】&#10;一人当たり面積最大値テキスト">
          <a:extLst>
            <a:ext uri="{FF2B5EF4-FFF2-40B4-BE49-F238E27FC236}">
              <a16:creationId xmlns:a16="http://schemas.microsoft.com/office/drawing/2014/main" id="{FF3F55C7-FCFA-4A04-AAB8-74DAEA6C3642}"/>
            </a:ext>
          </a:extLst>
        </xdr:cNvPr>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721" name="直線コネクタ 720">
          <a:extLst>
            <a:ext uri="{FF2B5EF4-FFF2-40B4-BE49-F238E27FC236}">
              <a16:creationId xmlns:a16="http://schemas.microsoft.com/office/drawing/2014/main" id="{BED684B3-EC2F-4EB8-8DD8-B8B2EA1CB081}"/>
            </a:ext>
          </a:extLst>
        </xdr:cNvPr>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74947</xdr:rowOff>
    </xdr:from>
    <xdr:ext cx="469744" cy="259045"/>
    <xdr:sp macro="" textlink="">
      <xdr:nvSpPr>
        <xdr:cNvPr id="722" name="【庁舎】&#10;一人当たり面積平均値テキスト">
          <a:extLst>
            <a:ext uri="{FF2B5EF4-FFF2-40B4-BE49-F238E27FC236}">
              <a16:creationId xmlns:a16="http://schemas.microsoft.com/office/drawing/2014/main" id="{F28FCEBA-D06A-40F0-A8F0-897A951A6BB4}"/>
            </a:ext>
          </a:extLst>
        </xdr:cNvPr>
        <xdr:cNvSpPr txBox="1"/>
      </xdr:nvSpPr>
      <xdr:spPr>
        <a:xfrm>
          <a:off x="22199600" y="1807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723" name="フローチャート: 判断 722">
          <a:extLst>
            <a:ext uri="{FF2B5EF4-FFF2-40B4-BE49-F238E27FC236}">
              <a16:creationId xmlns:a16="http://schemas.microsoft.com/office/drawing/2014/main" id="{1E04C042-2C4C-4F21-86C8-5F6EEA2444DD}"/>
            </a:ext>
          </a:extLst>
        </xdr:cNvPr>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724" name="フローチャート: 判断 723">
          <a:extLst>
            <a:ext uri="{FF2B5EF4-FFF2-40B4-BE49-F238E27FC236}">
              <a16:creationId xmlns:a16="http://schemas.microsoft.com/office/drawing/2014/main" id="{A5694E85-FC3D-4F7F-B372-DD1CBB8E1B80}"/>
            </a:ext>
          </a:extLst>
        </xdr:cNvPr>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725" name="フローチャート: 判断 724">
          <a:extLst>
            <a:ext uri="{FF2B5EF4-FFF2-40B4-BE49-F238E27FC236}">
              <a16:creationId xmlns:a16="http://schemas.microsoft.com/office/drawing/2014/main" id="{7A950648-E97A-42C5-95D7-6CD3B7B3C407}"/>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726" name="フローチャート: 判断 725">
          <a:extLst>
            <a:ext uri="{FF2B5EF4-FFF2-40B4-BE49-F238E27FC236}">
              <a16:creationId xmlns:a16="http://schemas.microsoft.com/office/drawing/2014/main" id="{F50DF897-C33B-4103-B3B2-19068CA1D25E}"/>
            </a:ext>
          </a:extLst>
        </xdr:cNvPr>
        <xdr:cNvSpPr/>
      </xdr:nvSpPr>
      <xdr:spPr>
        <a:xfrm>
          <a:off x="19494500" y="1828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727" name="フローチャート: 判断 726">
          <a:extLst>
            <a:ext uri="{FF2B5EF4-FFF2-40B4-BE49-F238E27FC236}">
              <a16:creationId xmlns:a16="http://schemas.microsoft.com/office/drawing/2014/main" id="{4DABE5D2-8B01-40E0-9704-37AB5E16D18C}"/>
            </a:ext>
          </a:extLst>
        </xdr:cNvPr>
        <xdr:cNvSpPr/>
      </xdr:nvSpPr>
      <xdr:spPr>
        <a:xfrm>
          <a:off x="18605500" y="1834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75195CD1-16EF-40D2-BFB8-A9310ECC445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2330022B-EDF5-4693-9C9A-3AA71A55D56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7ACDB285-FC3B-4DB0-B8E1-7AFE256D1A2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50CFE87E-59E7-42EE-B832-68E28A7077B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5E047330-1677-4AE5-9291-9EFB8ABF292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111761</xdr:rowOff>
    </xdr:from>
    <xdr:to>
      <xdr:col>116</xdr:col>
      <xdr:colOff>114300</xdr:colOff>
      <xdr:row>108</xdr:row>
      <xdr:rowOff>41911</xdr:rowOff>
    </xdr:to>
    <xdr:sp macro="" textlink="">
      <xdr:nvSpPr>
        <xdr:cNvPr id="733" name="楕円 732">
          <a:extLst>
            <a:ext uri="{FF2B5EF4-FFF2-40B4-BE49-F238E27FC236}">
              <a16:creationId xmlns:a16="http://schemas.microsoft.com/office/drawing/2014/main" id="{7F515C0E-6911-49F8-BD92-CBBFAF078CF3}"/>
            </a:ext>
          </a:extLst>
        </xdr:cNvPr>
        <xdr:cNvSpPr/>
      </xdr:nvSpPr>
      <xdr:spPr>
        <a:xfrm>
          <a:off x="22110700" y="1845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90188</xdr:rowOff>
    </xdr:from>
    <xdr:ext cx="469744" cy="259045"/>
    <xdr:sp macro="" textlink="">
      <xdr:nvSpPr>
        <xdr:cNvPr id="734" name="【庁舎】&#10;一人当たり面積該当値テキスト">
          <a:extLst>
            <a:ext uri="{FF2B5EF4-FFF2-40B4-BE49-F238E27FC236}">
              <a16:creationId xmlns:a16="http://schemas.microsoft.com/office/drawing/2014/main" id="{18A623F2-913C-4871-A11D-024591536090}"/>
            </a:ext>
          </a:extLst>
        </xdr:cNvPr>
        <xdr:cNvSpPr txBox="1"/>
      </xdr:nvSpPr>
      <xdr:spPr>
        <a:xfrm>
          <a:off x="22199600" y="1843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124461</xdr:rowOff>
    </xdr:from>
    <xdr:to>
      <xdr:col>112</xdr:col>
      <xdr:colOff>38100</xdr:colOff>
      <xdr:row>108</xdr:row>
      <xdr:rowOff>54611</xdr:rowOff>
    </xdr:to>
    <xdr:sp macro="" textlink="">
      <xdr:nvSpPr>
        <xdr:cNvPr id="735" name="楕円 734">
          <a:extLst>
            <a:ext uri="{FF2B5EF4-FFF2-40B4-BE49-F238E27FC236}">
              <a16:creationId xmlns:a16="http://schemas.microsoft.com/office/drawing/2014/main" id="{79EB203F-4DFC-437E-A67D-FAAB4DE19CF2}"/>
            </a:ext>
          </a:extLst>
        </xdr:cNvPr>
        <xdr:cNvSpPr/>
      </xdr:nvSpPr>
      <xdr:spPr>
        <a:xfrm>
          <a:off x="21272500" y="1846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162561</xdr:rowOff>
    </xdr:from>
    <xdr:to>
      <xdr:col>116</xdr:col>
      <xdr:colOff>63500</xdr:colOff>
      <xdr:row>108</xdr:row>
      <xdr:rowOff>3811</xdr:rowOff>
    </xdr:to>
    <xdr:cxnSp macro="">
      <xdr:nvCxnSpPr>
        <xdr:cNvPr id="736" name="直線コネクタ 735">
          <a:extLst>
            <a:ext uri="{FF2B5EF4-FFF2-40B4-BE49-F238E27FC236}">
              <a16:creationId xmlns:a16="http://schemas.microsoft.com/office/drawing/2014/main" id="{AB973F0E-9364-428F-ABB7-C150139F0578}"/>
            </a:ext>
          </a:extLst>
        </xdr:cNvPr>
        <xdr:cNvCxnSpPr/>
      </xdr:nvCxnSpPr>
      <xdr:spPr>
        <a:xfrm flipV="1">
          <a:off x="21323300" y="18507711"/>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140970</xdr:rowOff>
    </xdr:from>
    <xdr:to>
      <xdr:col>107</xdr:col>
      <xdr:colOff>101600</xdr:colOff>
      <xdr:row>108</xdr:row>
      <xdr:rowOff>71120</xdr:rowOff>
    </xdr:to>
    <xdr:sp macro="" textlink="">
      <xdr:nvSpPr>
        <xdr:cNvPr id="737" name="楕円 736">
          <a:extLst>
            <a:ext uri="{FF2B5EF4-FFF2-40B4-BE49-F238E27FC236}">
              <a16:creationId xmlns:a16="http://schemas.microsoft.com/office/drawing/2014/main" id="{F5EBDC83-C01E-4682-A018-BEDAA7D25A1A}"/>
            </a:ext>
          </a:extLst>
        </xdr:cNvPr>
        <xdr:cNvSpPr/>
      </xdr:nvSpPr>
      <xdr:spPr>
        <a:xfrm>
          <a:off x="20383500" y="184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3811</xdr:rowOff>
    </xdr:from>
    <xdr:to>
      <xdr:col>111</xdr:col>
      <xdr:colOff>177800</xdr:colOff>
      <xdr:row>108</xdr:row>
      <xdr:rowOff>20320</xdr:rowOff>
    </xdr:to>
    <xdr:cxnSp macro="">
      <xdr:nvCxnSpPr>
        <xdr:cNvPr id="738" name="直線コネクタ 737">
          <a:extLst>
            <a:ext uri="{FF2B5EF4-FFF2-40B4-BE49-F238E27FC236}">
              <a16:creationId xmlns:a16="http://schemas.microsoft.com/office/drawing/2014/main" id="{62BEF4DF-F535-4315-B79A-1798476EB4BC}"/>
            </a:ext>
          </a:extLst>
        </xdr:cNvPr>
        <xdr:cNvCxnSpPr/>
      </xdr:nvCxnSpPr>
      <xdr:spPr>
        <a:xfrm flipV="1">
          <a:off x="20434300" y="18520411"/>
          <a:ext cx="8890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152400</xdr:rowOff>
    </xdr:from>
    <xdr:to>
      <xdr:col>102</xdr:col>
      <xdr:colOff>165100</xdr:colOff>
      <xdr:row>108</xdr:row>
      <xdr:rowOff>82550</xdr:rowOff>
    </xdr:to>
    <xdr:sp macro="" textlink="">
      <xdr:nvSpPr>
        <xdr:cNvPr id="739" name="楕円 738">
          <a:extLst>
            <a:ext uri="{FF2B5EF4-FFF2-40B4-BE49-F238E27FC236}">
              <a16:creationId xmlns:a16="http://schemas.microsoft.com/office/drawing/2014/main" id="{74C1BE9C-DFDB-46D9-87DF-862E0A58136A}"/>
            </a:ext>
          </a:extLst>
        </xdr:cNvPr>
        <xdr:cNvSpPr/>
      </xdr:nvSpPr>
      <xdr:spPr>
        <a:xfrm>
          <a:off x="19494500" y="184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20320</xdr:rowOff>
    </xdr:from>
    <xdr:to>
      <xdr:col>107</xdr:col>
      <xdr:colOff>50800</xdr:colOff>
      <xdr:row>108</xdr:row>
      <xdr:rowOff>31750</xdr:rowOff>
    </xdr:to>
    <xdr:cxnSp macro="">
      <xdr:nvCxnSpPr>
        <xdr:cNvPr id="740" name="直線コネクタ 739">
          <a:extLst>
            <a:ext uri="{FF2B5EF4-FFF2-40B4-BE49-F238E27FC236}">
              <a16:creationId xmlns:a16="http://schemas.microsoft.com/office/drawing/2014/main" id="{8D23B8B1-7BE1-42FB-A4B4-BF587573FFE5}"/>
            </a:ext>
          </a:extLst>
        </xdr:cNvPr>
        <xdr:cNvCxnSpPr/>
      </xdr:nvCxnSpPr>
      <xdr:spPr>
        <a:xfrm flipV="1">
          <a:off x="19545300" y="185369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168911</xdr:rowOff>
    </xdr:from>
    <xdr:to>
      <xdr:col>98</xdr:col>
      <xdr:colOff>38100</xdr:colOff>
      <xdr:row>108</xdr:row>
      <xdr:rowOff>99061</xdr:rowOff>
    </xdr:to>
    <xdr:sp macro="" textlink="">
      <xdr:nvSpPr>
        <xdr:cNvPr id="741" name="楕円 740">
          <a:extLst>
            <a:ext uri="{FF2B5EF4-FFF2-40B4-BE49-F238E27FC236}">
              <a16:creationId xmlns:a16="http://schemas.microsoft.com/office/drawing/2014/main" id="{5340CC7C-A615-481B-BC71-C191AA17B830}"/>
            </a:ext>
          </a:extLst>
        </xdr:cNvPr>
        <xdr:cNvSpPr/>
      </xdr:nvSpPr>
      <xdr:spPr>
        <a:xfrm>
          <a:off x="18605500" y="1851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31750</xdr:rowOff>
    </xdr:from>
    <xdr:to>
      <xdr:col>102</xdr:col>
      <xdr:colOff>114300</xdr:colOff>
      <xdr:row>108</xdr:row>
      <xdr:rowOff>48261</xdr:rowOff>
    </xdr:to>
    <xdr:cxnSp macro="">
      <xdr:nvCxnSpPr>
        <xdr:cNvPr id="742" name="直線コネクタ 741">
          <a:extLst>
            <a:ext uri="{FF2B5EF4-FFF2-40B4-BE49-F238E27FC236}">
              <a16:creationId xmlns:a16="http://schemas.microsoft.com/office/drawing/2014/main" id="{54CD3964-1C55-45E6-88B8-C1B5DCDBB5D5}"/>
            </a:ext>
          </a:extLst>
        </xdr:cNvPr>
        <xdr:cNvCxnSpPr/>
      </xdr:nvCxnSpPr>
      <xdr:spPr>
        <a:xfrm flipV="1">
          <a:off x="18656300" y="18548350"/>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24147</xdr:rowOff>
    </xdr:from>
    <xdr:ext cx="469744" cy="259045"/>
    <xdr:sp macro="" textlink="">
      <xdr:nvSpPr>
        <xdr:cNvPr id="743" name="n_1aveValue【庁舎】&#10;一人当たり面積">
          <a:extLst>
            <a:ext uri="{FF2B5EF4-FFF2-40B4-BE49-F238E27FC236}">
              <a16:creationId xmlns:a16="http://schemas.microsoft.com/office/drawing/2014/main" id="{52DB0F4A-4D44-4A35-B567-B96C5819FB7C}"/>
            </a:ext>
          </a:extLst>
        </xdr:cNvPr>
        <xdr:cNvSpPr txBox="1"/>
      </xdr:nvSpPr>
      <xdr:spPr>
        <a:xfrm>
          <a:off x="21075727" y="1802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744" name="n_2aveValue【庁舎】&#10;一人当たり面積">
          <a:extLst>
            <a:ext uri="{FF2B5EF4-FFF2-40B4-BE49-F238E27FC236}">
              <a16:creationId xmlns:a16="http://schemas.microsoft.com/office/drawing/2014/main" id="{9D9F6C68-51F4-4C81-8B33-1791E1F4F7DC}"/>
            </a:ext>
          </a:extLst>
        </xdr:cNvPr>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60977</xdr:rowOff>
    </xdr:from>
    <xdr:ext cx="469744" cy="259045"/>
    <xdr:sp macro="" textlink="">
      <xdr:nvSpPr>
        <xdr:cNvPr id="745" name="n_3aveValue【庁舎】&#10;一人当たり面積">
          <a:extLst>
            <a:ext uri="{FF2B5EF4-FFF2-40B4-BE49-F238E27FC236}">
              <a16:creationId xmlns:a16="http://schemas.microsoft.com/office/drawing/2014/main" id="{DFFB0837-5004-47F6-8C92-B4594E52738D}"/>
            </a:ext>
          </a:extLst>
        </xdr:cNvPr>
        <xdr:cNvSpPr txBox="1"/>
      </xdr:nvSpPr>
      <xdr:spPr>
        <a:xfrm>
          <a:off x="193104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119397</xdr:rowOff>
    </xdr:from>
    <xdr:ext cx="469744" cy="259045"/>
    <xdr:sp macro="" textlink="">
      <xdr:nvSpPr>
        <xdr:cNvPr id="746" name="n_4aveValue【庁舎】&#10;一人当たり面積">
          <a:extLst>
            <a:ext uri="{FF2B5EF4-FFF2-40B4-BE49-F238E27FC236}">
              <a16:creationId xmlns:a16="http://schemas.microsoft.com/office/drawing/2014/main" id="{154FFEEB-964B-4EF7-BD0B-86722FF13EDC}"/>
            </a:ext>
          </a:extLst>
        </xdr:cNvPr>
        <xdr:cNvSpPr txBox="1"/>
      </xdr:nvSpPr>
      <xdr:spPr>
        <a:xfrm>
          <a:off x="18421427" y="181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45738</xdr:rowOff>
    </xdr:from>
    <xdr:ext cx="469744" cy="259045"/>
    <xdr:sp macro="" textlink="">
      <xdr:nvSpPr>
        <xdr:cNvPr id="747" name="n_1mainValue【庁舎】&#10;一人当たり面積">
          <a:extLst>
            <a:ext uri="{FF2B5EF4-FFF2-40B4-BE49-F238E27FC236}">
              <a16:creationId xmlns:a16="http://schemas.microsoft.com/office/drawing/2014/main" id="{6766538A-6DBD-4A7D-94D3-E5CA0B480CF2}"/>
            </a:ext>
          </a:extLst>
        </xdr:cNvPr>
        <xdr:cNvSpPr txBox="1"/>
      </xdr:nvSpPr>
      <xdr:spPr>
        <a:xfrm>
          <a:off x="21075727" y="185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62247</xdr:rowOff>
    </xdr:from>
    <xdr:ext cx="469744" cy="259045"/>
    <xdr:sp macro="" textlink="">
      <xdr:nvSpPr>
        <xdr:cNvPr id="748" name="n_2mainValue【庁舎】&#10;一人当たり面積">
          <a:extLst>
            <a:ext uri="{FF2B5EF4-FFF2-40B4-BE49-F238E27FC236}">
              <a16:creationId xmlns:a16="http://schemas.microsoft.com/office/drawing/2014/main" id="{57E97F1F-F63C-4763-9E8B-4CDDB431D467}"/>
            </a:ext>
          </a:extLst>
        </xdr:cNvPr>
        <xdr:cNvSpPr txBox="1"/>
      </xdr:nvSpPr>
      <xdr:spPr>
        <a:xfrm>
          <a:off x="20199427" y="1857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73677</xdr:rowOff>
    </xdr:from>
    <xdr:ext cx="469744" cy="259045"/>
    <xdr:sp macro="" textlink="">
      <xdr:nvSpPr>
        <xdr:cNvPr id="749" name="n_3mainValue【庁舎】&#10;一人当たり面積">
          <a:extLst>
            <a:ext uri="{FF2B5EF4-FFF2-40B4-BE49-F238E27FC236}">
              <a16:creationId xmlns:a16="http://schemas.microsoft.com/office/drawing/2014/main" id="{BEF8C9EB-BB97-43B4-9C1A-21D54B14BFD5}"/>
            </a:ext>
          </a:extLst>
        </xdr:cNvPr>
        <xdr:cNvSpPr txBox="1"/>
      </xdr:nvSpPr>
      <xdr:spPr>
        <a:xfrm>
          <a:off x="19310427" y="1859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90188</xdr:rowOff>
    </xdr:from>
    <xdr:ext cx="469744" cy="259045"/>
    <xdr:sp macro="" textlink="">
      <xdr:nvSpPr>
        <xdr:cNvPr id="750" name="n_4mainValue【庁舎】&#10;一人当たり面積">
          <a:extLst>
            <a:ext uri="{FF2B5EF4-FFF2-40B4-BE49-F238E27FC236}">
              <a16:creationId xmlns:a16="http://schemas.microsoft.com/office/drawing/2014/main" id="{2BCB9072-00C7-4309-8956-915E9228EEAA}"/>
            </a:ext>
          </a:extLst>
        </xdr:cNvPr>
        <xdr:cNvSpPr txBox="1"/>
      </xdr:nvSpPr>
      <xdr:spPr>
        <a:xfrm>
          <a:off x="18421427" y="1860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B6055532-9E5A-411C-B6C5-11D72D0930C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EBDF187F-195F-4012-84EF-3DFF4C3AFC1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2950A8BF-0E39-45CF-97A6-280479D58A5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各施設の有形固定資産減価償却率は、類似団体内平均値よりも上回る数値となっている。体育館・プール、一般廃棄物処理施設、福祉施設については、有形固定資産減価償却率が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前後となっており、老朽化により有形固定資産減価償却率が高くなっている。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と消防施設の有形固定資産減価償却率は、類似団体内平均値を大きく上回る数値となっている。庁舎については、町有資産の中でも大規模な施設であり、その更新・維持管理については、町財政にとって大きな負担となることから慎重な管理計画が必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施設や図書館においても施設の状況や財政状況を検討し、適切な管理を行っていく必要がある。図書館の一人当たり面積は、類似団体内平均値と比べて低くなっているが、利用状況からみて充足していると考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また、福祉施設や庁舎においても一人当たり面積が類似団体内平均値と比べて低くなっているが、人口規模からみて妥当であると考える。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静岡県松崎町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5,824
5,787
85.11
4,260,579
4,055,051
149,911
2,589,231
2,433,256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の０．２７から０．０１低下し０．２６となり、減少傾向が続いている。人口減少、少子高齢化（令和５年度末高齢化率５０．７％、＋０．８％）に加え、主要産業の観光業の低迷、土地価格の下落などが続き、町税等自主財源に乏しく、地方交付税や国県支出金に大きく依存していることから類似団体内平均値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限られた財源を有効活用しながら、町税等の自主財源の確保に努め、財政基盤強化を図っていく。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68439</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2738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41628</xdr:rowOff>
    </xdr:from>
    <xdr:to>
      <xdr:col>19</xdr:col>
      <xdr:colOff>133350</xdr:colOff>
      <xdr:row>43</xdr:row>
      <xdr:rowOff>55033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41628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871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14817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17639</xdr:rowOff>
    </xdr:from>
    <xdr:to>
      <xdr:col>23</xdr:col>
      <xdr:colOff>184150</xdr:colOff>
      <xdr:row>43</xdr:row>
      <xdr:rowOff>119239</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161166</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162278</xdr:rowOff>
    </xdr:from>
    <xdr:to>
      <xdr:col>15</xdr:col>
      <xdr:colOff>133350</xdr:colOff>
      <xdr:row>43</xdr:row>
      <xdr:rowOff>92428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77205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前年度の８３．８％から２．５％増加し、８６．３％となった。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分子の経常経費充当一般財源は人件費、維持補修費等の減少があったものの、物価高騰の影響により光熱水費、委託料等の物件費や一部事務組合負担金等の補助費等の増加により、前年度比３３百万円増加し、分母の経常一般財源収入は地方交付税等の減少により、前年度比２３百万円減少したことが要因である。　人口減少による税収の減、保険事業への繰出金の増等、比率上昇の要因は多分にあるため、財政構造の硬直化が懸念される。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87206</xdr:rowOff>
    </xdr:from>
    <xdr:to>
      <xdr:col>23</xdr:col>
      <xdr:colOff>133350</xdr:colOff>
      <xdr:row>62</xdr:row>
      <xdr:rowOff>16298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545656"/>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100330</xdr:rowOff>
    </xdr:from>
    <xdr:to>
      <xdr:col>19</xdr:col>
      <xdr:colOff>133350</xdr:colOff>
      <xdr:row>61</xdr:row>
      <xdr:rowOff>87206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215880"/>
          <a:ext cx="889000" cy="32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76006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100330</xdr:rowOff>
    </xdr:from>
    <xdr:to>
      <xdr:col>15</xdr:col>
      <xdr:colOff>82550</xdr:colOff>
      <xdr:row>61</xdr:row>
      <xdr:rowOff>59055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215880"/>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114740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59055</xdr:rowOff>
    </xdr:from>
    <xdr:to>
      <xdr:col>11</xdr:col>
      <xdr:colOff>31750</xdr:colOff>
      <xdr:row>62</xdr:row>
      <xdr:rowOff>8255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1750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77487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136948</xdr:rowOff>
    </xdr:from>
    <xdr:to>
      <xdr:col>23</xdr:col>
      <xdr:colOff>184150</xdr:colOff>
      <xdr:row>62</xdr:row>
      <xdr:rowOff>67098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153475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40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36406</xdr:rowOff>
    </xdr:from>
    <xdr:to>
      <xdr:col>19</xdr:col>
      <xdr:colOff>184150</xdr:colOff>
      <xdr:row>61</xdr:row>
      <xdr:rowOff>138006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148183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26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49530</xdr:rowOff>
    </xdr:from>
    <xdr:to>
      <xdr:col>15</xdr:col>
      <xdr:colOff>133350</xdr:colOff>
      <xdr:row>59</xdr:row>
      <xdr:rowOff>151130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161307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8255</xdr:rowOff>
    </xdr:from>
    <xdr:to>
      <xdr:col>11</xdr:col>
      <xdr:colOff>82550</xdr:colOff>
      <xdr:row>61</xdr:row>
      <xdr:rowOff>109855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120032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128905</xdr:rowOff>
    </xdr:from>
    <xdr:to>
      <xdr:col>7</xdr:col>
      <xdr:colOff>31750</xdr:colOff>
      <xdr:row>62</xdr:row>
      <xdr:rowOff>59055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69232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[283,658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８月豪雨災害関連による維持補修費は減少しているものの、人件費及び焼却施設等の光熱水費、焼却施設清掃点検、観光施設指定管理等の委託料、電算関連使用料など物件費が増加し、年々の人口減少と合わせ人口１人当たり人件費・物件費等決算額は前年度比２０，７４９円増の２８３，６５８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類似団体内平均値を下回っているが、引き続き、適正かつ計画的な対応により、人件費、物件費等の適正化を図っていく。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94211</xdr:rowOff>
    </xdr:from>
    <xdr:to>
      <xdr:col>23</xdr:col>
      <xdr:colOff>133350</xdr:colOff>
      <xdr:row>82</xdr:row>
      <xdr:rowOff>122027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53111"/>
          <a:ext cx="838200" cy="2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66085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4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70216</xdr:rowOff>
    </xdr:from>
    <xdr:to>
      <xdr:col>19</xdr:col>
      <xdr:colOff>133350</xdr:colOff>
      <xdr:row>82</xdr:row>
      <xdr:rowOff>94211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29116"/>
          <a:ext cx="889000" cy="2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168597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2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51250</xdr:rowOff>
    </xdr:from>
    <xdr:to>
      <xdr:col>15</xdr:col>
      <xdr:colOff>82550</xdr:colOff>
      <xdr:row>82</xdr:row>
      <xdr:rowOff>70216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10150"/>
          <a:ext cx="889000" cy="1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0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27358</xdr:rowOff>
    </xdr:from>
    <xdr:to>
      <xdr:col>11</xdr:col>
      <xdr:colOff>31750</xdr:colOff>
      <xdr:row>82</xdr:row>
      <xdr:rowOff>51250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86258"/>
          <a:ext cx="889000" cy="2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131585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9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108614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6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71227</xdr:rowOff>
    </xdr:from>
    <xdr:to>
      <xdr:col>23</xdr:col>
      <xdr:colOff>184150</xdr:colOff>
      <xdr:row>83</xdr:row>
      <xdr:rowOff>1377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3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87754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75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43411</xdr:rowOff>
    </xdr:from>
    <xdr:to>
      <xdr:col>19</xdr:col>
      <xdr:colOff>184150</xdr:colOff>
      <xdr:row>82</xdr:row>
      <xdr:rowOff>145011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155188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19416</xdr:rowOff>
    </xdr:from>
    <xdr:to>
      <xdr:col>15</xdr:col>
      <xdr:colOff>133350</xdr:colOff>
      <xdr:row>82</xdr:row>
      <xdr:rowOff>121016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7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131193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4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450</xdr:rowOff>
    </xdr:from>
    <xdr:to>
      <xdr:col>11</xdr:col>
      <xdr:colOff>82550</xdr:colOff>
      <xdr:row>82</xdr:row>
      <xdr:rowOff>102050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5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112227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2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148008</xdr:rowOff>
    </xdr:from>
    <xdr:to>
      <xdr:col>7</xdr:col>
      <xdr:colOff>31750</xdr:colOff>
      <xdr:row>82</xdr:row>
      <xdr:rowOff>78158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3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88335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04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ラスパイレス指数は前年度比１．９減、類似団体内平均値より０．４上回っている。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定員管理計画（計画期間：平成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年度）において職員削減を実施したが組織編成の改革まで進まず、係長職への昇給が早まっていること等によるものと考えられる。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今後も給与を含め組織全体の適正化に努めていく。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87</xdr:row>
      <xdr:rowOff>79527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77357"/>
          <a:ext cx="838200" cy="21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87</xdr:row>
      <xdr:rowOff>79527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91524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170543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8463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159052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46300"/>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28727</xdr:rowOff>
    </xdr:from>
    <xdr:to>
      <xdr:col>77</xdr:col>
      <xdr:colOff>95250</xdr:colOff>
      <xdr:row>87</xdr:row>
      <xdr:rowOff>130327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115104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31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108252</xdr:rowOff>
    </xdr:from>
    <xdr:to>
      <xdr:col>64</xdr:col>
      <xdr:colOff>152400</xdr:colOff>
      <xdr:row>87</xdr:row>
      <xdr:rowOff>38402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23179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3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数が大きい状況であるが、職員数も減少しており、１，０００人当たりの職員数は減少している。そのため、類似団体内平均値には届いていない状況である。職員採用においては新卒採用だけではなく、中途採用の随時募集などを実施し、職員確保に努めているが、中途退職等により想定どおりの職員の確保ができていない。今後においても少しでも定員管理計画数に達するよう人員確保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124206</xdr:rowOff>
    </xdr:from>
    <xdr:to>
      <xdr:col>81</xdr:col>
      <xdr:colOff>44450</xdr:colOff>
      <xdr:row>61</xdr:row>
      <xdr:rowOff>126619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582656"/>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20421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97663</xdr:rowOff>
    </xdr:from>
    <xdr:to>
      <xdr:col>77</xdr:col>
      <xdr:colOff>44450</xdr:colOff>
      <xdr:row>61</xdr:row>
      <xdr:rowOff>126619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56113"/>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74337</xdr:rowOff>
    </xdr:from>
    <xdr:to>
      <xdr:col>72</xdr:col>
      <xdr:colOff>203200</xdr:colOff>
      <xdr:row>61</xdr:row>
      <xdr:rowOff>97663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32787"/>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104961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44577</xdr:rowOff>
    </xdr:from>
    <xdr:to>
      <xdr:col>68</xdr:col>
      <xdr:colOff>152400</xdr:colOff>
      <xdr:row>61</xdr:row>
      <xdr:rowOff>74337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03027"/>
          <a:ext cx="8890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100940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103353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73406</xdr:rowOff>
    </xdr:from>
    <xdr:to>
      <xdr:col>81</xdr:col>
      <xdr:colOff>95250</xdr:colOff>
      <xdr:row>62</xdr:row>
      <xdr:rowOff>3556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89933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7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75819</xdr:rowOff>
    </xdr:from>
    <xdr:to>
      <xdr:col>77</xdr:col>
      <xdr:colOff>95250</xdr:colOff>
      <xdr:row>62</xdr:row>
      <xdr:rowOff>5969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3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16146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303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46863</xdr:rowOff>
    </xdr:from>
    <xdr:to>
      <xdr:col>73</xdr:col>
      <xdr:colOff>44450</xdr:colOff>
      <xdr:row>61</xdr:row>
      <xdr:rowOff>148463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0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158640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23537</xdr:rowOff>
    </xdr:from>
    <xdr:to>
      <xdr:col>68</xdr:col>
      <xdr:colOff>203200</xdr:colOff>
      <xdr:row>61</xdr:row>
      <xdr:rowOff>125137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8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135314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50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165227</xdr:rowOff>
    </xdr:from>
    <xdr:to>
      <xdr:col>64</xdr:col>
      <xdr:colOff>152400</xdr:colOff>
      <xdr:row>61</xdr:row>
      <xdr:rowOff>95377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5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105554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2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実質公債比率は５．３％と類似団体内平均値を大きく下回っているものの、前年度比０．４％上昇した。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一般会計分は減少するものの、公営企業や組合等の地方債に対する負担分の増加により前年度比１１百万円となり、普通交付税等の減少により充当財源が前年度比２０百万円減となったことが要因である。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今後も学校給食共同調理場建設工事や一部事務組合により広域ごみ処理施設建設事業等大型起債事業が予定されているため、計画的な財政運営を図っていく必要がある。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47498</xdr:rowOff>
    </xdr:from>
    <xdr:to>
      <xdr:col>81</xdr:col>
      <xdr:colOff>44450</xdr:colOff>
      <xdr:row>39</xdr:row>
      <xdr:rowOff>86106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73404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8890</xdr:rowOff>
    </xdr:from>
    <xdr:to>
      <xdr:col>77</xdr:col>
      <xdr:colOff>44450</xdr:colOff>
      <xdr:row>39</xdr:row>
      <xdr:rowOff>47498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69544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141732</xdr:rowOff>
    </xdr:from>
    <xdr:to>
      <xdr:col>72</xdr:col>
      <xdr:colOff>203200</xdr:colOff>
      <xdr:row>39</xdr:row>
      <xdr:rowOff>8890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65683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103124</xdr:rowOff>
    </xdr:from>
    <xdr:to>
      <xdr:col>68</xdr:col>
      <xdr:colOff>152400</xdr:colOff>
      <xdr:row>38</xdr:row>
      <xdr:rowOff>141732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61822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35306</xdr:rowOff>
    </xdr:from>
    <xdr:to>
      <xdr:col>81</xdr:col>
      <xdr:colOff>95250</xdr:colOff>
      <xdr:row>39</xdr:row>
      <xdr:rowOff>136906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51833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56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168148</xdr:rowOff>
    </xdr:from>
    <xdr:to>
      <xdr:col>77</xdr:col>
      <xdr:colOff>95250</xdr:colOff>
      <xdr:row>39</xdr:row>
      <xdr:rowOff>98298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108475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45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129540</xdr:rowOff>
    </xdr:from>
    <xdr:to>
      <xdr:col>73</xdr:col>
      <xdr:colOff>44450</xdr:colOff>
      <xdr:row>39</xdr:row>
      <xdr:rowOff>59690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69867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90932</xdr:rowOff>
    </xdr:from>
    <xdr:to>
      <xdr:col>68</xdr:col>
      <xdr:colOff>203200</xdr:colOff>
      <xdr:row>39</xdr:row>
      <xdr:rowOff>21082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6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31259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37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52324</xdr:rowOff>
    </xdr:from>
    <xdr:to>
      <xdr:col>64</xdr:col>
      <xdr:colOff>152400</xdr:colOff>
      <xdr:row>38</xdr:row>
      <xdr:rowOff>153924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164101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3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一般会計においては、令和５年度に令和４年８月豪雨災害による災害復旧債や学校給食共同調理場実施設計委託にかかる過疎対策事業債等で新たに８２百万円を借入れたが、地方債残高は前年度比２５９百万円減となった。財政調整基金を始めとする充当可能基金残高は１９８百万円減、基準財政需要額算入見込額も１７８百万円減となり、充当可能財源も大きく減少したが、前年度同様、数値のマイナスは維持され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当町の財政規模を考慮すると、数億円規模の事業実施（起債）により、数値が悪化する懸念があり、引き続き適正な財政運営を図っていく必要がある。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92166</xdr:rowOff>
    </xdr:from>
    <xdr:to>
      <xdr:col>68</xdr:col>
      <xdr:colOff>203200</xdr:colOff>
      <xdr:row>14</xdr:row>
      <xdr:rowOff>22316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静岡県松崎町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5,824
5,787
85.11
4,260,579
4,055,051
149,911
2,589,231
2,433,256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人件費は、定員管理計画より少ない状況が続いている中、職員数の減（前年度比▲１人）などにより前年度比５百万円減となったが、割合としては０．２％増の２１．４％となった。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今後も引き続き、事務の効率化、見直しを図りながら税収や財政規模に合わせた適正な定員管理に努める。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123190</xdr:rowOff>
    </xdr:from>
    <xdr:to>
      <xdr:col>24</xdr:col>
      <xdr:colOff>25400</xdr:colOff>
      <xdr:row>35</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239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149860</xdr:rowOff>
    </xdr:from>
    <xdr:to>
      <xdr:col>19</xdr:col>
      <xdr:colOff>187325</xdr:colOff>
      <xdr:row>35</xdr:row>
      <xdr:rowOff>123190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791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149860</xdr:rowOff>
    </xdr:from>
    <xdr:to>
      <xdr:col>15</xdr:col>
      <xdr:colOff>98425</xdr:colOff>
      <xdr:row>35</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791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138430</xdr:rowOff>
    </xdr:from>
    <xdr:to>
      <xdr:col>11</xdr:col>
      <xdr:colOff>9525</xdr:colOff>
      <xdr:row>36</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391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87630</xdr:rowOff>
    </xdr:from>
    <xdr:to>
      <xdr:col>24</xdr:col>
      <xdr:colOff>76200</xdr:colOff>
      <xdr:row>36</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104157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72390</xdr:rowOff>
    </xdr:from>
    <xdr:to>
      <xdr:col>20</xdr:col>
      <xdr:colOff>38100</xdr:colOff>
      <xdr:row>36</xdr:row>
      <xdr:rowOff>2540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99060</xdr:rowOff>
    </xdr:from>
    <xdr:to>
      <xdr:col>15</xdr:col>
      <xdr:colOff>149225</xdr:colOff>
      <xdr:row>35</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39387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87630</xdr:rowOff>
    </xdr:from>
    <xdr:to>
      <xdr:col>11</xdr:col>
      <xdr:colOff>60325</xdr:colOff>
      <xdr:row>36</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物件費は前年度比６０百万円増、割合として２．６％増となった結果、２０．２％となり、以前として類似団体内平均値を上回っている。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増加の要因は物価高騰の影響による焼却施設の清掃点検費、光熱水費や電算関連の使用料等の増加によるものである。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今後も、物価高騰の影響により、委託費や光熱水費、燃料費などの増加が見込まれるため、各経費に注視しつつ、適正な行政運営に取り組んでいく。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17272</xdr:rowOff>
    </xdr:from>
    <xdr:to>
      <xdr:col>82</xdr:col>
      <xdr:colOff>107950</xdr:colOff>
      <xdr:row>18</xdr:row>
      <xdr:rowOff>136144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10337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101854</xdr:rowOff>
    </xdr:from>
    <xdr:to>
      <xdr:col>78</xdr:col>
      <xdr:colOff>69850</xdr:colOff>
      <xdr:row>18</xdr:row>
      <xdr:rowOff>17272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165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101854</xdr:rowOff>
    </xdr:from>
    <xdr:to>
      <xdr:col>73</xdr:col>
      <xdr:colOff>180975</xdr:colOff>
      <xdr:row>17</xdr:row>
      <xdr:rowOff>129286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0165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25671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124714</xdr:rowOff>
    </xdr:from>
    <xdr:to>
      <xdr:col>69</xdr:col>
      <xdr:colOff>92075</xdr:colOff>
      <xdr:row>17</xdr:row>
      <xdr:rowOff>129286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0393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117111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85344</xdr:rowOff>
    </xdr:from>
    <xdr:to>
      <xdr:col>82</xdr:col>
      <xdr:colOff>158750</xdr:colOff>
      <xdr:row>19</xdr:row>
      <xdr:rowOff>15494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57421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14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137922</xdr:rowOff>
    </xdr:from>
    <xdr:to>
      <xdr:col>78</xdr:col>
      <xdr:colOff>120650</xdr:colOff>
      <xdr:row>18</xdr:row>
      <xdr:rowOff>68072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52849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3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51054</xdr:rowOff>
    </xdr:from>
    <xdr:to>
      <xdr:col>74</xdr:col>
      <xdr:colOff>31750</xdr:colOff>
      <xdr:row>17</xdr:row>
      <xdr:rowOff>152654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137431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78486</xdr:rowOff>
    </xdr:from>
    <xdr:to>
      <xdr:col>69</xdr:col>
      <xdr:colOff>142875</xdr:colOff>
      <xdr:row>18</xdr:row>
      <xdr:rowOff>8636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164863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73914</xdr:rowOff>
    </xdr:from>
    <xdr:to>
      <xdr:col>65</xdr:col>
      <xdr:colOff>53975</xdr:colOff>
      <xdr:row>18</xdr:row>
      <xdr:rowOff>4064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160291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扶助費は前年度比５百万円減、割合として０．１％減となった。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その要因は児童手当、こども医療費助成、重度障害者（児）医療費が減少したことによる。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高齢化率は０．８％増の５０．７％となり、今後も人口減少と合わせ高齢者の人口も減少するが、高齢化率は増加が見込まれるため、事業の運営に当たっては、受益者負担も含め精査に努める。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4234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107950</xdr:rowOff>
    </xdr:from>
    <xdr:to>
      <xdr:col>19</xdr:col>
      <xdr:colOff>187325</xdr:colOff>
      <xdr:row>55</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366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107950</xdr:rowOff>
    </xdr:from>
    <xdr:to>
      <xdr:col>15</xdr:col>
      <xdr:colOff>98425</xdr:colOff>
      <xdr:row>55</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3662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49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維持修繕費や繰出金等は前年度比２９百万円減、割合は１．０％減の１４．２％となった。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要因は、介護保険や後期高齢者医療特別会計への繰出金は前年度比４百万円増加したものの、道路や河川の修繕等維持管理費が前年度比３０百万円減少したことによる。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介護保険事業などは高齢化率の上昇に伴う給付費、事業費等の繰出金負担、また老朽施設等の維持管理費の増加は重要な課題であるため、各事業に対応した財政運営が必要である。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8890</xdr:rowOff>
    </xdr:from>
    <xdr:to>
      <xdr:col>82</xdr:col>
      <xdr:colOff>107950</xdr:colOff>
      <xdr:row>57</xdr:row>
      <xdr:rowOff>85090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7815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157480</xdr:rowOff>
    </xdr:from>
    <xdr:to>
      <xdr:col>78</xdr:col>
      <xdr:colOff>69850</xdr:colOff>
      <xdr:row>57</xdr:row>
      <xdr:rowOff>85090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7586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157480</xdr:rowOff>
    </xdr:from>
    <xdr:to>
      <xdr:col>73</xdr:col>
      <xdr:colOff>180975</xdr:colOff>
      <xdr:row>57</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7586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100330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842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129540</xdr:rowOff>
    </xdr:from>
    <xdr:to>
      <xdr:col>82</xdr:col>
      <xdr:colOff>158750</xdr:colOff>
      <xdr:row>57</xdr:row>
      <xdr:rowOff>59690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101617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34290</xdr:rowOff>
    </xdr:from>
    <xdr:to>
      <xdr:col>78</xdr:col>
      <xdr:colOff>120650</xdr:colOff>
      <xdr:row>57</xdr:row>
      <xdr:rowOff>135890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120667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106680</xdr:rowOff>
    </xdr:from>
    <xdr:to>
      <xdr:col>74</xdr:col>
      <xdr:colOff>31750</xdr:colOff>
      <xdr:row>57</xdr:row>
      <xdr:rowOff>36830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補助費等は前年度比１６百万円増、割合は０．８％増となったが、前年度同様に類似団体内平均値を下回っている。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広域ごみ処理施設建設を１市３町により進める南伊豆地域清掃施設組合負担金や下田地区消防組合負担金、社会福祉協議会運営費補助金が増加したことが要因である。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補助事業の積極的な活用を促すことが、各施策の振興・対策強化につながるため、既存事業の見直しに取り組んでいく。</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131572</xdr:rowOff>
    </xdr:from>
    <xdr:to>
      <xdr:col>82</xdr:col>
      <xdr:colOff>107950</xdr:colOff>
      <xdr:row>36</xdr:row>
      <xdr:rowOff>168148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0377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214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36</xdr:row>
      <xdr:rowOff>140716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22147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140716</xdr:rowOff>
    </xdr:from>
    <xdr:to>
      <xdr:col>69</xdr:col>
      <xdr:colOff>92075</xdr:colOff>
      <xdr:row>37</xdr:row>
      <xdr:rowOff>24130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3129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133875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80772</xdr:rowOff>
    </xdr:from>
    <xdr:to>
      <xdr:col>78</xdr:col>
      <xdr:colOff>120650</xdr:colOff>
      <xdr:row>37</xdr:row>
      <xdr:rowOff>10922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89916</xdr:rowOff>
    </xdr:from>
    <xdr:to>
      <xdr:col>69</xdr:col>
      <xdr:colOff>142875</xdr:colOff>
      <xdr:row>37</xdr:row>
      <xdr:rowOff>20066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公債費は前年度比４百万円減の３４８百万円となり、割合は１３．３％と同様で、類似団体内平均値を下回っている。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令和元年度起債の旧依田邸温泉施設整備改修事業等にかかる過疎対策事業債等の元金償還が始まったが、平成</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年度起債の松崎港湾改修事業にかかる一般公共事業債等の償還終了分が上回ることで公債費が減少している。　　</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類似団体内平均値を下回っているものの、今後も学校給食共同調理場建設事業等の大型事業が予定されていることから、今後、公債費の増加が見込まれる。引き続き計画的な財政運営を図っていく必要があ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157480</xdr:rowOff>
    </xdr:from>
    <xdr:to>
      <xdr:col>24</xdr:col>
      <xdr:colOff>25400</xdr:colOff>
      <xdr:row>75</xdr:row>
      <xdr:rowOff>157480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0162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123190</xdr:rowOff>
    </xdr:from>
    <xdr:to>
      <xdr:col>19</xdr:col>
      <xdr:colOff>187325</xdr:colOff>
      <xdr:row>75</xdr:row>
      <xdr:rowOff>157480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9819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123190</xdr:rowOff>
    </xdr:from>
    <xdr:to>
      <xdr:col>15</xdr:col>
      <xdr:colOff>98425</xdr:colOff>
      <xdr:row>75</xdr:row>
      <xdr:rowOff>161289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981940"/>
          <a:ext cx="889000" cy="3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134620</xdr:rowOff>
    </xdr:from>
    <xdr:to>
      <xdr:col>11</xdr:col>
      <xdr:colOff>9525</xdr:colOff>
      <xdr:row>75</xdr:row>
      <xdr:rowOff>161289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29933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106680</xdr:rowOff>
    </xdr:from>
    <xdr:to>
      <xdr:col>24</xdr:col>
      <xdr:colOff>76200</xdr:colOff>
      <xdr:row>76</xdr:row>
      <xdr:rowOff>36830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123207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106680</xdr:rowOff>
    </xdr:from>
    <xdr:to>
      <xdr:col>20</xdr:col>
      <xdr:colOff>38100</xdr:colOff>
      <xdr:row>76</xdr:row>
      <xdr:rowOff>36830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47007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34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72390</xdr:rowOff>
    </xdr:from>
    <xdr:to>
      <xdr:col>15</xdr:col>
      <xdr:colOff>149225</xdr:colOff>
      <xdr:row>76</xdr:row>
      <xdr:rowOff>2539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12717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110490</xdr:rowOff>
    </xdr:from>
    <xdr:to>
      <xdr:col>11</xdr:col>
      <xdr:colOff>60325</xdr:colOff>
      <xdr:row>76</xdr:row>
      <xdr:rowOff>40639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50817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83820</xdr:rowOff>
    </xdr:from>
    <xdr:to>
      <xdr:col>6</xdr:col>
      <xdr:colOff>171450</xdr:colOff>
      <xdr:row>76</xdr:row>
      <xdr:rowOff>13970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24147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公債費以外の一般財源等にかかる経常経費の総額は１，９０３百万円で前年度比３７百万円増となり、割合は２．５％増により類似団体内平均値を上回ることとなった。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令和５年度においては、扶助費、維持補修費等その他では減少しているが、人件費、物件費、補助費等が増えており、物件費等は物価高騰の影響により、今後も増加が見込まれる。また、類似団体内平均値を上回っており、今後の変動に注視していく必要があ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88900</xdr:rowOff>
    </xdr:from>
    <xdr:to>
      <xdr:col>82</xdr:col>
      <xdr:colOff>107950</xdr:colOff>
      <xdr:row>78</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2905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153670</xdr:rowOff>
    </xdr:from>
    <xdr:to>
      <xdr:col>78</xdr:col>
      <xdr:colOff>69850</xdr:colOff>
      <xdr:row>77</xdr:row>
      <xdr:rowOff>88900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012420"/>
          <a:ext cx="889000" cy="2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149877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00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153670</xdr:rowOff>
    </xdr:from>
    <xdr:to>
      <xdr:col>73</xdr:col>
      <xdr:colOff>180975</xdr:colOff>
      <xdr:row>77</xdr:row>
      <xdr:rowOff>58420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01242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58420</xdr:rowOff>
    </xdr:from>
    <xdr:to>
      <xdr:col>69</xdr:col>
      <xdr:colOff>92075</xdr:colOff>
      <xdr:row>78</xdr:row>
      <xdr:rowOff>27939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260070"/>
          <a:ext cx="8890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124477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38100</xdr:rowOff>
    </xdr:from>
    <xdr:to>
      <xdr:col>78</xdr:col>
      <xdr:colOff>120650</xdr:colOff>
      <xdr:row>77</xdr:row>
      <xdr:rowOff>139700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102870</xdr:rowOff>
    </xdr:from>
    <xdr:to>
      <xdr:col>74</xdr:col>
      <xdr:colOff>31750</xdr:colOff>
      <xdr:row>76</xdr:row>
      <xdr:rowOff>33020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43197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7620</xdr:rowOff>
    </xdr:from>
    <xdr:to>
      <xdr:col>69</xdr:col>
      <xdr:colOff>142875</xdr:colOff>
      <xdr:row>77</xdr:row>
      <xdr:rowOff>109220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119397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88916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静岡県松崎町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88679</xdr:rowOff>
    </xdr:from>
    <xdr:to>
      <xdr:col>29</xdr:col>
      <xdr:colOff>127000</xdr:colOff>
      <xdr:row>18</xdr:row>
      <xdr:rowOff>162296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22404"/>
          <a:ext cx="647700" cy="736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73060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63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162296</xdr:rowOff>
    </xdr:from>
    <xdr:to>
      <xdr:col>26</xdr:col>
      <xdr:colOff>50800</xdr:colOff>
      <xdr:row>19</xdr:row>
      <xdr:rowOff>54503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96021"/>
          <a:ext cx="698500" cy="63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49552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4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54503</xdr:rowOff>
    </xdr:from>
    <xdr:to>
      <xdr:col>22</xdr:col>
      <xdr:colOff>114300</xdr:colOff>
      <xdr:row>19</xdr:row>
      <xdr:rowOff>107287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59678"/>
          <a:ext cx="698500" cy="52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67200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107287</xdr:rowOff>
    </xdr:from>
    <xdr:to>
      <xdr:col>18</xdr:col>
      <xdr:colOff>177800</xdr:colOff>
      <xdr:row>19</xdr:row>
      <xdr:rowOff>129873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12462"/>
          <a:ext cx="698500" cy="22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105574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6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99966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37879</xdr:rowOff>
    </xdr:from>
    <xdr:to>
      <xdr:col>29</xdr:col>
      <xdr:colOff>177800</xdr:colOff>
      <xdr:row>18</xdr:row>
      <xdr:rowOff>139479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71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9956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4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111496</xdr:rowOff>
    </xdr:from>
    <xdr:to>
      <xdr:col>26</xdr:col>
      <xdr:colOff>101600</xdr:colOff>
      <xdr:row>19</xdr:row>
      <xdr:rowOff>41646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45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26423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31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3703</xdr:rowOff>
    </xdr:from>
    <xdr:to>
      <xdr:col>22</xdr:col>
      <xdr:colOff>165100</xdr:colOff>
      <xdr:row>19</xdr:row>
      <xdr:rowOff>105303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08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90080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9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56487</xdr:rowOff>
    </xdr:from>
    <xdr:to>
      <xdr:col>19</xdr:col>
      <xdr:colOff>38100</xdr:colOff>
      <xdr:row>19</xdr:row>
      <xdr:rowOff>158087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61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142864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48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79073</xdr:rowOff>
    </xdr:from>
    <xdr:to>
      <xdr:col>15</xdr:col>
      <xdr:colOff>101600</xdr:colOff>
      <xdr:row>20</xdr:row>
      <xdr:rowOff>9223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84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165450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7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100172</xdr:rowOff>
    </xdr:from>
    <xdr:to>
      <xdr:col>29</xdr:col>
      <xdr:colOff>127000</xdr:colOff>
      <xdr:row>37</xdr:row>
      <xdr:rowOff>139426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224872"/>
          <a:ext cx="647700" cy="39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216302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26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139426</xdr:rowOff>
    </xdr:from>
    <xdr:to>
      <xdr:col>26</xdr:col>
      <xdr:colOff>50800</xdr:colOff>
      <xdr:row>37</xdr:row>
      <xdr:rowOff>172769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264126"/>
          <a:ext cx="698500" cy="33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163778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7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172769</xdr:rowOff>
    </xdr:from>
    <xdr:to>
      <xdr:col>22</xdr:col>
      <xdr:colOff>114300</xdr:colOff>
      <xdr:row>37</xdr:row>
      <xdr:rowOff>230801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297469"/>
          <a:ext cx="698500" cy="58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190149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0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230801</xdr:rowOff>
    </xdr:from>
    <xdr:to>
      <xdr:col>18</xdr:col>
      <xdr:colOff>177800</xdr:colOff>
      <xdr:row>37</xdr:row>
      <xdr:rowOff>264764</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355501"/>
          <a:ext cx="698500" cy="33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204469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206771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1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49372</xdr:rowOff>
    </xdr:from>
    <xdr:to>
      <xdr:col>29</xdr:col>
      <xdr:colOff>177800</xdr:colOff>
      <xdr:row>37</xdr:row>
      <xdr:rowOff>150972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174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21449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14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88626</xdr:rowOff>
    </xdr:from>
    <xdr:to>
      <xdr:col>26</xdr:col>
      <xdr:colOff>101600</xdr:colOff>
      <xdr:row>37</xdr:row>
      <xdr:rowOff>190226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213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175003</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299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121969</xdr:rowOff>
    </xdr:from>
    <xdr:to>
      <xdr:col>22</xdr:col>
      <xdr:colOff>165100</xdr:colOff>
      <xdr:row>37</xdr:row>
      <xdr:rowOff>223569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246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208346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33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180001</xdr:rowOff>
    </xdr:from>
    <xdr:to>
      <xdr:col>19</xdr:col>
      <xdr:colOff>38100</xdr:colOff>
      <xdr:row>37</xdr:row>
      <xdr:rowOff>281601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04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266378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391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213964</xdr:rowOff>
    </xdr:from>
    <xdr:to>
      <xdr:col>15</xdr:col>
      <xdr:colOff>101600</xdr:colOff>
      <xdr:row>37</xdr:row>
      <xdr:rowOff>315564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338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300341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4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静岡県松崎町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5,824
5,787
85.11
4,260,579
4,055,051
149,911
2,589,231
2,433,256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14869</xdr:rowOff>
    </xdr:from>
    <xdr:to>
      <xdr:col>24</xdr:col>
      <xdr:colOff>63500</xdr:colOff>
      <xdr:row>36</xdr:row>
      <xdr:rowOff>57427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87069"/>
          <a:ext cx="838200" cy="4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162016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1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57427</xdr:rowOff>
    </xdr:from>
    <xdr:to>
      <xdr:col>19</xdr:col>
      <xdr:colOff>177800</xdr:colOff>
      <xdr:row>36</xdr:row>
      <xdr:rowOff>110447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29627"/>
          <a:ext cx="889000" cy="5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118254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110447</xdr:rowOff>
    </xdr:from>
    <xdr:to>
      <xdr:col>15</xdr:col>
      <xdr:colOff>50800</xdr:colOff>
      <xdr:row>36</xdr:row>
      <xdr:rowOff>156418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82647"/>
          <a:ext cx="889000" cy="4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126979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156418</xdr:rowOff>
    </xdr:from>
    <xdr:to>
      <xdr:col>10</xdr:col>
      <xdr:colOff>114300</xdr:colOff>
      <xdr:row>37</xdr:row>
      <xdr:rowOff>79068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28618"/>
          <a:ext cx="889000" cy="9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163029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89984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135519</xdr:rowOff>
    </xdr:from>
    <xdr:to>
      <xdr:col>24</xdr:col>
      <xdr:colOff>114300</xdr:colOff>
      <xdr:row>36</xdr:row>
      <xdr:rowOff>65669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3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113946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1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6627</xdr:rowOff>
    </xdr:from>
    <xdr:to>
      <xdr:col>20</xdr:col>
      <xdr:colOff>38100</xdr:colOff>
      <xdr:row>36</xdr:row>
      <xdr:rowOff>108227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7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99354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27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59647</xdr:rowOff>
    </xdr:from>
    <xdr:to>
      <xdr:col>15</xdr:col>
      <xdr:colOff>101600</xdr:colOff>
      <xdr:row>36</xdr:row>
      <xdr:rowOff>161247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3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152374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24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105618</xdr:rowOff>
    </xdr:from>
    <xdr:to>
      <xdr:col>10</xdr:col>
      <xdr:colOff>165100</xdr:colOff>
      <xdr:row>37</xdr:row>
      <xdr:rowOff>35768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7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26895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37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28268</xdr:rowOff>
    </xdr:from>
    <xdr:to>
      <xdr:col>6</xdr:col>
      <xdr:colOff>38100</xdr:colOff>
      <xdr:row>37</xdr:row>
      <xdr:rowOff>129868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7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120995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6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8492</xdr:rowOff>
    </xdr:from>
    <xdr:to>
      <xdr:col>24</xdr:col>
      <xdr:colOff>63500</xdr:colOff>
      <xdr:row>58</xdr:row>
      <xdr:rowOff>42460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52592"/>
          <a:ext cx="838200" cy="3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122800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95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42460</xdr:rowOff>
    </xdr:from>
    <xdr:to>
      <xdr:col>19</xdr:col>
      <xdr:colOff>177800</xdr:colOff>
      <xdr:row>58</xdr:row>
      <xdr:rowOff>50590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86560"/>
          <a:ext cx="889000" cy="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50590</xdr:rowOff>
    </xdr:from>
    <xdr:to>
      <xdr:col>15</xdr:col>
      <xdr:colOff>50800</xdr:colOff>
      <xdr:row>58</xdr:row>
      <xdr:rowOff>62640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94690"/>
          <a:ext cx="889000" cy="1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93249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1003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62640</xdr:rowOff>
    </xdr:from>
    <xdr:to>
      <xdr:col>10</xdr:col>
      <xdr:colOff>114300</xdr:colOff>
      <xdr:row>58</xdr:row>
      <xdr:rowOff>71001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10006740"/>
          <a:ext cx="889000" cy="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125672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7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130325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73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129142</xdr:rowOff>
    </xdr:from>
    <xdr:to>
      <xdr:col>24</xdr:col>
      <xdr:colOff>114300</xdr:colOff>
      <xdr:row>58</xdr:row>
      <xdr:rowOff>59292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0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152019</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5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163110</xdr:rowOff>
    </xdr:from>
    <xdr:to>
      <xdr:col>20</xdr:col>
      <xdr:colOff>38100</xdr:colOff>
      <xdr:row>58</xdr:row>
      <xdr:rowOff>93260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3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84387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10028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171240</xdr:rowOff>
    </xdr:from>
    <xdr:to>
      <xdr:col>15</xdr:col>
      <xdr:colOff>101600</xdr:colOff>
      <xdr:row>58</xdr:row>
      <xdr:rowOff>101390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4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117917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719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11840</xdr:rowOff>
    </xdr:from>
    <xdr:to>
      <xdr:col>10</xdr:col>
      <xdr:colOff>165100</xdr:colOff>
      <xdr:row>58</xdr:row>
      <xdr:rowOff>113440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5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104567</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10048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20201</xdr:rowOff>
    </xdr:from>
    <xdr:to>
      <xdr:col>6</xdr:col>
      <xdr:colOff>38100</xdr:colOff>
      <xdr:row>58</xdr:row>
      <xdr:rowOff>121801</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6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112928</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10057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89255</xdr:rowOff>
    </xdr:from>
    <xdr:to>
      <xdr:col>24</xdr:col>
      <xdr:colOff>63500</xdr:colOff>
      <xdr:row>78</xdr:row>
      <xdr:rowOff>19265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290905"/>
          <a:ext cx="838200" cy="10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89255</xdr:rowOff>
    </xdr:from>
    <xdr:to>
      <xdr:col>19</xdr:col>
      <xdr:colOff>177800</xdr:colOff>
      <xdr:row>78</xdr:row>
      <xdr:rowOff>41497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290905"/>
          <a:ext cx="889000" cy="12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31627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41497</xdr:rowOff>
    </xdr:from>
    <xdr:to>
      <xdr:col>15</xdr:col>
      <xdr:colOff>50800</xdr:colOff>
      <xdr:row>78</xdr:row>
      <xdr:rowOff>60034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14597"/>
          <a:ext cx="889000" cy="1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60034</xdr:rowOff>
    </xdr:from>
    <xdr:to>
      <xdr:col>10</xdr:col>
      <xdr:colOff>114300</xdr:colOff>
      <xdr:row>78</xdr:row>
      <xdr:rowOff>68205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33134"/>
          <a:ext cx="889000" cy="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87450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114501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139915</xdr:rowOff>
    </xdr:from>
    <xdr:to>
      <xdr:col>24</xdr:col>
      <xdr:colOff>114300</xdr:colOff>
      <xdr:row>78</xdr:row>
      <xdr:rowOff>70065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4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118342</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1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38455</xdr:rowOff>
    </xdr:from>
    <xdr:to>
      <xdr:col>20</xdr:col>
      <xdr:colOff>38100</xdr:colOff>
      <xdr:row>77</xdr:row>
      <xdr:rowOff>140055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24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156582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01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162147</xdr:rowOff>
    </xdr:from>
    <xdr:to>
      <xdr:col>15</xdr:col>
      <xdr:colOff>101600</xdr:colOff>
      <xdr:row>78</xdr:row>
      <xdr:rowOff>92297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6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83424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5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9234</xdr:rowOff>
    </xdr:from>
    <xdr:to>
      <xdr:col>10</xdr:col>
      <xdr:colOff>165100</xdr:colOff>
      <xdr:row>78</xdr:row>
      <xdr:rowOff>110834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8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101961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47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17405</xdr:rowOff>
    </xdr:from>
    <xdr:to>
      <xdr:col>6</xdr:col>
      <xdr:colOff>38100</xdr:colOff>
      <xdr:row>78</xdr:row>
      <xdr:rowOff>119005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110132</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48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80620</xdr:rowOff>
    </xdr:from>
    <xdr:to>
      <xdr:col>24</xdr:col>
      <xdr:colOff>63500</xdr:colOff>
      <xdr:row>98</xdr:row>
      <xdr:rowOff>6628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711270"/>
          <a:ext cx="838200" cy="9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91886</xdr:rowOff>
    </xdr:from>
    <xdr:to>
      <xdr:col>19</xdr:col>
      <xdr:colOff>177800</xdr:colOff>
      <xdr:row>98</xdr:row>
      <xdr:rowOff>6628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722536"/>
          <a:ext cx="889000" cy="8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80281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91886</xdr:rowOff>
    </xdr:from>
    <xdr:to>
      <xdr:col>15</xdr:col>
      <xdr:colOff>50800</xdr:colOff>
      <xdr:row>98</xdr:row>
      <xdr:rowOff>105803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722536"/>
          <a:ext cx="889000" cy="18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143166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105803</xdr:rowOff>
    </xdr:from>
    <xdr:to>
      <xdr:col>10</xdr:col>
      <xdr:colOff>114300</xdr:colOff>
      <xdr:row>98</xdr:row>
      <xdr:rowOff>126332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907903"/>
          <a:ext cx="889000" cy="2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22373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21679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29820</xdr:rowOff>
    </xdr:from>
    <xdr:to>
      <xdr:col>24</xdr:col>
      <xdr:colOff>114300</xdr:colOff>
      <xdr:row>97</xdr:row>
      <xdr:rowOff>131420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6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8247</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3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127278</xdr:rowOff>
    </xdr:from>
    <xdr:to>
      <xdr:col>20</xdr:col>
      <xdr:colOff>38100</xdr:colOff>
      <xdr:row>98</xdr:row>
      <xdr:rowOff>57428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5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48555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5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41086</xdr:rowOff>
    </xdr:from>
    <xdr:to>
      <xdr:col>15</xdr:col>
      <xdr:colOff>101600</xdr:colOff>
      <xdr:row>97</xdr:row>
      <xdr:rowOff>142686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7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133813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6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55003</xdr:rowOff>
    </xdr:from>
    <xdr:to>
      <xdr:col>10</xdr:col>
      <xdr:colOff>165100</xdr:colOff>
      <xdr:row>98</xdr:row>
      <xdr:rowOff>156603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5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147730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4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75532</xdr:rowOff>
    </xdr:from>
    <xdr:to>
      <xdr:col>6</xdr:col>
      <xdr:colOff>38100</xdr:colOff>
      <xdr:row>99</xdr:row>
      <xdr:rowOff>5682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7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168259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7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8059</xdr:rowOff>
    </xdr:from>
    <xdr:to>
      <xdr:col>55</xdr:col>
      <xdr:colOff>0</xdr:colOff>
      <xdr:row>37</xdr:row>
      <xdr:rowOff>69223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51709"/>
          <a:ext cx="838200" cy="6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6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8059</xdr:rowOff>
    </xdr:from>
    <xdr:to>
      <xdr:col>50</xdr:col>
      <xdr:colOff>114300</xdr:colOff>
      <xdr:row>37</xdr:row>
      <xdr:rowOff>77743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51709"/>
          <a:ext cx="889000" cy="6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16747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85858</xdr:rowOff>
    </xdr:from>
    <xdr:to>
      <xdr:col>45</xdr:col>
      <xdr:colOff>177800</xdr:colOff>
      <xdr:row>37</xdr:row>
      <xdr:rowOff>77743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86608"/>
          <a:ext cx="889000" cy="33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52758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85858</xdr:rowOff>
    </xdr:from>
    <xdr:to>
      <xdr:col>41</xdr:col>
      <xdr:colOff>50800</xdr:colOff>
      <xdr:row>38</xdr:row>
      <xdr:rowOff>23340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86608"/>
          <a:ext cx="889000" cy="45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86326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18423</xdr:rowOff>
    </xdr:from>
    <xdr:to>
      <xdr:col>55</xdr:col>
      <xdr:colOff>50800</xdr:colOff>
      <xdr:row>37</xdr:row>
      <xdr:rowOff>120023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6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168300</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4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128709</xdr:rowOff>
    </xdr:from>
    <xdr:to>
      <xdr:col>50</xdr:col>
      <xdr:colOff>165100</xdr:colOff>
      <xdr:row>37</xdr:row>
      <xdr:rowOff>58859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0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49986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93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26943</xdr:rowOff>
    </xdr:from>
    <xdr:to>
      <xdr:col>46</xdr:col>
      <xdr:colOff>38100</xdr:colOff>
      <xdr:row>37</xdr:row>
      <xdr:rowOff>128543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7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119670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46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35058</xdr:rowOff>
    </xdr:from>
    <xdr:to>
      <xdr:col>41</xdr:col>
      <xdr:colOff>101600</xdr:colOff>
      <xdr:row>35</xdr:row>
      <xdr:rowOff>136658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3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127785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28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143989</xdr:rowOff>
    </xdr:from>
    <xdr:to>
      <xdr:col>36</xdr:col>
      <xdr:colOff>165100</xdr:colOff>
      <xdr:row>38</xdr:row>
      <xdr:rowOff>74140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876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65267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8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113274</xdr:rowOff>
    </xdr:from>
    <xdr:to>
      <xdr:col>55</xdr:col>
      <xdr:colOff>0</xdr:colOff>
      <xdr:row>58</xdr:row>
      <xdr:rowOff>117845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5737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117845</xdr:rowOff>
    </xdr:from>
    <xdr:to>
      <xdr:col>50</xdr:col>
      <xdr:colOff>114300</xdr:colOff>
      <xdr:row>58</xdr:row>
      <xdr:rowOff>121698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61945"/>
          <a:ext cx="889000" cy="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116696</xdr:rowOff>
    </xdr:from>
    <xdr:to>
      <xdr:col>45</xdr:col>
      <xdr:colOff>177800</xdr:colOff>
      <xdr:row>58</xdr:row>
      <xdr:rowOff>121698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60796"/>
          <a:ext cx="889000" cy="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110596</xdr:rowOff>
    </xdr:from>
    <xdr:to>
      <xdr:col>41</xdr:col>
      <xdr:colOff>50800</xdr:colOff>
      <xdr:row>58</xdr:row>
      <xdr:rowOff>116696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54696"/>
          <a:ext cx="889000" cy="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149698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140670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4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62474</xdr:rowOff>
    </xdr:from>
    <xdr:to>
      <xdr:col>55</xdr:col>
      <xdr:colOff>50800</xdr:colOff>
      <xdr:row>58</xdr:row>
      <xdr:rowOff>164074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0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163256</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67045</xdr:rowOff>
    </xdr:from>
    <xdr:to>
      <xdr:col>50</xdr:col>
      <xdr:colOff>165100</xdr:colOff>
      <xdr:row>58</xdr:row>
      <xdr:rowOff>168645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1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159772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10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70898</xdr:rowOff>
    </xdr:from>
    <xdr:to>
      <xdr:col>46</xdr:col>
      <xdr:colOff>38100</xdr:colOff>
      <xdr:row>59</xdr:row>
      <xdr:rowOff>1048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1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163625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10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65896</xdr:rowOff>
    </xdr:from>
    <xdr:to>
      <xdr:col>41</xdr:col>
      <xdr:colOff>101600</xdr:colOff>
      <xdr:row>58</xdr:row>
      <xdr:rowOff>167496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0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158623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10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59796</xdr:rowOff>
    </xdr:from>
    <xdr:to>
      <xdr:col>36</xdr:col>
      <xdr:colOff>165100</xdr:colOff>
      <xdr:row>58</xdr:row>
      <xdr:rowOff>161396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0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152523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09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139700</xdr:rowOff>
    </xdr:from>
    <xdr:to>
      <xdr:col>55</xdr:col>
      <xdr:colOff>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139700</xdr:rowOff>
    </xdr:from>
    <xdr:to>
      <xdr:col>50</xdr:col>
      <xdr:colOff>114300</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139343</xdr:rowOff>
    </xdr:from>
    <xdr:to>
      <xdr:col>45</xdr:col>
      <xdr:colOff>177800</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12443"/>
          <a:ext cx="889000" cy="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139343</xdr:rowOff>
    </xdr:from>
    <xdr:to>
      <xdr:col>41</xdr:col>
      <xdr:colOff>50800</xdr:colOff>
      <xdr:row>78</xdr:row>
      <xdr:rowOff>139570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12443"/>
          <a:ext cx="889000" cy="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17722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12354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38895</xdr:rowOff>
    </xdr:from>
    <xdr:ext cx="249299"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88900</xdr:rowOff>
    </xdr:from>
    <xdr:to>
      <xdr:col>46</xdr:col>
      <xdr:colOff>38100</xdr:colOff>
      <xdr:row>79</xdr:row>
      <xdr:rowOff>19050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10177</xdr:rowOff>
    </xdr:from>
    <xdr:ext cx="24929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625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88543</xdr:rowOff>
    </xdr:from>
    <xdr:to>
      <xdr:col>41</xdr:col>
      <xdr:colOff>101600</xdr:colOff>
      <xdr:row>79</xdr:row>
      <xdr:rowOff>18693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6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9820</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2017" y="13554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88770</xdr:rowOff>
    </xdr:from>
    <xdr:to>
      <xdr:col>36</xdr:col>
      <xdr:colOff>165100</xdr:colOff>
      <xdr:row>79</xdr:row>
      <xdr:rowOff>18920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6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10047</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3017" y="13554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116047</xdr:rowOff>
    </xdr:from>
    <xdr:to>
      <xdr:col>55</xdr:col>
      <xdr:colOff>0</xdr:colOff>
      <xdr:row>98</xdr:row>
      <xdr:rowOff>143675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918147"/>
          <a:ext cx="838200" cy="2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122334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143675</xdr:rowOff>
    </xdr:from>
    <xdr:to>
      <xdr:col>50</xdr:col>
      <xdr:colOff>114300</xdr:colOff>
      <xdr:row>98</xdr:row>
      <xdr:rowOff>167658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945775"/>
          <a:ext cx="889000" cy="2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79537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136365</xdr:rowOff>
    </xdr:from>
    <xdr:to>
      <xdr:col>45</xdr:col>
      <xdr:colOff>177800</xdr:colOff>
      <xdr:row>98</xdr:row>
      <xdr:rowOff>167658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938465"/>
          <a:ext cx="889000" cy="3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79932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87745</xdr:rowOff>
    </xdr:from>
    <xdr:to>
      <xdr:col>41</xdr:col>
      <xdr:colOff>50800</xdr:colOff>
      <xdr:row>98</xdr:row>
      <xdr:rowOff>136365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89845"/>
          <a:ext cx="889000" cy="4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100251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5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82166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4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65247</xdr:rowOff>
    </xdr:from>
    <xdr:to>
      <xdr:col>55</xdr:col>
      <xdr:colOff>50800</xdr:colOff>
      <xdr:row>98</xdr:row>
      <xdr:rowOff>166847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6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43674</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4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92875</xdr:rowOff>
    </xdr:from>
    <xdr:to>
      <xdr:col>50</xdr:col>
      <xdr:colOff>165100</xdr:colOff>
      <xdr:row>99</xdr:row>
      <xdr:rowOff>23025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9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14152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8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116858</xdr:rowOff>
    </xdr:from>
    <xdr:to>
      <xdr:col>46</xdr:col>
      <xdr:colOff>38100</xdr:colOff>
      <xdr:row>99</xdr:row>
      <xdr:rowOff>47008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1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38135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1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85565</xdr:rowOff>
    </xdr:from>
    <xdr:to>
      <xdr:col>41</xdr:col>
      <xdr:colOff>101600</xdr:colOff>
      <xdr:row>99</xdr:row>
      <xdr:rowOff>15715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8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6842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8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36945</xdr:rowOff>
    </xdr:from>
    <xdr:to>
      <xdr:col>36</xdr:col>
      <xdr:colOff>165100</xdr:colOff>
      <xdr:row>98</xdr:row>
      <xdr:rowOff>138545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129672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3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119202</xdr:rowOff>
    </xdr:from>
    <xdr:to>
      <xdr:col>85</xdr:col>
      <xdr:colOff>127000</xdr:colOff>
      <xdr:row>38</xdr:row>
      <xdr:rowOff>163289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634302"/>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119202</xdr:rowOff>
    </xdr:from>
    <xdr:to>
      <xdr:col>81</xdr:col>
      <xdr:colOff>50800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634302"/>
          <a:ext cx="889000" cy="15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50084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73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43296</xdr:rowOff>
    </xdr:from>
    <xdr:to>
      <xdr:col>76</xdr:col>
      <xdr:colOff>114300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729846"/>
          <a:ext cx="889000" cy="5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43296</xdr:rowOff>
    </xdr:from>
    <xdr:to>
      <xdr:col>71</xdr:col>
      <xdr:colOff>177800</xdr:colOff>
      <xdr:row>39</xdr:row>
      <xdr:rowOff>76247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729846"/>
          <a:ext cx="889000" cy="3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28382</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3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112489</xdr:rowOff>
    </xdr:from>
    <xdr:to>
      <xdr:col>85</xdr:col>
      <xdr:colOff>177800</xdr:colOff>
      <xdr:row>39</xdr:row>
      <xdr:rowOff>42639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2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71180</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86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68402</xdr:rowOff>
    </xdr:from>
    <xdr:to>
      <xdr:col>81</xdr:col>
      <xdr:colOff>101600</xdr:colOff>
      <xdr:row>38</xdr:row>
      <xdr:rowOff>170002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58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15079</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14111" y="635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163946</xdr:rowOff>
    </xdr:from>
    <xdr:to>
      <xdr:col>72</xdr:col>
      <xdr:colOff>38100</xdr:colOff>
      <xdr:row>39</xdr:row>
      <xdr:rowOff>94096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7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85223</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677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25447</xdr:rowOff>
    </xdr:from>
    <xdr:to>
      <xdr:col>67</xdr:col>
      <xdr:colOff>101600</xdr:colOff>
      <xdr:row>39</xdr:row>
      <xdr:rowOff>127047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1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118174</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804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160000</xdr:rowOff>
    </xdr:from>
    <xdr:to>
      <xdr:col>85</xdr:col>
      <xdr:colOff>127000</xdr:colOff>
      <xdr:row>77</xdr:row>
      <xdr:rowOff>163322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361650"/>
          <a:ext cx="838200" cy="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163322</xdr:rowOff>
    </xdr:from>
    <xdr:to>
      <xdr:col>81</xdr:col>
      <xdr:colOff>50800</xdr:colOff>
      <xdr:row>78</xdr:row>
      <xdr:rowOff>5817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364972"/>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122559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5817</xdr:rowOff>
    </xdr:from>
    <xdr:to>
      <xdr:col>76</xdr:col>
      <xdr:colOff>114300</xdr:colOff>
      <xdr:row>78</xdr:row>
      <xdr:rowOff>13436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378917"/>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134904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13436</xdr:rowOff>
    </xdr:from>
    <xdr:to>
      <xdr:col>71</xdr:col>
      <xdr:colOff>177800</xdr:colOff>
      <xdr:row>78</xdr:row>
      <xdr:rowOff>39627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386536"/>
          <a:ext cx="889000" cy="2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6662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10374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0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109200</xdr:rowOff>
    </xdr:from>
    <xdr:to>
      <xdr:col>85</xdr:col>
      <xdr:colOff>177800</xdr:colOff>
      <xdr:row>78</xdr:row>
      <xdr:rowOff>39350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31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87627</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28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112522</xdr:rowOff>
    </xdr:from>
    <xdr:to>
      <xdr:col>81</xdr:col>
      <xdr:colOff>101600</xdr:colOff>
      <xdr:row>78</xdr:row>
      <xdr:rowOff>42672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31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33799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40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126467</xdr:rowOff>
    </xdr:from>
    <xdr:to>
      <xdr:col>76</xdr:col>
      <xdr:colOff>165100</xdr:colOff>
      <xdr:row>78</xdr:row>
      <xdr:rowOff>56617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32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47744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42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134086</xdr:rowOff>
    </xdr:from>
    <xdr:to>
      <xdr:col>72</xdr:col>
      <xdr:colOff>38100</xdr:colOff>
      <xdr:row>78</xdr:row>
      <xdr:rowOff>64236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3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55363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42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160277</xdr:rowOff>
    </xdr:from>
    <xdr:to>
      <xdr:col>67</xdr:col>
      <xdr:colOff>101600</xdr:colOff>
      <xdr:row>78</xdr:row>
      <xdr:rowOff>90427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36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81554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45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93639</xdr:rowOff>
    </xdr:from>
    <xdr:to>
      <xdr:col>85</xdr:col>
      <xdr:colOff>127000</xdr:colOff>
      <xdr:row>98</xdr:row>
      <xdr:rowOff>100881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895739"/>
          <a:ext cx="838200" cy="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171131</xdr:rowOff>
    </xdr:from>
    <xdr:to>
      <xdr:col>81</xdr:col>
      <xdr:colOff>50800</xdr:colOff>
      <xdr:row>98</xdr:row>
      <xdr:rowOff>100881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801781"/>
          <a:ext cx="889000" cy="10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171131</xdr:rowOff>
    </xdr:from>
    <xdr:to>
      <xdr:col>76</xdr:col>
      <xdr:colOff>114300</xdr:colOff>
      <xdr:row>98</xdr:row>
      <xdr:rowOff>68194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801781"/>
          <a:ext cx="889000" cy="6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24323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8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68194</xdr:rowOff>
    </xdr:from>
    <xdr:to>
      <xdr:col>71</xdr:col>
      <xdr:colOff>177800</xdr:colOff>
      <xdr:row>98</xdr:row>
      <xdr:rowOff>85027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870294"/>
          <a:ext cx="889000" cy="1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88954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54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94673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5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42839</xdr:rowOff>
    </xdr:from>
    <xdr:to>
      <xdr:col>85</xdr:col>
      <xdr:colOff>177800</xdr:colOff>
      <xdr:row>98</xdr:row>
      <xdr:rowOff>144439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84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129216</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5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50081</xdr:rowOff>
    </xdr:from>
    <xdr:to>
      <xdr:col>81</xdr:col>
      <xdr:colOff>101600</xdr:colOff>
      <xdr:row>98</xdr:row>
      <xdr:rowOff>151681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85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142808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94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120331</xdr:rowOff>
    </xdr:from>
    <xdr:to>
      <xdr:col>76</xdr:col>
      <xdr:colOff>165100</xdr:colOff>
      <xdr:row>98</xdr:row>
      <xdr:rowOff>50481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5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41608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84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17394</xdr:rowOff>
    </xdr:from>
    <xdr:to>
      <xdr:col>72</xdr:col>
      <xdr:colOff>38100</xdr:colOff>
      <xdr:row>98</xdr:row>
      <xdr:rowOff>118994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1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110121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91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34227</xdr:rowOff>
    </xdr:from>
    <xdr:to>
      <xdr:col>67</xdr:col>
      <xdr:colOff>101600</xdr:colOff>
      <xdr:row>98</xdr:row>
      <xdr:rowOff>135827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3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126954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92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134054</xdr:rowOff>
    </xdr:from>
    <xdr:to>
      <xdr:col>116</xdr:col>
      <xdr:colOff>63500</xdr:colOff>
      <xdr:row>38</xdr:row>
      <xdr:rowOff>134305</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6649154"/>
          <a:ext cx="8382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134305</xdr:rowOff>
    </xdr:from>
    <xdr:to>
      <xdr:col>111</xdr:col>
      <xdr:colOff>177800</xdr:colOff>
      <xdr:row>38</xdr:row>
      <xdr:rowOff>134556</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649405"/>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134556</xdr:rowOff>
    </xdr:from>
    <xdr:to>
      <xdr:col>107</xdr:col>
      <xdr:colOff>50800</xdr:colOff>
      <xdr:row>38</xdr:row>
      <xdr:rowOff>136065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649656"/>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136065</xdr:rowOff>
    </xdr:from>
    <xdr:to>
      <xdr:col>102</xdr:col>
      <xdr:colOff>114300</xdr:colOff>
      <xdr:row>38</xdr:row>
      <xdr:rowOff>137368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651165"/>
          <a:ext cx="8890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83254</xdr:rowOff>
    </xdr:from>
    <xdr:to>
      <xdr:col>116</xdr:col>
      <xdr:colOff>114300</xdr:colOff>
      <xdr:row>39</xdr:row>
      <xdr:rowOff>13404</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59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169631</xdr:rowOff>
    </xdr:from>
    <xdr:ext cx="378565"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13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83505</xdr:rowOff>
    </xdr:from>
    <xdr:to>
      <xdr:col>112</xdr:col>
      <xdr:colOff>38100</xdr:colOff>
      <xdr:row>39</xdr:row>
      <xdr:rowOff>13655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59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4782</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4017" y="6691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83756</xdr:rowOff>
    </xdr:from>
    <xdr:to>
      <xdr:col>107</xdr:col>
      <xdr:colOff>101600</xdr:colOff>
      <xdr:row>39</xdr:row>
      <xdr:rowOff>13906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59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5033</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5017" y="6691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85265</xdr:rowOff>
    </xdr:from>
    <xdr:to>
      <xdr:col>102</xdr:col>
      <xdr:colOff>165100</xdr:colOff>
      <xdr:row>39</xdr:row>
      <xdr:rowOff>15415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6542</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6017" y="6693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86568</xdr:rowOff>
    </xdr:from>
    <xdr:to>
      <xdr:col>98</xdr:col>
      <xdr:colOff>38100</xdr:colOff>
      <xdr:row>39</xdr:row>
      <xdr:rowOff>16718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7845</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7017" y="6694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136134</xdr:rowOff>
    </xdr:from>
    <xdr:to>
      <xdr:col>116</xdr:col>
      <xdr:colOff>63500</xdr:colOff>
      <xdr:row>58</xdr:row>
      <xdr:rowOff>136810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80234"/>
          <a:ext cx="838200" cy="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136134</xdr:rowOff>
    </xdr:from>
    <xdr:to>
      <xdr:col>111</xdr:col>
      <xdr:colOff>177800</xdr:colOff>
      <xdr:row>58</xdr:row>
      <xdr:rowOff>136458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080234"/>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63147</xdr:rowOff>
    </xdr:from>
    <xdr:to>
      <xdr:col>107</xdr:col>
      <xdr:colOff>50800</xdr:colOff>
      <xdr:row>58</xdr:row>
      <xdr:rowOff>136458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07247"/>
          <a:ext cx="889000" cy="7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63147</xdr:rowOff>
    </xdr:from>
    <xdr:to>
      <xdr:col>102</xdr:col>
      <xdr:colOff>114300</xdr:colOff>
      <xdr:row>58</xdr:row>
      <xdr:rowOff>137282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007247"/>
          <a:ext cx="889000" cy="7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165561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10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20521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86010</xdr:rowOff>
    </xdr:from>
    <xdr:to>
      <xdr:col>116</xdr:col>
      <xdr:colOff>114300</xdr:colOff>
      <xdr:row>59</xdr:row>
      <xdr:rowOff>16160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3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378565"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85334</xdr:rowOff>
    </xdr:from>
    <xdr:to>
      <xdr:col>112</xdr:col>
      <xdr:colOff>38100</xdr:colOff>
      <xdr:row>59</xdr:row>
      <xdr:rowOff>15484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2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6611</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4017" y="1012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85658</xdr:rowOff>
    </xdr:from>
    <xdr:to>
      <xdr:col>107</xdr:col>
      <xdr:colOff>101600</xdr:colOff>
      <xdr:row>59</xdr:row>
      <xdr:rowOff>15808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2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6935</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5017" y="1012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12347</xdr:rowOff>
    </xdr:from>
    <xdr:to>
      <xdr:col>102</xdr:col>
      <xdr:colOff>165100</xdr:colOff>
      <xdr:row>58</xdr:row>
      <xdr:rowOff>113947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95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130474</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278111" y="973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86482</xdr:rowOff>
    </xdr:from>
    <xdr:to>
      <xdr:col>98</xdr:col>
      <xdr:colOff>38100</xdr:colOff>
      <xdr:row>59</xdr:row>
      <xdr:rowOff>16632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7759</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12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94196</xdr:rowOff>
    </xdr:from>
    <xdr:to>
      <xdr:col>116</xdr:col>
      <xdr:colOff>63500</xdr:colOff>
      <xdr:row>76</xdr:row>
      <xdr:rowOff>106375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124396"/>
          <a:ext cx="838200" cy="1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143489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30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106375</xdr:rowOff>
    </xdr:from>
    <xdr:to>
      <xdr:col>111</xdr:col>
      <xdr:colOff>177800</xdr:colOff>
      <xdr:row>76</xdr:row>
      <xdr:rowOff>132435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136575"/>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68039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75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132435</xdr:rowOff>
    </xdr:from>
    <xdr:to>
      <xdr:col>107</xdr:col>
      <xdr:colOff>50800</xdr:colOff>
      <xdr:row>76</xdr:row>
      <xdr:rowOff>161061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162635"/>
          <a:ext cx="889000" cy="2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87634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7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161061</xdr:rowOff>
    </xdr:from>
    <xdr:to>
      <xdr:col>102</xdr:col>
      <xdr:colOff>114300</xdr:colOff>
      <xdr:row>77</xdr:row>
      <xdr:rowOff>41351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191261"/>
          <a:ext cx="889000" cy="5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49369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73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32453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71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43396</xdr:rowOff>
    </xdr:from>
    <xdr:to>
      <xdr:col>116</xdr:col>
      <xdr:colOff>114300</xdr:colOff>
      <xdr:row>76</xdr:row>
      <xdr:rowOff>144996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0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21823</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05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55575</xdr:rowOff>
    </xdr:from>
    <xdr:to>
      <xdr:col>112</xdr:col>
      <xdr:colOff>38100</xdr:colOff>
      <xdr:row>76</xdr:row>
      <xdr:rowOff>157175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08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148302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17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81635</xdr:rowOff>
    </xdr:from>
    <xdr:to>
      <xdr:col>107</xdr:col>
      <xdr:colOff>101600</xdr:colOff>
      <xdr:row>77</xdr:row>
      <xdr:rowOff>11785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11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2912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20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110261</xdr:rowOff>
    </xdr:from>
    <xdr:to>
      <xdr:col>102</xdr:col>
      <xdr:colOff>165100</xdr:colOff>
      <xdr:row>77</xdr:row>
      <xdr:rowOff>40411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1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31538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23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162001</xdr:rowOff>
    </xdr:from>
    <xdr:to>
      <xdr:col>98</xdr:col>
      <xdr:colOff>38100</xdr:colOff>
      <xdr:row>77</xdr:row>
      <xdr:rowOff>92151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19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83278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28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決算では、人件費、物件費、扶助費、普通建設事業費、公債費、積立金、投資及び出資金、繰出金の８項目で住民一人当たりコスト及び決算額で前年度比増となった。焼却施設清掃点検委託、電算関連使用料など物件費、自立支援給付費、保育所実施委託、物価高騰支援給付金など扶助費や焼却施設ろ布交換工事、小学校受水槽等更新工事等の普通建設事業費が大きく増加した。また昨年度発生の災害に伴う維持補修費、災害復旧事業費は類似団体内平均値を下回ったものの、焼却施設の光熱水費、清掃点検委託や電算関連使用料の増加により物件費が全項目中唯一、類似団体内平均値を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については、令和４年１月１日から令和５年１月１日が▲１８０人、更に令和６年１月１日が▲１４７人と減少傾向に歯止めがかからない状況である。今後も各項目において住民一人当たりコストの増加が見込まれる。扶助費においては、国施策の給付金事業を除く自立支援給付費や保育所実施委託などでも増加しており、今後も増加が見込まれる。また、学校給食共同調理場建設や一部事務組合での広域ごみ処理施設建設事業、火葬場建設事業の大型起債事業が予定されており、後年度では借入れた地方債償還による公債費等の増加も見込まれることから、各項目の数値の推移に注視しながら、引き続き計画的な財政運営を図っ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静岡県松崎町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5,824
5,787
85.11
4,260,579
4,055,051
149,911
2,589,231
2,433,256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57567</xdr:rowOff>
    </xdr:from>
    <xdr:to>
      <xdr:col>24</xdr:col>
      <xdr:colOff>63500</xdr:colOff>
      <xdr:row>37</xdr:row>
      <xdr:rowOff>142476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401217"/>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07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142476</xdr:rowOff>
    </xdr:from>
    <xdr:to>
      <xdr:col>19</xdr:col>
      <xdr:colOff>177800</xdr:colOff>
      <xdr:row>38</xdr:row>
      <xdr:rowOff>78468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486126"/>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135508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6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78468</xdr:rowOff>
    </xdr:from>
    <xdr:to>
      <xdr:col>15</xdr:col>
      <xdr:colOff>50800</xdr:colOff>
      <xdr:row>38</xdr:row>
      <xdr:rowOff>99205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593568"/>
          <a:ext cx="889000" cy="2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129956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99205</xdr:rowOff>
    </xdr:from>
    <xdr:to>
      <xdr:col>10</xdr:col>
      <xdr:colOff>114300</xdr:colOff>
      <xdr:row>38</xdr:row>
      <xdr:rowOff>110145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614305"/>
          <a:ext cx="889000" cy="1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140080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6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87502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1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6767</xdr:rowOff>
    </xdr:from>
    <xdr:to>
      <xdr:col>24</xdr:col>
      <xdr:colOff>114300</xdr:colOff>
      <xdr:row>37</xdr:row>
      <xdr:rowOff>108367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5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156644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2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91676</xdr:rowOff>
    </xdr:from>
    <xdr:to>
      <xdr:col>20</xdr:col>
      <xdr:colOff>38100</xdr:colOff>
      <xdr:row>38</xdr:row>
      <xdr:rowOff>21826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3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12953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2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27668</xdr:rowOff>
    </xdr:from>
    <xdr:to>
      <xdr:col>15</xdr:col>
      <xdr:colOff>101600</xdr:colOff>
      <xdr:row>38</xdr:row>
      <xdr:rowOff>129268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54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120395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63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48405</xdr:rowOff>
    </xdr:from>
    <xdr:to>
      <xdr:col>10</xdr:col>
      <xdr:colOff>165100</xdr:colOff>
      <xdr:row>38</xdr:row>
      <xdr:rowOff>150005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56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141132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65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59345</xdr:rowOff>
    </xdr:from>
    <xdr:to>
      <xdr:col>6</xdr:col>
      <xdr:colOff>38100</xdr:colOff>
      <xdr:row>38</xdr:row>
      <xdr:rowOff>160945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57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152072</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66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118878</xdr:rowOff>
    </xdr:from>
    <xdr:to>
      <xdr:col>24</xdr:col>
      <xdr:colOff>63500</xdr:colOff>
      <xdr:row>58</xdr:row>
      <xdr:rowOff>136715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10062978"/>
          <a:ext cx="838200" cy="1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106906</xdr:rowOff>
    </xdr:from>
    <xdr:to>
      <xdr:col>19</xdr:col>
      <xdr:colOff>177800</xdr:colOff>
      <xdr:row>58</xdr:row>
      <xdr:rowOff>136715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10051006"/>
          <a:ext cx="88900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27349</xdr:rowOff>
    </xdr:from>
    <xdr:to>
      <xdr:col>15</xdr:col>
      <xdr:colOff>50800</xdr:colOff>
      <xdr:row>58</xdr:row>
      <xdr:rowOff>106906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971449"/>
          <a:ext cx="889000" cy="7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27349</xdr:rowOff>
    </xdr:from>
    <xdr:to>
      <xdr:col>10</xdr:col>
      <xdr:colOff>114300</xdr:colOff>
      <xdr:row>58</xdr:row>
      <xdr:rowOff>132190</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971449"/>
          <a:ext cx="889000" cy="10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24884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155334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75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68078</xdr:rowOff>
    </xdr:from>
    <xdr:to>
      <xdr:col>24</xdr:col>
      <xdr:colOff>114300</xdr:colOff>
      <xdr:row>58</xdr:row>
      <xdr:rowOff>169678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1001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154455</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927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85915</xdr:rowOff>
    </xdr:from>
    <xdr:to>
      <xdr:col>20</xdr:col>
      <xdr:colOff>38100</xdr:colOff>
      <xdr:row>59</xdr:row>
      <xdr:rowOff>16065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1003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7192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1012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56106</xdr:rowOff>
    </xdr:from>
    <xdr:to>
      <xdr:col>15</xdr:col>
      <xdr:colOff>101600</xdr:colOff>
      <xdr:row>58</xdr:row>
      <xdr:rowOff>157706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1000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148833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10092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147999</xdr:rowOff>
    </xdr:from>
    <xdr:to>
      <xdr:col>10</xdr:col>
      <xdr:colOff>165100</xdr:colOff>
      <xdr:row>58</xdr:row>
      <xdr:rowOff>78149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92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69276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1001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81390</xdr:rowOff>
    </xdr:from>
    <xdr:to>
      <xdr:col>6</xdr:col>
      <xdr:colOff>38100</xdr:colOff>
      <xdr:row>59</xdr:row>
      <xdr:rowOff>11540</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2667</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1011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163795</xdr:rowOff>
    </xdr:from>
    <xdr:to>
      <xdr:col>24</xdr:col>
      <xdr:colOff>63500</xdr:colOff>
      <xdr:row>78</xdr:row>
      <xdr:rowOff>41745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365445"/>
          <a:ext cx="838200" cy="4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118876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77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5535</xdr:rowOff>
    </xdr:from>
    <xdr:to>
      <xdr:col>19</xdr:col>
      <xdr:colOff>177800</xdr:colOff>
      <xdr:row>78</xdr:row>
      <xdr:rowOff>41745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378635"/>
          <a:ext cx="889000" cy="3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94784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5535</xdr:rowOff>
    </xdr:from>
    <xdr:to>
      <xdr:col>15</xdr:col>
      <xdr:colOff>50800</xdr:colOff>
      <xdr:row>78</xdr:row>
      <xdr:rowOff>92250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378635"/>
          <a:ext cx="889000" cy="8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61611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92250</xdr:rowOff>
    </xdr:from>
    <xdr:to>
      <xdr:col>10</xdr:col>
      <xdr:colOff>114300</xdr:colOff>
      <xdr:row>78</xdr:row>
      <xdr:rowOff>128395</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465350"/>
          <a:ext cx="889000" cy="3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1871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15281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112995</xdr:rowOff>
    </xdr:from>
    <xdr:to>
      <xdr:col>24</xdr:col>
      <xdr:colOff>114300</xdr:colOff>
      <xdr:row>78</xdr:row>
      <xdr:rowOff>43145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31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27922</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22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162395</xdr:rowOff>
    </xdr:from>
    <xdr:to>
      <xdr:col>20</xdr:col>
      <xdr:colOff>38100</xdr:colOff>
      <xdr:row>78</xdr:row>
      <xdr:rowOff>92545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36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83672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456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126185</xdr:rowOff>
    </xdr:from>
    <xdr:to>
      <xdr:col>15</xdr:col>
      <xdr:colOff>101600</xdr:colOff>
      <xdr:row>78</xdr:row>
      <xdr:rowOff>56335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2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47462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20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41450</xdr:rowOff>
    </xdr:from>
    <xdr:to>
      <xdr:col>10</xdr:col>
      <xdr:colOff>165100</xdr:colOff>
      <xdr:row>78</xdr:row>
      <xdr:rowOff>143050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41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134177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507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77595</xdr:rowOff>
    </xdr:from>
    <xdr:to>
      <xdr:col>6</xdr:col>
      <xdr:colOff>38100</xdr:colOff>
      <xdr:row>79</xdr:row>
      <xdr:rowOff>7745</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5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170322</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4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97131</xdr:rowOff>
    </xdr:from>
    <xdr:to>
      <xdr:col>24</xdr:col>
      <xdr:colOff>63500</xdr:colOff>
      <xdr:row>98</xdr:row>
      <xdr:rowOff>99400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99231"/>
          <a:ext cx="838200" cy="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99400</xdr:rowOff>
    </xdr:from>
    <xdr:to>
      <xdr:col>19</xdr:col>
      <xdr:colOff>177800</xdr:colOff>
      <xdr:row>98</xdr:row>
      <xdr:rowOff>103732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01500"/>
          <a:ext cx="889000" cy="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103732</xdr:rowOff>
    </xdr:from>
    <xdr:to>
      <xdr:col>15</xdr:col>
      <xdr:colOff>50800</xdr:colOff>
      <xdr:row>98</xdr:row>
      <xdr:rowOff>108603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05832"/>
          <a:ext cx="889000" cy="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108603</xdr:rowOff>
    </xdr:from>
    <xdr:to>
      <xdr:col>10</xdr:col>
      <xdr:colOff>114300</xdr:colOff>
      <xdr:row>98</xdr:row>
      <xdr:rowOff>111802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10703"/>
          <a:ext cx="8890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2573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3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46331</xdr:rowOff>
    </xdr:from>
    <xdr:to>
      <xdr:col>24</xdr:col>
      <xdr:colOff>114300</xdr:colOff>
      <xdr:row>98</xdr:row>
      <xdr:rowOff>147931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48600</xdr:rowOff>
    </xdr:from>
    <xdr:to>
      <xdr:col>20</xdr:col>
      <xdr:colOff>38100</xdr:colOff>
      <xdr:row>98</xdr:row>
      <xdr:rowOff>150200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5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141327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4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52932</xdr:rowOff>
    </xdr:from>
    <xdr:to>
      <xdr:col>15</xdr:col>
      <xdr:colOff>101600</xdr:colOff>
      <xdr:row>98</xdr:row>
      <xdr:rowOff>154532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5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145659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4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57803</xdr:rowOff>
    </xdr:from>
    <xdr:to>
      <xdr:col>10</xdr:col>
      <xdr:colOff>165100</xdr:colOff>
      <xdr:row>98</xdr:row>
      <xdr:rowOff>159403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5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150530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5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61002</xdr:rowOff>
    </xdr:from>
    <xdr:to>
      <xdr:col>6</xdr:col>
      <xdr:colOff>38100</xdr:colOff>
      <xdr:row>98</xdr:row>
      <xdr:rowOff>162602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6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153729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5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25400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25400</xdr:rowOff>
    </xdr:from>
    <xdr:to>
      <xdr:col>45</xdr:col>
      <xdr:colOff>177800</xdr:colOff>
      <xdr:row>38</xdr:row>
      <xdr:rowOff>25400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25400</xdr:rowOff>
    </xdr:from>
    <xdr:to>
      <xdr:col>41</xdr:col>
      <xdr:colOff>50800</xdr:colOff>
      <xdr:row>38</xdr:row>
      <xdr:rowOff>25400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24376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38</xdr:row>
      <xdr:rowOff>67327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146050</xdr:rowOff>
    </xdr:from>
    <xdr:to>
      <xdr:col>46</xdr:col>
      <xdr:colOff>38100</xdr:colOff>
      <xdr:row>38</xdr:row>
      <xdr:rowOff>76200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38</xdr:row>
      <xdr:rowOff>67327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38</xdr:row>
      <xdr:rowOff>67327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38</xdr:row>
      <xdr:rowOff>67327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113210</xdr:rowOff>
    </xdr:from>
    <xdr:to>
      <xdr:col>55</xdr:col>
      <xdr:colOff>0</xdr:colOff>
      <xdr:row>57</xdr:row>
      <xdr:rowOff>128942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885860"/>
          <a:ext cx="838200" cy="1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47230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4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113210</xdr:rowOff>
    </xdr:from>
    <xdr:to>
      <xdr:col>50</xdr:col>
      <xdr:colOff>114300</xdr:colOff>
      <xdr:row>58</xdr:row>
      <xdr:rowOff>4314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885860"/>
          <a:ext cx="889000" cy="6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160648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166753</xdr:rowOff>
    </xdr:from>
    <xdr:to>
      <xdr:col>45</xdr:col>
      <xdr:colOff>177800</xdr:colOff>
      <xdr:row>58</xdr:row>
      <xdr:rowOff>4314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939403"/>
          <a:ext cx="889000" cy="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166753</xdr:rowOff>
    </xdr:from>
    <xdr:to>
      <xdr:col>41</xdr:col>
      <xdr:colOff>50800</xdr:colOff>
      <xdr:row>58</xdr:row>
      <xdr:rowOff>2654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939403"/>
          <a:ext cx="889000" cy="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2910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163154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78142</xdr:rowOff>
    </xdr:from>
    <xdr:to>
      <xdr:col>55</xdr:col>
      <xdr:colOff>50800</xdr:colOff>
      <xdr:row>58</xdr:row>
      <xdr:rowOff>8292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5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56569</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2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62410</xdr:rowOff>
    </xdr:from>
    <xdr:to>
      <xdr:col>50</xdr:col>
      <xdr:colOff>165100</xdr:colOff>
      <xdr:row>57</xdr:row>
      <xdr:rowOff>164010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3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155137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92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124964</xdr:rowOff>
    </xdr:from>
    <xdr:to>
      <xdr:col>46</xdr:col>
      <xdr:colOff>38100</xdr:colOff>
      <xdr:row>58</xdr:row>
      <xdr:rowOff>55114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9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46241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99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115953</xdr:rowOff>
    </xdr:from>
    <xdr:to>
      <xdr:col>41</xdr:col>
      <xdr:colOff>101600</xdr:colOff>
      <xdr:row>58</xdr:row>
      <xdr:rowOff>46103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8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37230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98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123304</xdr:rowOff>
    </xdr:from>
    <xdr:to>
      <xdr:col>36</xdr:col>
      <xdr:colOff>165100</xdr:colOff>
      <xdr:row>58</xdr:row>
      <xdr:rowOff>53454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9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44581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98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129608</xdr:rowOff>
    </xdr:from>
    <xdr:to>
      <xdr:col>55</xdr:col>
      <xdr:colOff>0</xdr:colOff>
      <xdr:row>78</xdr:row>
      <xdr:rowOff>28719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31258"/>
          <a:ext cx="838200" cy="7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52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129608</xdr:rowOff>
    </xdr:from>
    <xdr:to>
      <xdr:col>50</xdr:col>
      <xdr:colOff>114300</xdr:colOff>
      <xdr:row>78</xdr:row>
      <xdr:rowOff>4502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31258"/>
          <a:ext cx="889000" cy="4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83512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81042</xdr:rowOff>
    </xdr:from>
    <xdr:to>
      <xdr:col>45</xdr:col>
      <xdr:colOff>177800</xdr:colOff>
      <xdr:row>78</xdr:row>
      <xdr:rowOff>4502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282692"/>
          <a:ext cx="889000" cy="9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103686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81042</xdr:rowOff>
    </xdr:from>
    <xdr:to>
      <xdr:col>41</xdr:col>
      <xdr:colOff>50800</xdr:colOff>
      <xdr:row>78</xdr:row>
      <xdr:rowOff>60395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282692"/>
          <a:ext cx="889000" cy="15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106828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119989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9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149369</xdr:rowOff>
    </xdr:from>
    <xdr:to>
      <xdr:col>55</xdr:col>
      <xdr:colOff>50800</xdr:colOff>
      <xdr:row>78</xdr:row>
      <xdr:rowOff>79519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5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796</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0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78808</xdr:rowOff>
    </xdr:from>
    <xdr:to>
      <xdr:col>50</xdr:col>
      <xdr:colOff>165100</xdr:colOff>
      <xdr:row>78</xdr:row>
      <xdr:rowOff>8958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8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25485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05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125152</xdr:rowOff>
    </xdr:from>
    <xdr:to>
      <xdr:col>46</xdr:col>
      <xdr:colOff>38100</xdr:colOff>
      <xdr:row>78</xdr:row>
      <xdr:rowOff>55302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2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71829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10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30242</xdr:rowOff>
    </xdr:from>
    <xdr:to>
      <xdr:col>41</xdr:col>
      <xdr:colOff>101600</xdr:colOff>
      <xdr:row>77</xdr:row>
      <xdr:rowOff>131842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3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148369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0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9595</xdr:rowOff>
    </xdr:from>
    <xdr:to>
      <xdr:col>36</xdr:col>
      <xdr:colOff>165100</xdr:colOff>
      <xdr:row>78</xdr:row>
      <xdr:rowOff>111195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8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127722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134355</xdr:rowOff>
    </xdr:from>
    <xdr:to>
      <xdr:col>55</xdr:col>
      <xdr:colOff>0</xdr:colOff>
      <xdr:row>97</xdr:row>
      <xdr:rowOff>163291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65005"/>
          <a:ext cx="838200" cy="2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54275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42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142466</xdr:rowOff>
    </xdr:from>
    <xdr:to>
      <xdr:col>50</xdr:col>
      <xdr:colOff>114300</xdr:colOff>
      <xdr:row>97</xdr:row>
      <xdr:rowOff>163291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773116"/>
          <a:ext cx="889000" cy="2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3697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142466</xdr:rowOff>
    </xdr:from>
    <xdr:to>
      <xdr:col>45</xdr:col>
      <xdr:colOff>177800</xdr:colOff>
      <xdr:row>97</xdr:row>
      <xdr:rowOff>146627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773116"/>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146627</xdr:rowOff>
    </xdr:from>
    <xdr:to>
      <xdr:col>41</xdr:col>
      <xdr:colOff>50800</xdr:colOff>
      <xdr:row>98</xdr:row>
      <xdr:rowOff>4195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77277"/>
          <a:ext cx="889000" cy="2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20321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131855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83555</xdr:rowOff>
    </xdr:from>
    <xdr:to>
      <xdr:col>55</xdr:col>
      <xdr:colOff>50800</xdr:colOff>
      <xdr:row>98</xdr:row>
      <xdr:rowOff>13705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169932</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2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112491</xdr:rowOff>
    </xdr:from>
    <xdr:to>
      <xdr:col>50</xdr:col>
      <xdr:colOff>165100</xdr:colOff>
      <xdr:row>98</xdr:row>
      <xdr:rowOff>42641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4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33768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3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91666</xdr:rowOff>
    </xdr:from>
    <xdr:to>
      <xdr:col>46</xdr:col>
      <xdr:colOff>38100</xdr:colOff>
      <xdr:row>98</xdr:row>
      <xdr:rowOff>21816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2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12943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81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95827</xdr:rowOff>
    </xdr:from>
    <xdr:to>
      <xdr:col>41</xdr:col>
      <xdr:colOff>101600</xdr:colOff>
      <xdr:row>98</xdr:row>
      <xdr:rowOff>25977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2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17104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81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124845</xdr:rowOff>
    </xdr:from>
    <xdr:to>
      <xdr:col>36</xdr:col>
      <xdr:colOff>165100</xdr:colOff>
      <xdr:row>98</xdr:row>
      <xdr:rowOff>54995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5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46122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4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15440</xdr:rowOff>
    </xdr:from>
    <xdr:to>
      <xdr:col>85</xdr:col>
      <xdr:colOff>127000</xdr:colOff>
      <xdr:row>37</xdr:row>
      <xdr:rowOff>35589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359090"/>
          <a:ext cx="838200" cy="2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50900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394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35589</xdr:rowOff>
    </xdr:from>
    <xdr:to>
      <xdr:col>81</xdr:col>
      <xdr:colOff>50800</xdr:colOff>
      <xdr:row>37</xdr:row>
      <xdr:rowOff>116187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379239"/>
          <a:ext cx="889000" cy="8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52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116187</xdr:rowOff>
    </xdr:from>
    <xdr:to>
      <xdr:col>76</xdr:col>
      <xdr:colOff>114300</xdr:colOff>
      <xdr:row>37</xdr:row>
      <xdr:rowOff>123714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459837"/>
          <a:ext cx="889000" cy="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19942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123714</xdr:rowOff>
    </xdr:from>
    <xdr:to>
      <xdr:col>71</xdr:col>
      <xdr:colOff>177800</xdr:colOff>
      <xdr:row>38</xdr:row>
      <xdr:rowOff>16632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467364"/>
          <a:ext cx="889000" cy="6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170932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66357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136090</xdr:rowOff>
    </xdr:from>
    <xdr:to>
      <xdr:col>85</xdr:col>
      <xdr:colOff>177800</xdr:colOff>
      <xdr:row>37</xdr:row>
      <xdr:rowOff>66240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0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158967</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15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156239</xdr:rowOff>
    </xdr:from>
    <xdr:to>
      <xdr:col>81</xdr:col>
      <xdr:colOff>101600</xdr:colOff>
      <xdr:row>37</xdr:row>
      <xdr:rowOff>86389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2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102916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10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65387</xdr:rowOff>
    </xdr:from>
    <xdr:to>
      <xdr:col>76</xdr:col>
      <xdr:colOff>165100</xdr:colOff>
      <xdr:row>37</xdr:row>
      <xdr:rowOff>166987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0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12064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18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72914</xdr:rowOff>
    </xdr:from>
    <xdr:to>
      <xdr:col>72</xdr:col>
      <xdr:colOff>38100</xdr:colOff>
      <xdr:row>38</xdr:row>
      <xdr:rowOff>3064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1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19591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19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137282</xdr:rowOff>
    </xdr:from>
    <xdr:to>
      <xdr:col>67</xdr:col>
      <xdr:colOff>101600</xdr:colOff>
      <xdr:row>38</xdr:row>
      <xdr:rowOff>67432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8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58559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57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11170</xdr:rowOff>
    </xdr:from>
    <xdr:to>
      <xdr:col>85</xdr:col>
      <xdr:colOff>127000</xdr:colOff>
      <xdr:row>58</xdr:row>
      <xdr:rowOff>36083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955270"/>
          <a:ext cx="838200" cy="2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1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27122</xdr:rowOff>
    </xdr:from>
    <xdr:to>
      <xdr:col>81</xdr:col>
      <xdr:colOff>50800</xdr:colOff>
      <xdr:row>58</xdr:row>
      <xdr:rowOff>36083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971222"/>
          <a:ext cx="889000" cy="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27122</xdr:rowOff>
    </xdr:from>
    <xdr:to>
      <xdr:col>76</xdr:col>
      <xdr:colOff>114300</xdr:colOff>
      <xdr:row>58</xdr:row>
      <xdr:rowOff>34868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971222"/>
          <a:ext cx="889000" cy="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34868</xdr:rowOff>
    </xdr:from>
    <xdr:to>
      <xdr:col>71</xdr:col>
      <xdr:colOff>177800</xdr:colOff>
      <xdr:row>58</xdr:row>
      <xdr:rowOff>67344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978968"/>
          <a:ext cx="889000" cy="3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128072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134221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131820</xdr:rowOff>
    </xdr:from>
    <xdr:to>
      <xdr:col>85</xdr:col>
      <xdr:colOff>177800</xdr:colOff>
      <xdr:row>58</xdr:row>
      <xdr:rowOff>61970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46747</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81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156733</xdr:rowOff>
    </xdr:from>
    <xdr:to>
      <xdr:col>81</xdr:col>
      <xdr:colOff>101600</xdr:colOff>
      <xdr:row>58</xdr:row>
      <xdr:rowOff>86883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92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78010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1002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147772</xdr:rowOff>
    </xdr:from>
    <xdr:to>
      <xdr:col>76</xdr:col>
      <xdr:colOff>165100</xdr:colOff>
      <xdr:row>58</xdr:row>
      <xdr:rowOff>77922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92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69049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1001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155518</xdr:rowOff>
    </xdr:from>
    <xdr:to>
      <xdr:col>72</xdr:col>
      <xdr:colOff>38100</xdr:colOff>
      <xdr:row>58</xdr:row>
      <xdr:rowOff>85668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92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76795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1002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16544</xdr:rowOff>
    </xdr:from>
    <xdr:to>
      <xdr:col>67</xdr:col>
      <xdr:colOff>101600</xdr:colOff>
      <xdr:row>58</xdr:row>
      <xdr:rowOff>118144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96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109271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1005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119202</xdr:rowOff>
    </xdr:from>
    <xdr:to>
      <xdr:col>85</xdr:col>
      <xdr:colOff>127000</xdr:colOff>
      <xdr:row>78</xdr:row>
      <xdr:rowOff>163289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492302"/>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119202</xdr:rowOff>
    </xdr:from>
    <xdr:to>
      <xdr:col>81</xdr:col>
      <xdr:colOff>50800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492302"/>
          <a:ext cx="889000" cy="15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50085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59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43297</xdr:rowOff>
    </xdr:from>
    <xdr:to>
      <xdr:col>76</xdr:col>
      <xdr:colOff>114300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7847"/>
          <a:ext cx="889000" cy="5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43297</xdr:rowOff>
    </xdr:from>
    <xdr:to>
      <xdr:col>71</xdr:col>
      <xdr:colOff>177800</xdr:colOff>
      <xdr:row>79</xdr:row>
      <xdr:rowOff>76247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587847"/>
          <a:ext cx="889000" cy="3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28382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112489</xdr:rowOff>
    </xdr:from>
    <xdr:to>
      <xdr:col>85</xdr:col>
      <xdr:colOff>177800</xdr:colOff>
      <xdr:row>79</xdr:row>
      <xdr:rowOff>42639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8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71180</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44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68402</xdr:rowOff>
    </xdr:from>
    <xdr:to>
      <xdr:col>81</xdr:col>
      <xdr:colOff>101600</xdr:colOff>
      <xdr:row>78</xdr:row>
      <xdr:rowOff>170002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4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15079</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21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163947</xdr:rowOff>
    </xdr:from>
    <xdr:to>
      <xdr:col>72</xdr:col>
      <xdr:colOff>38100</xdr:colOff>
      <xdr:row>79</xdr:row>
      <xdr:rowOff>94097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85224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29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25447</xdr:rowOff>
    </xdr:from>
    <xdr:to>
      <xdr:col>67</xdr:col>
      <xdr:colOff>101600</xdr:colOff>
      <xdr:row>79</xdr:row>
      <xdr:rowOff>127047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6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118174</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6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160000</xdr:rowOff>
    </xdr:from>
    <xdr:to>
      <xdr:col>85</xdr:col>
      <xdr:colOff>127000</xdr:colOff>
      <xdr:row>97</xdr:row>
      <xdr:rowOff>163322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790650"/>
          <a:ext cx="838200" cy="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78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163322</xdr:rowOff>
    </xdr:from>
    <xdr:to>
      <xdr:col>81</xdr:col>
      <xdr:colOff>50800</xdr:colOff>
      <xdr:row>98</xdr:row>
      <xdr:rowOff>5817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793972"/>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122559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41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5817</xdr:rowOff>
    </xdr:from>
    <xdr:to>
      <xdr:col>76</xdr:col>
      <xdr:colOff>114300</xdr:colOff>
      <xdr:row>98</xdr:row>
      <xdr:rowOff>13436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807917"/>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134904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13436</xdr:rowOff>
    </xdr:from>
    <xdr:to>
      <xdr:col>71</xdr:col>
      <xdr:colOff>177800</xdr:colOff>
      <xdr:row>98</xdr:row>
      <xdr:rowOff>39619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815536"/>
          <a:ext cx="889000" cy="2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6662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10374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4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109200</xdr:rowOff>
    </xdr:from>
    <xdr:to>
      <xdr:col>85</xdr:col>
      <xdr:colOff>177800</xdr:colOff>
      <xdr:row>98</xdr:row>
      <xdr:rowOff>39350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3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87627</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71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112522</xdr:rowOff>
    </xdr:from>
    <xdr:to>
      <xdr:col>81</xdr:col>
      <xdr:colOff>101600</xdr:colOff>
      <xdr:row>98</xdr:row>
      <xdr:rowOff>42672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4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33799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3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126467</xdr:rowOff>
    </xdr:from>
    <xdr:to>
      <xdr:col>76</xdr:col>
      <xdr:colOff>165100</xdr:colOff>
      <xdr:row>98</xdr:row>
      <xdr:rowOff>56617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5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47744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84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134086</xdr:rowOff>
    </xdr:from>
    <xdr:to>
      <xdr:col>72</xdr:col>
      <xdr:colOff>38100</xdr:colOff>
      <xdr:row>98</xdr:row>
      <xdr:rowOff>64236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6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55363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85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160269</xdr:rowOff>
    </xdr:from>
    <xdr:to>
      <xdr:col>67</xdr:col>
      <xdr:colOff>101600</xdr:colOff>
      <xdr:row>98</xdr:row>
      <xdr:rowOff>90419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9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81546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88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117618</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32718"/>
          <a:ext cx="889000" cy="2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117618</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19545300" y="6632718"/>
          <a:ext cx="889000" cy="2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66818</xdr:rowOff>
    </xdr:from>
    <xdr:to>
      <xdr:col>107</xdr:col>
      <xdr:colOff>101600</xdr:colOff>
      <xdr:row>38</xdr:row>
      <xdr:rowOff>168418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58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159545</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5017" y="6674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労働費、前年度繰上充当金を除く１２項目の中、８項目で住民一人当たりのコストが前年度より増加している。昨年度発生の災害に伴う災害復旧費は類似団体内平均値を下回ったが、商工費、消防費が引き続き上回る結果となった。地域活性化企業人の受入れ、地域おこし協力隊の増員による総務費、自立支援給付費や介護保険、後期高齢者医療特別会計への繰出金等の事業費増による民生費、焼却施設の光熱水費、清掃点検委託等の事業費増による衛生費、学校給食共同調理場実施設計、小学校受水槽等更新工事等の実施による教育費が大きく増加している。一方、臨時交付金を活用したプレミアム商品券事業等の事業費減による商工費が大きく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実施事業の精査により歳出の削減に取組んでいるものの、人口減少が進む中、住民一人当たりのコストは上昇傾向にあるため、今後実施予定の大型事業の学校給食共同調理場建設（教育費）、一部事務組合による広域ごみ処理施設建設事業負担金（衛生費）、火葬場建設事業負担金（衛生費）及びその事業に充当する地方債の公債費等の増加、老朽化する公共施設の改修費（総務費・土木費等）の増加等、いずれの事業も財政状況を注視しながら進め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静岡県松崎町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150">
              <a:latin typeface="ＭＳ ゴシック" pitchFamily="49" charset="-128"/>
              <a:ea typeface="ＭＳ ゴシック" pitchFamily="49" charset="-128"/>
            </a:rPr>
            <a:t>令和５年度末の財政調整基金残高は、１２０百万円減の１，２５４百万円となった。今後も減収補てん財源の確保、災害等の突発的な支出への備えを目的に積立をしていく予定であるが、標準財政規模に対して過度な残高にならないよう、その他特定目的基金とバランスを確認しながら、適正な基金管理を行っていく。</a:t>
          </a:r>
          <a:endParaRPr kumimoji="1" lang="en-US" altLang="ja-JP" sz="1150">
            <a:latin typeface="ＭＳ ゴシック" pitchFamily="49" charset="-128"/>
            <a:ea typeface="ＭＳ ゴシック" pitchFamily="49" charset="-128"/>
          </a:endParaRPr>
        </a:p>
        <a:p>
          <a:r>
            <a:rPr kumimoji="1" lang="ja-JP" altLang="en-US" sz="1150">
              <a:latin typeface="ＭＳ ゴシック" pitchFamily="49" charset="-128"/>
              <a:ea typeface="ＭＳ ゴシック" pitchFamily="49" charset="-128"/>
            </a:rPr>
            <a:t>　実質収支額比率は、実質収支の１５百万円増、標準財政規模額が２７百万円減となったことで、前年度比０．６２％増の５．７９％となった。</a:t>
          </a:r>
          <a:endParaRPr kumimoji="1" lang="en-US" altLang="ja-JP" sz="1150">
            <a:latin typeface="ＭＳ ゴシック" pitchFamily="49" charset="-128"/>
            <a:ea typeface="ＭＳ ゴシック" pitchFamily="49" charset="-128"/>
          </a:endParaRPr>
        </a:p>
        <a:p>
          <a:r>
            <a:rPr kumimoji="1" lang="ja-JP" altLang="en-US" sz="1150">
              <a:latin typeface="ＭＳ ゴシック" pitchFamily="49" charset="-128"/>
              <a:ea typeface="ＭＳ ゴシック" pitchFamily="49" charset="-128"/>
            </a:rPr>
            <a:t>　実質単年度収支比率がマイナス値となった要因は、地方交付税の減などにより基金繰入額が増加したことで取崩額が積立額を上回ったためである。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静岡県松崎町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全会計とも前年度同様に資金不足は生じていない。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５年度では、温泉事業会計において継続して利益を計上してきたが、貸倒損失等の計上により３百万円の損失（赤字）となった。しかし、他会計からの貸付金償還収入があること等により、安定した事業運営がで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会計でおいては、人口減少や主要産業の観光業の低迷というマイナス要因に合わせ、令和４年８月に豪雨災害に見舞われたが、一般会計からの繰入金によって収支の均衡（赤字額なし）が保たれており、また今後も施設の老朽化による更新整備が予定されているため、経営戦略を改定し、計画的な経営改善に取組んで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伊豆まつざき荘事業会計では、平成３０年度から損失（赤字）となっていたが、令和５年度は１２百万円の利益となっている。新型コロナウイルス感染症の影響により集客減少から回復傾向だが、引き続き計画的な経営改善が求め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公営企業会計事業における各会計の健全性を保つよう、引き続き収支改善に取り組む。</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4260579</v>
      </c>
      <c r="BO4" s="407"/>
      <c r="BP4" s="407"/>
      <c r="BQ4" s="407"/>
      <c r="BR4" s="407"/>
      <c r="BS4" s="407"/>
      <c r="BT4" s="407"/>
      <c r="BU4" s="408"/>
      <c r="BV4" s="406">
        <v>4298564</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5.8</v>
      </c>
      <c r="CU4" s="413"/>
      <c r="CV4" s="413"/>
      <c r="CW4" s="413"/>
      <c r="CX4" s="413"/>
      <c r="CY4" s="413"/>
      <c r="CZ4" s="413"/>
      <c r="DA4" s="414"/>
      <c r="DB4" s="412">
        <v>5.2</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4055051</v>
      </c>
      <c r="BO5" s="444"/>
      <c r="BP5" s="444"/>
      <c r="BQ5" s="444"/>
      <c r="BR5" s="444"/>
      <c r="BS5" s="444"/>
      <c r="BT5" s="444"/>
      <c r="BU5" s="445"/>
      <c r="BV5" s="443">
        <v>4015294</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86.3</v>
      </c>
      <c r="CU5" s="441"/>
      <c r="CV5" s="441"/>
      <c r="CW5" s="441"/>
      <c r="CX5" s="441"/>
      <c r="CY5" s="441"/>
      <c r="CZ5" s="441"/>
      <c r="DA5" s="442"/>
      <c r="DB5" s="440">
        <v>83.8</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205528</v>
      </c>
      <c r="BO6" s="444"/>
      <c r="BP6" s="444"/>
      <c r="BQ6" s="444"/>
      <c r="BR6" s="444"/>
      <c r="BS6" s="444"/>
      <c r="BT6" s="444"/>
      <c r="BU6" s="445"/>
      <c r="BV6" s="443">
        <v>283270</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86.7</v>
      </c>
      <c r="CU6" s="481"/>
      <c r="CV6" s="481"/>
      <c r="CW6" s="481"/>
      <c r="CX6" s="481"/>
      <c r="CY6" s="481"/>
      <c r="CZ6" s="481"/>
      <c r="DA6" s="482"/>
      <c r="DB6" s="480">
        <v>84.7</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55617</v>
      </c>
      <c r="BO7" s="444"/>
      <c r="BP7" s="444"/>
      <c r="BQ7" s="444"/>
      <c r="BR7" s="444"/>
      <c r="BS7" s="444"/>
      <c r="BT7" s="444"/>
      <c r="BU7" s="445"/>
      <c r="BV7" s="443">
        <v>147874</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2589231</v>
      </c>
      <c r="CU7" s="444"/>
      <c r="CV7" s="444"/>
      <c r="CW7" s="444"/>
      <c r="CX7" s="444"/>
      <c r="CY7" s="444"/>
      <c r="CZ7" s="444"/>
      <c r="DA7" s="445"/>
      <c r="DB7" s="443">
        <v>2616486</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149911</v>
      </c>
      <c r="BO8" s="444"/>
      <c r="BP8" s="444"/>
      <c r="BQ8" s="444"/>
      <c r="BR8" s="444"/>
      <c r="BS8" s="444"/>
      <c r="BT8" s="444"/>
      <c r="BU8" s="445"/>
      <c r="BV8" s="443">
        <v>135396</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0.26</v>
      </c>
      <c r="CU8" s="484"/>
      <c r="CV8" s="484"/>
      <c r="CW8" s="484"/>
      <c r="CX8" s="484"/>
      <c r="CY8" s="484"/>
      <c r="CZ8" s="484"/>
      <c r="DA8" s="485"/>
      <c r="DB8" s="483">
        <v>0.27</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6038</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110</v>
      </c>
      <c r="AV9" s="476"/>
      <c r="AW9" s="476"/>
      <c r="AX9" s="476"/>
      <c r="AY9" s="477" t="s">
        <v>111</v>
      </c>
      <c r="AZ9" s="478"/>
      <c r="BA9" s="478"/>
      <c r="BB9" s="478"/>
      <c r="BC9" s="478"/>
      <c r="BD9" s="478"/>
      <c r="BE9" s="478"/>
      <c r="BF9" s="478"/>
      <c r="BG9" s="478"/>
      <c r="BH9" s="478"/>
      <c r="BI9" s="478"/>
      <c r="BJ9" s="478"/>
      <c r="BK9" s="478"/>
      <c r="BL9" s="478"/>
      <c r="BM9" s="479"/>
      <c r="BN9" s="443">
        <v>14515</v>
      </c>
      <c r="BO9" s="444"/>
      <c r="BP9" s="444"/>
      <c r="BQ9" s="444"/>
      <c r="BR9" s="444"/>
      <c r="BS9" s="444"/>
      <c r="BT9" s="444"/>
      <c r="BU9" s="445"/>
      <c r="BV9" s="443">
        <v>33504</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10.199999999999999</v>
      </c>
      <c r="CU9" s="441"/>
      <c r="CV9" s="441"/>
      <c r="CW9" s="441"/>
      <c r="CX9" s="441"/>
      <c r="CY9" s="441"/>
      <c r="CZ9" s="441"/>
      <c r="DA9" s="442"/>
      <c r="DB9" s="440">
        <v>10.3</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113</v>
      </c>
      <c r="M10" s="473"/>
      <c r="N10" s="473"/>
      <c r="O10" s="473"/>
      <c r="P10" s="473"/>
      <c r="Q10" s="474"/>
      <c r="R10" s="494">
        <v>6837</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110</v>
      </c>
      <c r="AV10" s="476"/>
      <c r="AW10" s="476"/>
      <c r="AX10" s="476"/>
      <c r="AY10" s="477" t="s">
        <v>115</v>
      </c>
      <c r="AZ10" s="478"/>
      <c r="BA10" s="478"/>
      <c r="BB10" s="478"/>
      <c r="BC10" s="478"/>
      <c r="BD10" s="478"/>
      <c r="BE10" s="478"/>
      <c r="BF10" s="478"/>
      <c r="BG10" s="478"/>
      <c r="BH10" s="478"/>
      <c r="BI10" s="478"/>
      <c r="BJ10" s="478"/>
      <c r="BK10" s="478"/>
      <c r="BL10" s="478"/>
      <c r="BM10" s="479"/>
      <c r="BN10" s="443">
        <v>80000</v>
      </c>
      <c r="BO10" s="444"/>
      <c r="BP10" s="444"/>
      <c r="BQ10" s="444"/>
      <c r="BR10" s="444"/>
      <c r="BS10" s="444"/>
      <c r="BT10" s="444"/>
      <c r="BU10" s="445"/>
      <c r="BV10" s="443">
        <v>70000</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5824</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200000</v>
      </c>
      <c r="BO12" s="444"/>
      <c r="BP12" s="444"/>
      <c r="BQ12" s="444"/>
      <c r="BR12" s="444"/>
      <c r="BS12" s="444"/>
      <c r="BT12" s="444"/>
      <c r="BU12" s="445"/>
      <c r="BV12" s="443">
        <v>160000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5787</v>
      </c>
      <c r="S13" s="528"/>
      <c r="T13" s="528"/>
      <c r="U13" s="528"/>
      <c r="V13" s="529"/>
      <c r="W13" s="459" t="s">
        <v>131</v>
      </c>
      <c r="X13" s="460"/>
      <c r="Y13" s="460"/>
      <c r="Z13" s="460"/>
      <c r="AA13" s="460"/>
      <c r="AB13" s="450"/>
      <c r="AC13" s="494">
        <v>175</v>
      </c>
      <c r="AD13" s="495"/>
      <c r="AE13" s="495"/>
      <c r="AF13" s="495"/>
      <c r="AG13" s="537"/>
      <c r="AH13" s="494">
        <v>222</v>
      </c>
      <c r="AI13" s="495"/>
      <c r="AJ13" s="495"/>
      <c r="AK13" s="495"/>
      <c r="AL13" s="496"/>
      <c r="AM13" s="472" t="s">
        <v>132</v>
      </c>
      <c r="AN13" s="473"/>
      <c r="AO13" s="473"/>
      <c r="AP13" s="473"/>
      <c r="AQ13" s="473"/>
      <c r="AR13" s="473"/>
      <c r="AS13" s="473"/>
      <c r="AT13" s="474"/>
      <c r="AU13" s="475" t="s">
        <v>110</v>
      </c>
      <c r="AV13" s="476"/>
      <c r="AW13" s="476"/>
      <c r="AX13" s="476"/>
      <c r="AY13" s="477" t="s">
        <v>133</v>
      </c>
      <c r="AZ13" s="478"/>
      <c r="BA13" s="478"/>
      <c r="BB13" s="478"/>
      <c r="BC13" s="478"/>
      <c r="BD13" s="478"/>
      <c r="BE13" s="478"/>
      <c r="BF13" s="478"/>
      <c r="BG13" s="478"/>
      <c r="BH13" s="478"/>
      <c r="BI13" s="478"/>
      <c r="BJ13" s="478"/>
      <c r="BK13" s="478"/>
      <c r="BL13" s="478"/>
      <c r="BM13" s="479"/>
      <c r="BN13" s="443">
        <v>-105485</v>
      </c>
      <c r="BO13" s="444"/>
      <c r="BP13" s="444"/>
      <c r="BQ13" s="444"/>
      <c r="BR13" s="444"/>
      <c r="BS13" s="444"/>
      <c r="BT13" s="444"/>
      <c r="BU13" s="445"/>
      <c r="BV13" s="443">
        <v>-56496</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5.3</v>
      </c>
      <c r="CU13" s="441"/>
      <c r="CV13" s="441"/>
      <c r="CW13" s="441"/>
      <c r="CX13" s="441"/>
      <c r="CY13" s="441"/>
      <c r="CZ13" s="441"/>
      <c r="DA13" s="442"/>
      <c r="DB13" s="440">
        <v>4.9000000000000004</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5971</v>
      </c>
      <c r="S14" s="528"/>
      <c r="T14" s="528"/>
      <c r="U14" s="528"/>
      <c r="V14" s="529"/>
      <c r="W14" s="433"/>
      <c r="X14" s="434"/>
      <c r="Y14" s="434"/>
      <c r="Z14" s="434"/>
      <c r="AA14" s="434"/>
      <c r="AB14" s="423"/>
      <c r="AC14" s="530">
        <v>6.5</v>
      </c>
      <c r="AD14" s="531"/>
      <c r="AE14" s="531"/>
      <c r="AF14" s="531"/>
      <c r="AG14" s="532"/>
      <c r="AH14" s="530">
        <v>7.2</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5941</v>
      </c>
      <c r="S15" s="528"/>
      <c r="T15" s="528"/>
      <c r="U15" s="528"/>
      <c r="V15" s="529"/>
      <c r="W15" s="459" t="s">
        <v>137</v>
      </c>
      <c r="X15" s="460"/>
      <c r="Y15" s="460"/>
      <c r="Z15" s="460"/>
      <c r="AA15" s="460"/>
      <c r="AB15" s="450"/>
      <c r="AC15" s="494">
        <v>442</v>
      </c>
      <c r="AD15" s="495"/>
      <c r="AE15" s="495"/>
      <c r="AF15" s="495"/>
      <c r="AG15" s="537"/>
      <c r="AH15" s="494">
        <v>531</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649747</v>
      </c>
      <c r="BO15" s="407"/>
      <c r="BP15" s="407"/>
      <c r="BQ15" s="407"/>
      <c r="BR15" s="407"/>
      <c r="BS15" s="407"/>
      <c r="BT15" s="407"/>
      <c r="BU15" s="408"/>
      <c r="BV15" s="406">
        <v>637164</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16.3</v>
      </c>
      <c r="AD16" s="531"/>
      <c r="AE16" s="531"/>
      <c r="AF16" s="531"/>
      <c r="AG16" s="532"/>
      <c r="AH16" s="530">
        <v>17.100000000000001</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2421355</v>
      </c>
      <c r="BO16" s="444"/>
      <c r="BP16" s="444"/>
      <c r="BQ16" s="444"/>
      <c r="BR16" s="444"/>
      <c r="BS16" s="444"/>
      <c r="BT16" s="444"/>
      <c r="BU16" s="445"/>
      <c r="BV16" s="443">
        <v>2430177</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2094</v>
      </c>
      <c r="AD17" s="495"/>
      <c r="AE17" s="495"/>
      <c r="AF17" s="495"/>
      <c r="AG17" s="537"/>
      <c r="AH17" s="494">
        <v>2350</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807594</v>
      </c>
      <c r="BO17" s="444"/>
      <c r="BP17" s="444"/>
      <c r="BQ17" s="444"/>
      <c r="BR17" s="444"/>
      <c r="BS17" s="444"/>
      <c r="BT17" s="444"/>
      <c r="BU17" s="445"/>
      <c r="BV17" s="443">
        <v>794083</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85.11</v>
      </c>
      <c r="M18" s="567"/>
      <c r="N18" s="567"/>
      <c r="O18" s="567"/>
      <c r="P18" s="567"/>
      <c r="Q18" s="567"/>
      <c r="R18" s="568"/>
      <c r="S18" s="568"/>
      <c r="T18" s="568"/>
      <c r="U18" s="568"/>
      <c r="V18" s="569"/>
      <c r="W18" s="461"/>
      <c r="X18" s="462"/>
      <c r="Y18" s="462"/>
      <c r="Z18" s="462"/>
      <c r="AA18" s="462"/>
      <c r="AB18" s="453"/>
      <c r="AC18" s="570">
        <v>77.2</v>
      </c>
      <c r="AD18" s="571"/>
      <c r="AE18" s="571"/>
      <c r="AF18" s="571"/>
      <c r="AG18" s="572"/>
      <c r="AH18" s="570">
        <v>75.7</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2250167</v>
      </c>
      <c r="BO18" s="444"/>
      <c r="BP18" s="444"/>
      <c r="BQ18" s="444"/>
      <c r="BR18" s="444"/>
      <c r="BS18" s="444"/>
      <c r="BT18" s="444"/>
      <c r="BU18" s="445"/>
      <c r="BV18" s="443">
        <v>2217459</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71</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3411900</v>
      </c>
      <c r="BO19" s="444"/>
      <c r="BP19" s="444"/>
      <c r="BQ19" s="444"/>
      <c r="BR19" s="444"/>
      <c r="BS19" s="444"/>
      <c r="BT19" s="444"/>
      <c r="BU19" s="445"/>
      <c r="BV19" s="443">
        <v>3396216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2663</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2433256</v>
      </c>
      <c r="BO22" s="407"/>
      <c r="BP22" s="407"/>
      <c r="BQ22" s="407"/>
      <c r="BR22" s="407"/>
      <c r="BS22" s="407"/>
      <c r="BT22" s="407"/>
      <c r="BU22" s="408"/>
      <c r="BV22" s="406">
        <v>2692259</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2388134</v>
      </c>
      <c r="BO23" s="444"/>
      <c r="BP23" s="444"/>
      <c r="BQ23" s="444"/>
      <c r="BR23" s="444"/>
      <c r="BS23" s="444"/>
      <c r="BT23" s="444"/>
      <c r="BU23" s="445"/>
      <c r="BV23" s="443">
        <v>2632706</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6120</v>
      </c>
      <c r="R24" s="495"/>
      <c r="S24" s="495"/>
      <c r="T24" s="495"/>
      <c r="U24" s="495"/>
      <c r="V24" s="537"/>
      <c r="W24" s="589"/>
      <c r="X24" s="590"/>
      <c r="Y24" s="591"/>
      <c r="Z24" s="493" t="s">
        <v>162</v>
      </c>
      <c r="AA24" s="473"/>
      <c r="AB24" s="473"/>
      <c r="AC24" s="473"/>
      <c r="AD24" s="473"/>
      <c r="AE24" s="473"/>
      <c r="AF24" s="473"/>
      <c r="AG24" s="474"/>
      <c r="AH24" s="494">
        <v>67</v>
      </c>
      <c r="AI24" s="495"/>
      <c r="AJ24" s="495"/>
      <c r="AK24" s="495"/>
      <c r="AL24" s="537"/>
      <c r="AM24" s="494">
        <v>186930</v>
      </c>
      <c r="AN24" s="495"/>
      <c r="AO24" s="495"/>
      <c r="AP24" s="495"/>
      <c r="AQ24" s="495"/>
      <c r="AR24" s="537"/>
      <c r="AS24" s="494">
        <v>2790</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1061083</v>
      </c>
      <c r="BO24" s="444"/>
      <c r="BP24" s="444"/>
      <c r="BQ24" s="444"/>
      <c r="BR24" s="444"/>
      <c r="BS24" s="444"/>
      <c r="BT24" s="444"/>
      <c r="BU24" s="445"/>
      <c r="BV24" s="443">
        <v>1160154</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5350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522157</v>
      </c>
      <c r="BO25" s="407"/>
      <c r="BP25" s="407"/>
      <c r="BQ25" s="407"/>
      <c r="BR25" s="407"/>
      <c r="BS25" s="407"/>
      <c r="BT25" s="407"/>
      <c r="BU25" s="408"/>
      <c r="BV25" s="406">
        <v>433889</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4370</v>
      </c>
      <c r="R26" s="495"/>
      <c r="S26" s="495"/>
      <c r="T26" s="495"/>
      <c r="U26" s="495"/>
      <c r="V26" s="537"/>
      <c r="W26" s="589"/>
      <c r="X26" s="590"/>
      <c r="Y26" s="591"/>
      <c r="Z26" s="493" t="s">
        <v>168</v>
      </c>
      <c r="AA26" s="595"/>
      <c r="AB26" s="595"/>
      <c r="AC26" s="595"/>
      <c r="AD26" s="595"/>
      <c r="AE26" s="595"/>
      <c r="AF26" s="595"/>
      <c r="AG26" s="596"/>
      <c r="AH26" s="494">
        <v>4</v>
      </c>
      <c r="AI26" s="495"/>
      <c r="AJ26" s="495"/>
      <c r="AK26" s="495"/>
      <c r="AL26" s="537"/>
      <c r="AM26" s="494">
        <v>9752</v>
      </c>
      <c r="AN26" s="495"/>
      <c r="AO26" s="495"/>
      <c r="AP26" s="495"/>
      <c r="AQ26" s="495"/>
      <c r="AR26" s="537"/>
      <c r="AS26" s="494">
        <v>2438</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2730</v>
      </c>
      <c r="R27" s="495"/>
      <c r="S27" s="495"/>
      <c r="T27" s="495"/>
      <c r="U27" s="495"/>
      <c r="V27" s="537"/>
      <c r="W27" s="589"/>
      <c r="X27" s="590"/>
      <c r="Y27" s="591"/>
      <c r="Z27" s="493" t="s">
        <v>171</v>
      </c>
      <c r="AA27" s="473"/>
      <c r="AB27" s="473"/>
      <c r="AC27" s="473"/>
      <c r="AD27" s="473"/>
      <c r="AE27" s="473"/>
      <c r="AF27" s="473"/>
      <c r="AG27" s="474"/>
      <c r="AH27" s="494">
        <v>5</v>
      </c>
      <c r="AI27" s="495"/>
      <c r="AJ27" s="495"/>
      <c r="AK27" s="495"/>
      <c r="AL27" s="537"/>
      <c r="AM27" s="494">
        <v>16520</v>
      </c>
      <c r="AN27" s="495"/>
      <c r="AO27" s="495"/>
      <c r="AP27" s="495"/>
      <c r="AQ27" s="495"/>
      <c r="AR27" s="537"/>
      <c r="AS27" s="494">
        <v>3304</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2080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1253960</v>
      </c>
      <c r="BO28" s="407"/>
      <c r="BP28" s="407"/>
      <c r="BQ28" s="407"/>
      <c r="BR28" s="407"/>
      <c r="BS28" s="407"/>
      <c r="BT28" s="407"/>
      <c r="BU28" s="408"/>
      <c r="BV28" s="406">
        <v>1373960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6</v>
      </c>
      <c r="M29" s="495"/>
      <c r="N29" s="495"/>
      <c r="O29" s="495"/>
      <c r="P29" s="537"/>
      <c r="Q29" s="494">
        <v>1870</v>
      </c>
      <c r="R29" s="495"/>
      <c r="S29" s="495"/>
      <c r="T29" s="495"/>
      <c r="U29" s="495"/>
      <c r="V29" s="537"/>
      <c r="W29" s="592"/>
      <c r="X29" s="593"/>
      <c r="Y29" s="594"/>
      <c r="Z29" s="493" t="s">
        <v>177</v>
      </c>
      <c r="AA29" s="473"/>
      <c r="AB29" s="473"/>
      <c r="AC29" s="473"/>
      <c r="AD29" s="473"/>
      <c r="AE29" s="473"/>
      <c r="AF29" s="473"/>
      <c r="AG29" s="474"/>
      <c r="AH29" s="494">
        <v>72</v>
      </c>
      <c r="AI29" s="495"/>
      <c r="AJ29" s="495"/>
      <c r="AK29" s="495"/>
      <c r="AL29" s="537"/>
      <c r="AM29" s="494">
        <v>203450</v>
      </c>
      <c r="AN29" s="495"/>
      <c r="AO29" s="495"/>
      <c r="AP29" s="495"/>
      <c r="AQ29" s="495"/>
      <c r="AR29" s="537"/>
      <c r="AS29" s="494">
        <v>2826</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t="s">
        <v>122</v>
      </c>
      <c r="BO29" s="444"/>
      <c r="BP29" s="444"/>
      <c r="BQ29" s="444"/>
      <c r="BR29" s="444"/>
      <c r="BS29" s="444"/>
      <c r="BT29" s="444"/>
      <c r="BU29" s="445"/>
      <c r="BV29" s="443" t="s">
        <v>122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96</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782703</v>
      </c>
      <c r="BO30" s="563"/>
      <c r="BP30" s="563"/>
      <c r="BQ30" s="563"/>
      <c r="BR30" s="563"/>
      <c r="BS30" s="563"/>
      <c r="BT30" s="563"/>
      <c r="BU30" s="564"/>
      <c r="BV30" s="562">
        <v>861791</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8</v>
      </c>
      <c r="BF34" s="633"/>
      <c r="BG34" s="634" t="str">
        <f>IF('各会計、関係団体の財政状況及び健全化判断比率'!B34="","",'各会計、関係団体の財政状況及び健全化判断比率'!B34)</f>
        <v>岩地集落排水事業特別会計</v>
      </c>
      <c r="BH34" s="634"/>
      <c r="BI34" s="634"/>
      <c r="BJ34" s="634"/>
      <c r="BK34" s="634"/>
      <c r="BL34" s="634"/>
      <c r="BM34" s="634"/>
      <c r="BN34" s="634"/>
      <c r="BO34" s="634"/>
      <c r="BP34" s="634"/>
      <c r="BQ34" s="634"/>
      <c r="BR34" s="634"/>
      <c r="BS34" s="634"/>
      <c r="BT34" s="634"/>
      <c r="BU34" s="634"/>
      <c r="BV34" s="181"/>
      <c r="BW34" s="633">
        <f>IF(BY34="","",MAX(C34:D43,U34:V43,AM34:AN43,BE34:BF43)+1)</f>
        <v>11</v>
      </c>
      <c r="BX34" s="633"/>
      <c r="BY34" s="634" t="str">
        <f>IF('各会計、関係団体の財政状況及び健全化判断比率'!B68="","",'各会計、関係団体の財政状況及び健全化判断比率'!B68)</f>
        <v>西豆衛生プラント組合</v>
      </c>
      <c r="BZ34" s="634"/>
      <c r="CA34" s="634"/>
      <c r="CB34" s="634"/>
      <c r="CC34" s="634"/>
      <c r="CD34" s="634"/>
      <c r="CE34" s="634"/>
      <c r="CF34" s="634"/>
      <c r="CG34" s="634"/>
      <c r="CH34" s="634"/>
      <c r="CI34" s="634"/>
      <c r="CJ34" s="634"/>
      <c r="CK34" s="634"/>
      <c r="CL34" s="634"/>
      <c r="CM34" s="634"/>
      <c r="CN34" s="181"/>
      <c r="CO34" s="633">
        <f>IF(CQ34="","",MAX(C34:D43,U34:V43,AM34:AN43,BE34:BF43,BW34:BX43)+1)</f>
        <v>20</v>
      </c>
      <c r="CP34" s="633"/>
      <c r="CQ34" s="634" t="str">
        <f>IF('各会計、関係団体の財政状況及び健全化判断比率'!BS7="","",'各会計、関係団体の財政状況及び健全化判断比率'!BS7)</f>
        <v>（一財）松崎町振興公社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温泉事業会計</v>
      </c>
      <c r="AP35" s="634"/>
      <c r="AQ35" s="634"/>
      <c r="AR35" s="634"/>
      <c r="AS35" s="634"/>
      <c r="AT35" s="634"/>
      <c r="AU35" s="634"/>
      <c r="AV35" s="634"/>
      <c r="AW35" s="634"/>
      <c r="AX35" s="634"/>
      <c r="AY35" s="634"/>
      <c r="AZ35" s="634"/>
      <c r="BA35" s="634"/>
      <c r="BB35" s="634"/>
      <c r="BC35" s="634"/>
      <c r="BD35" s="181"/>
      <c r="BE35" s="633">
        <f t="shared" ref="BE35:BE43" si="1">IF(BG35="","",BE34+1)</f>
        <v>9</v>
      </c>
      <c r="BF35" s="633"/>
      <c r="BG35" s="634" t="str">
        <f>IF('各会計、関係団体の財政状況及び健全化判断比率'!B35="","",'各会計、関係団体の財政状況及び健全化判断比率'!B35)</f>
        <v>石部集落排水事業特別会計</v>
      </c>
      <c r="BH35" s="634"/>
      <c r="BI35" s="634"/>
      <c r="BJ35" s="634"/>
      <c r="BK35" s="634"/>
      <c r="BL35" s="634"/>
      <c r="BM35" s="634"/>
      <c r="BN35" s="634"/>
      <c r="BO35" s="634"/>
      <c r="BP35" s="634"/>
      <c r="BQ35" s="634"/>
      <c r="BR35" s="634"/>
      <c r="BS35" s="634"/>
      <c r="BT35" s="634"/>
      <c r="BU35" s="634"/>
      <c r="BV35" s="181"/>
      <c r="BW35" s="633">
        <f t="shared" ref="BW35:BW43" si="2">IF(BY35="","",BW34+1)</f>
        <v>12</v>
      </c>
      <c r="BX35" s="633"/>
      <c r="BY35" s="634" t="str">
        <f>IF('各会計、関係団体の財政状況及び健全化判断比率'!B69="","",'各会計、関係団体の財政状況及び健全化判断比率'!B69)</f>
        <v>下田地区消防組合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f t="shared" si="0"/>
        <v>7</v>
      </c>
      <c r="AN36" s="633"/>
      <c r="AO36" s="634" t="str">
        <f>IF('各会計、関係団体の財政状況及び健全化判断比率'!B33="","",'各会計、関係団体の財政状況及び健全化判断比率'!B33)</f>
        <v>伊豆まつざき荘事業会計</v>
      </c>
      <c r="AP36" s="634"/>
      <c r="AQ36" s="634"/>
      <c r="AR36" s="634"/>
      <c r="AS36" s="634"/>
      <c r="AT36" s="634"/>
      <c r="AU36" s="634"/>
      <c r="AV36" s="634"/>
      <c r="AW36" s="634"/>
      <c r="AX36" s="634"/>
      <c r="AY36" s="634"/>
      <c r="AZ36" s="634"/>
      <c r="BA36" s="634"/>
      <c r="BB36" s="634"/>
      <c r="BC36" s="634"/>
      <c r="BD36" s="181"/>
      <c r="BE36" s="633">
        <f t="shared" si="1"/>
        <v>10</v>
      </c>
      <c r="BF36" s="633"/>
      <c r="BG36" s="634" t="str">
        <f>IF('各会計、関係団体の財政状況及び健全化判断比率'!B36="","",'各会計、関係団体の財政状況及び健全化判断比率'!B36)</f>
        <v>雲見集落排水事業特別会計</v>
      </c>
      <c r="BH36" s="634"/>
      <c r="BI36" s="634"/>
      <c r="BJ36" s="634"/>
      <c r="BK36" s="634"/>
      <c r="BL36" s="634"/>
      <c r="BM36" s="634"/>
      <c r="BN36" s="634"/>
      <c r="BO36" s="634"/>
      <c r="BP36" s="634"/>
      <c r="BQ36" s="634"/>
      <c r="BR36" s="634"/>
      <c r="BS36" s="634"/>
      <c r="BT36" s="634"/>
      <c r="BU36" s="634"/>
      <c r="BV36" s="181"/>
      <c r="BW36" s="633">
        <f t="shared" si="2"/>
        <v>13</v>
      </c>
      <c r="BX36" s="633"/>
      <c r="BY36" s="634" t="str">
        <f>IF('各会計、関係団体の財政状況及び健全化判断比率'!B70="","",'各会計、関係団体の財政状況及び健全化判断比率'!B70)</f>
        <v>一部事務組合下田メディカルセンター（事業会計分）</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14</v>
      </c>
      <c r="BX37" s="633"/>
      <c r="BY37" s="634" t="str">
        <f>IF('各会計、関係団体の財政状況及び健全化判断比率'!B71="","",'各会計、関係団体の財政状況及び健全化判断比率'!B71)</f>
        <v>一部事務組合下田メディカルセンター（普通会計分）</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15</v>
      </c>
      <c r="BX38" s="633"/>
      <c r="BY38" s="634" t="str">
        <f>IF('各会計、関係団体の財政状況及び健全化判断比率'!B72="","",'各会計、関係団体の財政状況及び健全化判断比率'!B72)</f>
        <v>静岡県市町総合事務組合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16</v>
      </c>
      <c r="BX39" s="633"/>
      <c r="BY39" s="634" t="str">
        <f>IF('各会計、関係団体の財政状況及び健全化判断比率'!B73="","",'各会計、関係団体の財政状況及び健全化判断比率'!B73)</f>
        <v>静岡県後期高齢者医療広域連合（事業会計分）</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17</v>
      </c>
      <c r="BX40" s="633"/>
      <c r="BY40" s="634" t="str">
        <f>IF('各会計、関係団体の財政状況及び健全化判断比率'!B74="","",'各会計、関係団体の財政状況及び健全化判断比率'!B74)</f>
        <v>静岡県後期高齢者医療広域連合（普通会計分）</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18</v>
      </c>
      <c r="BX41" s="633"/>
      <c r="BY41" s="634" t="str">
        <f>IF('各会計、関係団体の財政状況及び健全化判断比率'!B75="","",'各会計、関係団体の財政状況及び健全化判断比率'!B75)</f>
        <v>静岡県地方税滞納整理機構</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19</v>
      </c>
      <c r="BX42" s="633"/>
      <c r="BY42" s="634" t="str">
        <f>IF('各会計、関係団体の財政状況及び健全化判断比率'!B76="","",'各会計、関係団体の財政状況及び健全化判断比率'!B76)</f>
        <v>南伊豆地域清掃施設組合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rZ4iaSXSq2dK0STFoFiWP66vckMLoBN+EKRQGSm+jtgXhCkEc96OfaRq4WXRlfl/Sg2r04wKIZUa+LMsh6NreQ==" saltValue="f9wm3X5dKgHhcqmlfFzQX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87" t="s">
        <v>537</v>
      </c>
      <c r="D34" s="1187"/>
      <c r="E34" s="1188"/>
      <c r="F34" s="32">
        <v>22.51</v>
      </c>
      <c r="G34" s="33">
        <v>23.07</v>
      </c>
      <c r="H34" s="33">
        <v>22.44</v>
      </c>
      <c r="I34" s="33">
        <v>24.4</v>
      </c>
      <c r="J34" s="34">
        <v>24.52</v>
      </c>
      <c r="K34" s="22"/>
      <c r="L34" s="22"/>
      <c r="M34" s="22"/>
      <c r="N34" s="22"/>
      <c r="O34" s="22"/>
      <c r="P34" s="22"/>
    </row>
    <row r="35" spans="1:16" ht="39" customHeight="1" x14ac:dyDescent="0.15">
      <c r="A35" s="22"/>
      <c r="B35" s="35"/>
      <c r="C35" s="1181" t="s">
        <v>538</v>
      </c>
      <c r="D35" s="1182"/>
      <c r="E35" s="1183"/>
      <c r="F35" s="36">
        <v>5.95</v>
      </c>
      <c r="G35" s="37">
        <v>5.68</v>
      </c>
      <c r="H35" s="37">
        <v>3.79</v>
      </c>
      <c r="I35" s="37">
        <v>5.17</v>
      </c>
      <c r="J35" s="38">
        <v>5.78</v>
      </c>
      <c r="K35" s="22"/>
      <c r="L35" s="22"/>
      <c r="M35" s="22"/>
      <c r="N35" s="22"/>
      <c r="O35" s="22"/>
      <c r="P35" s="22"/>
    </row>
    <row r="36" spans="1:16" ht="39" customHeight="1" x14ac:dyDescent="0.15">
      <c r="A36" s="22"/>
      <c r="B36" s="35"/>
      <c r="C36" s="1181" t="s">
        <v>539</v>
      </c>
      <c r="D36" s="1182"/>
      <c r="E36" s="1183"/>
      <c r="F36" s="36">
        <v>0.37</v>
      </c>
      <c r="G36" s="37">
        <v>0.03</v>
      </c>
      <c r="H36" s="37">
        <v>1.71</v>
      </c>
      <c r="I36" s="37">
        <v>2.92</v>
      </c>
      <c r="J36" s="38">
        <v>3.51</v>
      </c>
      <c r="K36" s="22"/>
      <c r="L36" s="22"/>
      <c r="M36" s="22"/>
      <c r="N36" s="22"/>
      <c r="O36" s="22"/>
      <c r="P36" s="22"/>
    </row>
    <row r="37" spans="1:16" ht="39" customHeight="1" x14ac:dyDescent="0.15">
      <c r="A37" s="22"/>
      <c r="B37" s="35"/>
      <c r="C37" s="1181" t="s">
        <v>540</v>
      </c>
      <c r="D37" s="1182"/>
      <c r="E37" s="1183"/>
      <c r="F37" s="36">
        <v>1.19</v>
      </c>
      <c r="G37" s="37">
        <v>2.58</v>
      </c>
      <c r="H37" s="37">
        <v>1.88</v>
      </c>
      <c r="I37" s="37">
        <v>2.6</v>
      </c>
      <c r="J37" s="38">
        <v>2.82</v>
      </c>
      <c r="K37" s="22"/>
      <c r="L37" s="22"/>
      <c r="M37" s="22"/>
      <c r="N37" s="22"/>
      <c r="O37" s="22"/>
      <c r="P37" s="22"/>
    </row>
    <row r="38" spans="1:16" ht="39" customHeight="1" x14ac:dyDescent="0.15">
      <c r="A38" s="22"/>
      <c r="B38" s="35"/>
      <c r="C38" s="1181" t="s">
        <v>541</v>
      </c>
      <c r="D38" s="1182"/>
      <c r="E38" s="1183"/>
      <c r="F38" s="36">
        <v>4.29</v>
      </c>
      <c r="G38" s="37">
        <v>2.97</v>
      </c>
      <c r="H38" s="37">
        <v>2.37</v>
      </c>
      <c r="I38" s="37">
        <v>2.13</v>
      </c>
      <c r="J38" s="38">
        <v>2.4300000000000002</v>
      </c>
      <c r="K38" s="22"/>
      <c r="L38" s="22"/>
      <c r="M38" s="22"/>
      <c r="N38" s="22"/>
      <c r="O38" s="22"/>
      <c r="P38" s="22"/>
    </row>
    <row r="39" spans="1:16" ht="39" customHeight="1" x14ac:dyDescent="0.15">
      <c r="A39" s="22"/>
      <c r="B39" s="35"/>
      <c r="C39" s="1181" t="s">
        <v>542</v>
      </c>
      <c r="D39" s="1182"/>
      <c r="E39" s="1183"/>
      <c r="F39" s="36">
        <v>0.02</v>
      </c>
      <c r="G39" s="37">
        <v>0.01</v>
      </c>
      <c r="H39" s="37">
        <v>0</v>
      </c>
      <c r="I39" s="37">
        <v>0</v>
      </c>
      <c r="J39" s="38">
        <v>0.53</v>
      </c>
      <c r="K39" s="22"/>
      <c r="L39" s="22"/>
      <c r="M39" s="22"/>
      <c r="N39" s="22"/>
      <c r="O39" s="22"/>
      <c r="P39" s="22"/>
    </row>
    <row r="40" spans="1:16" ht="39" customHeight="1" x14ac:dyDescent="0.15">
      <c r="A40" s="22"/>
      <c r="B40" s="35"/>
      <c r="C40" s="1181" t="s">
        <v>543</v>
      </c>
      <c r="D40" s="1182"/>
      <c r="E40" s="1183"/>
      <c r="F40" s="36">
        <v>1.71</v>
      </c>
      <c r="G40" s="37">
        <v>1.1399999999999999</v>
      </c>
      <c r="H40" s="37">
        <v>1.1299999999999999</v>
      </c>
      <c r="I40" s="37">
        <v>0.54</v>
      </c>
      <c r="J40" s="38">
        <v>0.48</v>
      </c>
      <c r="K40" s="22"/>
      <c r="L40" s="22"/>
      <c r="M40" s="22"/>
      <c r="N40" s="22"/>
      <c r="O40" s="22"/>
      <c r="P40" s="22"/>
    </row>
    <row r="41" spans="1:16" ht="39" customHeight="1" x14ac:dyDescent="0.15">
      <c r="A41" s="22"/>
      <c r="B41" s="35"/>
      <c r="C41" s="1181" t="s">
        <v>544</v>
      </c>
      <c r="D41" s="1182"/>
      <c r="E41" s="1183"/>
      <c r="F41" s="36">
        <v>0.03</v>
      </c>
      <c r="G41" s="37">
        <v>0.03</v>
      </c>
      <c r="H41" s="37">
        <v>0.01</v>
      </c>
      <c r="I41" s="37">
        <v>0</v>
      </c>
      <c r="J41" s="38">
        <v>0.41</v>
      </c>
      <c r="K41" s="22"/>
      <c r="L41" s="22"/>
      <c r="M41" s="22"/>
      <c r="N41" s="22"/>
      <c r="O41" s="22"/>
      <c r="P41" s="22"/>
    </row>
    <row r="42" spans="1:16" ht="39" customHeight="1" x14ac:dyDescent="0.15">
      <c r="A42" s="22"/>
      <c r="B42" s="39"/>
      <c r="C42" s="1181" t="s">
        <v>545</v>
      </c>
      <c r="D42" s="1182"/>
      <c r="E42" s="1183"/>
      <c r="F42" s="36" t="s">
        <v>490</v>
      </c>
      <c r="G42" s="37" t="s">
        <v>490</v>
      </c>
      <c r="H42" s="37" t="s">
        <v>490</v>
      </c>
      <c r="I42" s="37" t="s">
        <v>490</v>
      </c>
      <c r="J42" s="38" t="s">
        <v>490</v>
      </c>
      <c r="K42" s="22"/>
      <c r="L42" s="22"/>
      <c r="M42" s="22"/>
      <c r="N42" s="22"/>
      <c r="O42" s="22"/>
      <c r="P42" s="22"/>
    </row>
    <row r="43" spans="1:16" ht="39" customHeight="1" thickBot="1" x14ac:dyDescent="0.2">
      <c r="A43" s="22"/>
      <c r="B43" s="40"/>
      <c r="C43" s="1184" t="s">
        <v>546</v>
      </c>
      <c r="D43" s="1185"/>
      <c r="E43" s="1186"/>
      <c r="F43" s="41">
        <v>0.05</v>
      </c>
      <c r="G43" s="42">
        <v>0</v>
      </c>
      <c r="H43" s="42">
        <v>0.04</v>
      </c>
      <c r="I43" s="42">
        <v>0.01</v>
      </c>
      <c r="J43" s="43">
        <v>0.19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dBJ/EoQMqYe5RtlgTxXNYiLXB8JQRcKuEijjiGiPU3AW3aU9qCRmNLe4xDn8HqFA2XQ/tdxREuX5MhkQs+r3A==" saltValue="8sids6jRaU+LkUMwCVCm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301</v>
      </c>
      <c r="L45" s="60">
        <v>335</v>
      </c>
      <c r="M45" s="60">
        <v>339</v>
      </c>
      <c r="N45" s="60">
        <v>351</v>
      </c>
      <c r="O45" s="61">
        <v>348</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490</v>
      </c>
      <c r="L46" s="64" t="s">
        <v>490</v>
      </c>
      <c r="M46" s="64" t="s">
        <v>490</v>
      </c>
      <c r="N46" s="64" t="s">
        <v>490</v>
      </c>
      <c r="O46" s="65" t="s">
        <v>490</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490</v>
      </c>
      <c r="L47" s="64" t="s">
        <v>490</v>
      </c>
      <c r="M47" s="64" t="s">
        <v>490</v>
      </c>
      <c r="N47" s="64" t="s">
        <v>490</v>
      </c>
      <c r="O47" s="65" t="s">
        <v>490</v>
      </c>
      <c r="P47" s="48"/>
      <c r="Q47" s="48"/>
      <c r="R47" s="48"/>
      <c r="S47" s="48"/>
      <c r="T47" s="48"/>
      <c r="U47" s="48"/>
    </row>
    <row r="48" spans="1:21" ht="30.75" customHeight="1" x14ac:dyDescent="0.15">
      <c r="A48" s="48"/>
      <c r="B48" s="1191"/>
      <c r="C48" s="1192"/>
      <c r="D48" s="62"/>
      <c r="E48" s="1197" t="s">
        <v>13</v>
      </c>
      <c r="F48" s="1197"/>
      <c r="G48" s="1197"/>
      <c r="H48" s="1197"/>
      <c r="I48" s="1197"/>
      <c r="J48" s="1198"/>
      <c r="K48" s="63">
        <v>7</v>
      </c>
      <c r="L48" s="64">
        <v>7</v>
      </c>
      <c r="M48" s="64">
        <v>7</v>
      </c>
      <c r="N48" s="64">
        <v>13</v>
      </c>
      <c r="O48" s="65">
        <v>19</v>
      </c>
      <c r="P48" s="48"/>
      <c r="Q48" s="48"/>
      <c r="R48" s="48"/>
      <c r="S48" s="48"/>
      <c r="T48" s="48"/>
      <c r="U48" s="48"/>
    </row>
    <row r="49" spans="1:21" ht="30.75" customHeight="1" x14ac:dyDescent="0.15">
      <c r="A49" s="48"/>
      <c r="B49" s="1191"/>
      <c r="C49" s="1192"/>
      <c r="D49" s="62"/>
      <c r="E49" s="1197" t="s">
        <v>14</v>
      </c>
      <c r="F49" s="1197"/>
      <c r="G49" s="1197"/>
      <c r="H49" s="1197"/>
      <c r="I49" s="1197"/>
      <c r="J49" s="1198"/>
      <c r="K49" s="63">
        <v>53</v>
      </c>
      <c r="L49" s="64">
        <v>48</v>
      </c>
      <c r="M49" s="64">
        <v>35</v>
      </c>
      <c r="N49" s="64">
        <v>23</v>
      </c>
      <c r="O49" s="65">
        <v>24</v>
      </c>
      <c r="P49" s="48"/>
      <c r="Q49" s="48"/>
      <c r="R49" s="48"/>
      <c r="S49" s="48"/>
      <c r="T49" s="48"/>
      <c r="U49" s="48"/>
    </row>
    <row r="50" spans="1:21" ht="30.75" customHeight="1" x14ac:dyDescent="0.15">
      <c r="A50" s="48"/>
      <c r="B50" s="1191"/>
      <c r="C50" s="1192"/>
      <c r="D50" s="62"/>
      <c r="E50" s="1197" t="s">
        <v>15</v>
      </c>
      <c r="F50" s="1197"/>
      <c r="G50" s="1197"/>
      <c r="H50" s="1197"/>
      <c r="I50" s="1197"/>
      <c r="J50" s="1198"/>
      <c r="K50" s="63">
        <v>7</v>
      </c>
      <c r="L50" s="64">
        <v>6</v>
      </c>
      <c r="M50" s="64">
        <v>6</v>
      </c>
      <c r="N50" s="64">
        <v>6</v>
      </c>
      <c r="O50" s="65">
        <v>6</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490</v>
      </c>
      <c r="L51" s="64" t="s">
        <v>490</v>
      </c>
      <c r="M51" s="64" t="s">
        <v>490</v>
      </c>
      <c r="N51" s="64" t="s">
        <v>490</v>
      </c>
      <c r="O51" s="65" t="s">
        <v>490</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280</v>
      </c>
      <c r="L52" s="64">
        <v>297</v>
      </c>
      <c r="M52" s="64">
        <v>268</v>
      </c>
      <c r="N52" s="64">
        <v>266</v>
      </c>
      <c r="O52" s="65">
        <v>259</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88</v>
      </c>
      <c r="L53" s="69">
        <v>99</v>
      </c>
      <c r="M53" s="69">
        <v>119</v>
      </c>
      <c r="N53" s="69">
        <v>127</v>
      </c>
      <c r="O53" s="70">
        <v>138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8cbFyp415KWojLyA0oZQwlTha5eiCBPLERhT44GDi6CKNY1nXbfEUf4LY2RL7qPpG5XhE8C1P98tf84WcXEOQ==" saltValue="vvNmHAnb/f3CxYkshA5jz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220" t="s">
        <v>30</v>
      </c>
      <c r="C41" s="1221"/>
      <c r="D41" s="105"/>
      <c r="E41" s="1226" t="s">
        <v>31</v>
      </c>
      <c r="F41" s="1226"/>
      <c r="G41" s="1226"/>
      <c r="H41" s="1227"/>
      <c r="I41" s="355">
        <v>3260</v>
      </c>
      <c r="J41" s="356">
        <v>3079</v>
      </c>
      <c r="K41" s="356">
        <v>2898</v>
      </c>
      <c r="L41" s="356">
        <v>2692</v>
      </c>
      <c r="M41" s="357">
        <v>2433</v>
      </c>
    </row>
    <row r="42" spans="2:13" ht="27.75" customHeight="1" x14ac:dyDescent="0.15">
      <c r="B42" s="1222"/>
      <c r="C42" s="1223"/>
      <c r="D42" s="106"/>
      <c r="E42" s="1228" t="s">
        <v>32</v>
      </c>
      <c r="F42" s="1228"/>
      <c r="G42" s="1228"/>
      <c r="H42" s="1229"/>
      <c r="I42" s="358">
        <v>59</v>
      </c>
      <c r="J42" s="359">
        <v>54</v>
      </c>
      <c r="K42" s="359">
        <v>48</v>
      </c>
      <c r="L42" s="359">
        <v>43</v>
      </c>
      <c r="M42" s="360">
        <v>37</v>
      </c>
    </row>
    <row r="43" spans="2:13" ht="27.75" customHeight="1" x14ac:dyDescent="0.15">
      <c r="B43" s="1222"/>
      <c r="C43" s="1223"/>
      <c r="D43" s="106"/>
      <c r="E43" s="1228" t="s">
        <v>33</v>
      </c>
      <c r="F43" s="1228"/>
      <c r="G43" s="1228"/>
      <c r="H43" s="1229"/>
      <c r="I43" s="358">
        <v>35</v>
      </c>
      <c r="J43" s="359">
        <v>29</v>
      </c>
      <c r="K43" s="359">
        <v>27</v>
      </c>
      <c r="L43" s="359">
        <v>16</v>
      </c>
      <c r="M43" s="360">
        <v>25</v>
      </c>
    </row>
    <row r="44" spans="2:13" ht="27.75" customHeight="1" x14ac:dyDescent="0.15">
      <c r="B44" s="1222"/>
      <c r="C44" s="1223"/>
      <c r="D44" s="106"/>
      <c r="E44" s="1228" t="s">
        <v>34</v>
      </c>
      <c r="F44" s="1228"/>
      <c r="G44" s="1228"/>
      <c r="H44" s="1229"/>
      <c r="I44" s="358">
        <v>247</v>
      </c>
      <c r="J44" s="359">
        <v>207</v>
      </c>
      <c r="K44" s="359">
        <v>188</v>
      </c>
      <c r="L44" s="359">
        <v>183</v>
      </c>
      <c r="M44" s="360">
        <v>182</v>
      </c>
    </row>
    <row r="45" spans="2:13" ht="27.75" customHeight="1" x14ac:dyDescent="0.15">
      <c r="B45" s="1222"/>
      <c r="C45" s="1223"/>
      <c r="D45" s="106"/>
      <c r="E45" s="1228" t="s">
        <v>35</v>
      </c>
      <c r="F45" s="1228"/>
      <c r="G45" s="1228"/>
      <c r="H45" s="1229"/>
      <c r="I45" s="358">
        <v>997</v>
      </c>
      <c r="J45" s="359">
        <v>995</v>
      </c>
      <c r="K45" s="359">
        <v>983</v>
      </c>
      <c r="L45" s="359">
        <v>961</v>
      </c>
      <c r="M45" s="360">
        <v>958</v>
      </c>
    </row>
    <row r="46" spans="2:13" ht="27.75" customHeight="1" x14ac:dyDescent="0.15">
      <c r="B46" s="1222"/>
      <c r="C46" s="1223"/>
      <c r="D46" s="107"/>
      <c r="E46" s="1228" t="s">
        <v>36</v>
      </c>
      <c r="F46" s="1228"/>
      <c r="G46" s="1228"/>
      <c r="H46" s="1229"/>
      <c r="I46" s="358" t="s">
        <v>490</v>
      </c>
      <c r="J46" s="359" t="s">
        <v>490</v>
      </c>
      <c r="K46" s="359" t="s">
        <v>490</v>
      </c>
      <c r="L46" s="359" t="s">
        <v>490</v>
      </c>
      <c r="M46" s="360" t="s">
        <v>490</v>
      </c>
    </row>
    <row r="47" spans="2:13" ht="27.75" customHeight="1" x14ac:dyDescent="0.15">
      <c r="B47" s="1222"/>
      <c r="C47" s="1223"/>
      <c r="D47" s="108"/>
      <c r="E47" s="1230" t="s">
        <v>37</v>
      </c>
      <c r="F47" s="1231"/>
      <c r="G47" s="1231"/>
      <c r="H47" s="1232"/>
      <c r="I47" s="358" t="s">
        <v>490</v>
      </c>
      <c r="J47" s="359" t="s">
        <v>490</v>
      </c>
      <c r="K47" s="359" t="s">
        <v>490</v>
      </c>
      <c r="L47" s="359" t="s">
        <v>490</v>
      </c>
      <c r="M47" s="360" t="s">
        <v>490</v>
      </c>
    </row>
    <row r="48" spans="2:13" ht="27.75" customHeight="1" x14ac:dyDescent="0.15">
      <c r="B48" s="1222"/>
      <c r="C48" s="1223"/>
      <c r="D48" s="106"/>
      <c r="E48" s="1228" t="s">
        <v>38</v>
      </c>
      <c r="F48" s="1228"/>
      <c r="G48" s="1228"/>
      <c r="H48" s="1229"/>
      <c r="I48" s="358" t="s">
        <v>490</v>
      </c>
      <c r="J48" s="359" t="s">
        <v>490</v>
      </c>
      <c r="K48" s="359" t="s">
        <v>490</v>
      </c>
      <c r="L48" s="359" t="s">
        <v>490</v>
      </c>
      <c r="M48" s="360" t="s">
        <v>490</v>
      </c>
    </row>
    <row r="49" spans="2:13" ht="27.75" customHeight="1" x14ac:dyDescent="0.15">
      <c r="B49" s="1224"/>
      <c r="C49" s="1225"/>
      <c r="D49" s="106"/>
      <c r="E49" s="1228" t="s">
        <v>39</v>
      </c>
      <c r="F49" s="1228"/>
      <c r="G49" s="1228"/>
      <c r="H49" s="1229"/>
      <c r="I49" s="358" t="s">
        <v>490</v>
      </c>
      <c r="J49" s="359" t="s">
        <v>490</v>
      </c>
      <c r="K49" s="359" t="s">
        <v>490</v>
      </c>
      <c r="L49" s="359" t="s">
        <v>490</v>
      </c>
      <c r="M49" s="360" t="s">
        <v>490</v>
      </c>
    </row>
    <row r="50" spans="2:13" ht="27.75" customHeight="1" x14ac:dyDescent="0.15">
      <c r="B50" s="1233" t="s">
        <v>40</v>
      </c>
      <c r="C50" s="1234"/>
      <c r="D50" s="109"/>
      <c r="E50" s="1228" t="s">
        <v>41</v>
      </c>
      <c r="F50" s="1228"/>
      <c r="G50" s="1228"/>
      <c r="H50" s="1229"/>
      <c r="I50" s="358">
        <v>2032</v>
      </c>
      <c r="J50" s="359">
        <v>2063</v>
      </c>
      <c r="K50" s="359">
        <v>2368</v>
      </c>
      <c r="L50" s="359">
        <v>2234</v>
      </c>
      <c r="M50" s="360">
        <v>2036</v>
      </c>
    </row>
    <row r="51" spans="2:13" ht="27.75" customHeight="1" x14ac:dyDescent="0.15">
      <c r="B51" s="1222"/>
      <c r="C51" s="1223"/>
      <c r="D51" s="106"/>
      <c r="E51" s="1228" t="s">
        <v>42</v>
      </c>
      <c r="F51" s="1228"/>
      <c r="G51" s="1228"/>
      <c r="H51" s="1229"/>
      <c r="I51" s="358" t="s">
        <v>490</v>
      </c>
      <c r="J51" s="359" t="s">
        <v>490</v>
      </c>
      <c r="K51" s="359" t="s">
        <v>490</v>
      </c>
      <c r="L51" s="359" t="s">
        <v>490</v>
      </c>
      <c r="M51" s="360" t="s">
        <v>490</v>
      </c>
    </row>
    <row r="52" spans="2:13" ht="27.75" customHeight="1" x14ac:dyDescent="0.15">
      <c r="B52" s="1224"/>
      <c r="C52" s="1225"/>
      <c r="D52" s="106"/>
      <c r="E52" s="1228" t="s">
        <v>43</v>
      </c>
      <c r="F52" s="1228"/>
      <c r="G52" s="1228"/>
      <c r="H52" s="1229"/>
      <c r="I52" s="358">
        <v>2856</v>
      </c>
      <c r="J52" s="359">
        <v>2692</v>
      </c>
      <c r="K52" s="359">
        <v>2568</v>
      </c>
      <c r="L52" s="359">
        <v>2401</v>
      </c>
      <c r="M52" s="360">
        <v>2223</v>
      </c>
    </row>
    <row r="53" spans="2:13" ht="27.75" customHeight="1" thickBot="1" x14ac:dyDescent="0.2">
      <c r="B53" s="1235" t="s">
        <v>19</v>
      </c>
      <c r="C53" s="1236"/>
      <c r="D53" s="110"/>
      <c r="E53" s="1237" t="s">
        <v>44</v>
      </c>
      <c r="F53" s="1237"/>
      <c r="G53" s="1237"/>
      <c r="H53" s="1238"/>
      <c r="I53" s="361">
        <v>-290</v>
      </c>
      <c r="J53" s="362">
        <v>-391</v>
      </c>
      <c r="K53" s="362">
        <v>-792</v>
      </c>
      <c r="L53" s="362">
        <v>-742</v>
      </c>
      <c r="M53" s="363">
        <v>-623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NJFPaBFaZrvUh/PxkIiujva+VZ7b+JqHwvQdkFp5/+91MPf/MYMAWK92Xw7Aq7amZ39xGzJHyVqWpK8AUbxd5g==" saltValue="SK1OcYAQ0ppaGOFJJ7MJl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47" t="s">
        <v>46</v>
      </c>
      <c r="D55" s="1247"/>
      <c r="E55" s="1248"/>
      <c r="F55" s="122">
        <v>1464</v>
      </c>
      <c r="G55" s="122">
        <v>1374</v>
      </c>
      <c r="H55" s="123">
        <v>1254</v>
      </c>
    </row>
    <row r="56" spans="2:8" ht="52.5" customHeight="1" x14ac:dyDescent="0.15">
      <c r="B56" s="124"/>
      <c r="C56" s="1249" t="s">
        <v>47</v>
      </c>
      <c r="D56" s="1249"/>
      <c r="E56" s="1250"/>
      <c r="F56" s="125" t="s">
        <v>490</v>
      </c>
      <c r="G56" s="125" t="s">
        <v>490</v>
      </c>
      <c r="H56" s="126" t="s">
        <v>490</v>
      </c>
    </row>
    <row r="57" spans="2:8" ht="53.25" customHeight="1" x14ac:dyDescent="0.15">
      <c r="B57" s="124"/>
      <c r="C57" s="1251" t="s">
        <v>48</v>
      </c>
      <c r="D57" s="1251"/>
      <c r="E57" s="1252"/>
      <c r="F57" s="127">
        <v>909</v>
      </c>
      <c r="G57" s="127">
        <v>862</v>
      </c>
      <c r="H57" s="128">
        <v>783</v>
      </c>
    </row>
    <row r="58" spans="2:8" ht="45.75" customHeight="1" x14ac:dyDescent="0.15">
      <c r="B58" s="129"/>
      <c r="C58" s="1239" t="s">
        <v>552</v>
      </c>
      <c r="D58" s="1240"/>
      <c r="E58" s="1241"/>
      <c r="F58" s="130">
        <v>421</v>
      </c>
      <c r="G58" s="130">
        <v>387</v>
      </c>
      <c r="H58" s="131">
        <v>366</v>
      </c>
    </row>
    <row r="59" spans="2:8" ht="45.75" customHeight="1" x14ac:dyDescent="0.15">
      <c r="B59" s="129"/>
      <c r="C59" s="1239" t="s">
        <v>553</v>
      </c>
      <c r="D59" s="1240"/>
      <c r="E59" s="1241"/>
      <c r="F59" s="130">
        <v>304</v>
      </c>
      <c r="G59" s="130">
        <v>298</v>
      </c>
      <c r="H59" s="131">
        <v>244</v>
      </c>
    </row>
    <row r="60" spans="2:8" ht="45.75" customHeight="1" x14ac:dyDescent="0.15">
      <c r="B60" s="129"/>
      <c r="C60" s="1239" t="s">
        <v>554</v>
      </c>
      <c r="D60" s="1240"/>
      <c r="E60" s="1241"/>
      <c r="F60" s="130">
        <v>50</v>
      </c>
      <c r="G60" s="130">
        <v>57</v>
      </c>
      <c r="H60" s="131">
        <v>64</v>
      </c>
    </row>
    <row r="61" spans="2:8" ht="45.75" customHeight="1" x14ac:dyDescent="0.15">
      <c r="B61" s="129"/>
      <c r="C61" s="1239" t="s">
        <v>555</v>
      </c>
      <c r="D61" s="1240"/>
      <c r="E61" s="1241"/>
      <c r="F61" s="130">
        <v>36</v>
      </c>
      <c r="G61" s="130">
        <v>30</v>
      </c>
      <c r="H61" s="131">
        <v>25</v>
      </c>
    </row>
    <row r="62" spans="2:8" ht="45.75" customHeight="1" thickBot="1" x14ac:dyDescent="0.2">
      <c r="B62" s="132"/>
      <c r="C62" s="1242" t="s">
        <v>556</v>
      </c>
      <c r="D62" s="1243"/>
      <c r="E62" s="1244"/>
      <c r="F62" s="133">
        <v>21</v>
      </c>
      <c r="G62" s="133">
        <v>21</v>
      </c>
      <c r="H62" s="134">
        <v>21</v>
      </c>
    </row>
    <row r="63" spans="2:8" ht="52.5" customHeight="1" thickBot="1" x14ac:dyDescent="0.2">
      <c r="B63" s="135"/>
      <c r="C63" s="1245" t="s">
        <v>49</v>
      </c>
      <c r="D63" s="1245"/>
      <c r="E63" s="1246"/>
      <c r="F63" s="136">
        <v>2373</v>
      </c>
      <c r="G63" s="136">
        <v>2236</v>
      </c>
      <c r="H63" s="137">
        <v>2037</v>
      </c>
    </row>
    <row r="64" spans="2:8" x14ac:dyDescent="0.15"/>
  </sheetData>
  <sheetProtection algorithmName="SHA-512" hashValue="4HSITedqPDQun/i4IwOMz13DeowjNeKHuLthZKWeF59dA38XCuUlInlJg5YEPyU6rNGjuu7OJBWyncILjErNlQ==" saltValue="ha5UvSP28gbwtFsPLpTYt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6B420B-93DD-4259-8E7E-B2F878877EB4}">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586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587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4" t="s">
        <v>595</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x14ac:dyDescent="0.15">
      <c r="B44" s="372"/>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x14ac:dyDescent="0.15">
      <c r="B45" s="372"/>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x14ac:dyDescent="0.15">
      <c r="B46" s="372"/>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x14ac:dyDescent="0.15">
      <c r="B47" s="372"/>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588</v>
      </c>
    </row>
    <row r="50" spans="1:109" x14ac:dyDescent="0.15">
      <c r="B50" s="372"/>
      <c r="G50" s="1263"/>
      <c r="H50" s="1263"/>
      <c r="I50" s="1263"/>
      <c r="J50" s="1263"/>
      <c r="K50" s="382"/>
      <c r="L50" s="382"/>
      <c r="M50" s="383"/>
      <c r="N50" s="383"/>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529</v>
      </c>
      <c r="BQ50" s="1267"/>
      <c r="BR50" s="1267"/>
      <c r="BS50" s="1267"/>
      <c r="BT50" s="1267"/>
      <c r="BU50" s="1267"/>
      <c r="BV50" s="1267"/>
      <c r="BW50" s="1267"/>
      <c r="BX50" s="1267" t="s">
        <v>530</v>
      </c>
      <c r="BY50" s="1267"/>
      <c r="BZ50" s="1267"/>
      <c r="CA50" s="1267"/>
      <c r="CB50" s="1267"/>
      <c r="CC50" s="1267"/>
      <c r="CD50" s="1267"/>
      <c r="CE50" s="1267"/>
      <c r="CF50" s="1267" t="s">
        <v>531</v>
      </c>
      <c r="CG50" s="1267"/>
      <c r="CH50" s="1267"/>
      <c r="CI50" s="1267"/>
      <c r="CJ50" s="1267"/>
      <c r="CK50" s="1267"/>
      <c r="CL50" s="1267"/>
      <c r="CM50" s="1267"/>
      <c r="CN50" s="1267" t="s">
        <v>532</v>
      </c>
      <c r="CO50" s="1267"/>
      <c r="CP50" s="1267"/>
      <c r="CQ50" s="1267"/>
      <c r="CR50" s="1267"/>
      <c r="CS50" s="1267"/>
      <c r="CT50" s="1267"/>
      <c r="CU50" s="1267"/>
      <c r="CV50" s="1267" t="s">
        <v>533</v>
      </c>
      <c r="CW50" s="1267"/>
      <c r="CX50" s="1267"/>
      <c r="CY50" s="1267"/>
      <c r="CZ50" s="1267"/>
      <c r="DA50" s="1267"/>
      <c r="DB50" s="1267"/>
      <c r="DC50" s="1267"/>
    </row>
    <row r="51" spans="1:109" ht="13.5" customHeight="1" x14ac:dyDescent="0.15">
      <c r="B51" s="372"/>
      <c r="G51" s="1268"/>
      <c r="H51" s="1268"/>
      <c r="I51" s="1271"/>
      <c r="J51" s="1271"/>
      <c r="K51" s="1269"/>
      <c r="L51" s="1269"/>
      <c r="M51" s="1269"/>
      <c r="N51" s="1269"/>
      <c r="AM51" s="381"/>
      <c r="AN51" s="1270" t="s">
        <v>589</v>
      </c>
      <c r="AO51" s="1270"/>
      <c r="AP51" s="1270"/>
      <c r="AQ51" s="1270"/>
      <c r="AR51" s="1270"/>
      <c r="AS51" s="1270"/>
      <c r="AT51" s="1270"/>
      <c r="AU51" s="1270"/>
      <c r="AV51" s="1270"/>
      <c r="AW51" s="1270"/>
      <c r="AX51" s="1270"/>
      <c r="AY51" s="1270"/>
      <c r="AZ51" s="1270"/>
      <c r="BA51" s="1270"/>
      <c r="BB51" s="1270" t="s">
        <v>590</v>
      </c>
      <c r="BC51" s="1270"/>
      <c r="BD51" s="1270"/>
      <c r="BE51" s="1270"/>
      <c r="BF51" s="1270"/>
      <c r="BG51" s="1270"/>
      <c r="BH51" s="1270"/>
      <c r="BI51" s="1270"/>
      <c r="BJ51" s="1270"/>
      <c r="BK51" s="1270"/>
      <c r="BL51" s="1270"/>
      <c r="BM51" s="1270"/>
      <c r="BN51" s="1270"/>
      <c r="BO51" s="1270"/>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8"/>
      <c r="H52" s="1268"/>
      <c r="I52" s="1271"/>
      <c r="J52" s="1271"/>
      <c r="K52" s="1269"/>
      <c r="L52" s="1269"/>
      <c r="M52" s="1269"/>
      <c r="N52" s="1269"/>
      <c r="AM52" s="38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8"/>
      <c r="H53" s="1268"/>
      <c r="I53" s="1263"/>
      <c r="J53" s="1263"/>
      <c r="K53" s="1269"/>
      <c r="L53" s="1269"/>
      <c r="M53" s="1269"/>
      <c r="N53" s="1269"/>
      <c r="AM53" s="381"/>
      <c r="AN53" s="1270"/>
      <c r="AO53" s="1270"/>
      <c r="AP53" s="1270"/>
      <c r="AQ53" s="1270"/>
      <c r="AR53" s="1270"/>
      <c r="AS53" s="1270"/>
      <c r="AT53" s="1270"/>
      <c r="AU53" s="1270"/>
      <c r="AV53" s="1270"/>
      <c r="AW53" s="1270"/>
      <c r="AX53" s="1270"/>
      <c r="AY53" s="1270"/>
      <c r="AZ53" s="1270"/>
      <c r="BA53" s="1270"/>
      <c r="BB53" s="1270" t="s">
        <v>591</v>
      </c>
      <c r="BC53" s="1270"/>
      <c r="BD53" s="1270"/>
      <c r="BE53" s="1270"/>
      <c r="BF53" s="1270"/>
      <c r="BG53" s="1270"/>
      <c r="BH53" s="1270"/>
      <c r="BI53" s="1270"/>
      <c r="BJ53" s="1270"/>
      <c r="BK53" s="1270"/>
      <c r="BL53" s="1270"/>
      <c r="BM53" s="1270"/>
      <c r="BN53" s="1270"/>
      <c r="BO53" s="1270"/>
      <c r="BP53" s="1253">
        <v>65.7</v>
      </c>
      <c r="BQ53" s="1253"/>
      <c r="BR53" s="1253"/>
      <c r="BS53" s="1253"/>
      <c r="BT53" s="1253"/>
      <c r="BU53" s="1253"/>
      <c r="BV53" s="1253"/>
      <c r="BW53" s="1253"/>
      <c r="BX53" s="1253">
        <v>67.5</v>
      </c>
      <c r="BY53" s="1253"/>
      <c r="BZ53" s="1253"/>
      <c r="CA53" s="1253"/>
      <c r="CB53" s="1253"/>
      <c r="CC53" s="1253"/>
      <c r="CD53" s="1253"/>
      <c r="CE53" s="1253"/>
      <c r="CF53" s="1253">
        <v>68.400000000000006</v>
      </c>
      <c r="CG53" s="1253"/>
      <c r="CH53" s="1253"/>
      <c r="CI53" s="1253"/>
      <c r="CJ53" s="1253"/>
      <c r="CK53" s="1253"/>
      <c r="CL53" s="1253"/>
      <c r="CM53" s="1253"/>
      <c r="CN53" s="1253">
        <v>70.5</v>
      </c>
      <c r="CO53" s="1253"/>
      <c r="CP53" s="1253"/>
      <c r="CQ53" s="1253"/>
      <c r="CR53" s="1253"/>
      <c r="CS53" s="1253"/>
      <c r="CT53" s="1253"/>
      <c r="CU53" s="1253"/>
      <c r="CV53" s="1253">
        <v>71.599999999999994</v>
      </c>
      <c r="CW53" s="1253"/>
      <c r="CX53" s="1253"/>
      <c r="CY53" s="1253"/>
      <c r="CZ53" s="1253"/>
      <c r="DA53" s="1253"/>
      <c r="DB53" s="1253"/>
      <c r="DC53" s="1253"/>
    </row>
    <row r="54" spans="1:109" x14ac:dyDescent="0.15">
      <c r="A54" s="380"/>
      <c r="B54" s="372"/>
      <c r="G54" s="1268"/>
      <c r="H54" s="1268"/>
      <c r="I54" s="1263"/>
      <c r="J54" s="1263"/>
      <c r="K54" s="1269"/>
      <c r="L54" s="1269"/>
      <c r="M54" s="1269"/>
      <c r="N54" s="1269"/>
      <c r="AM54" s="38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63"/>
      <c r="H55" s="1263"/>
      <c r="I55" s="1263"/>
      <c r="J55" s="1263"/>
      <c r="K55" s="1269"/>
      <c r="L55" s="1269"/>
      <c r="M55" s="1269"/>
      <c r="N55" s="1269"/>
      <c r="AN55" s="1267" t="s">
        <v>592</v>
      </c>
      <c r="AO55" s="1267"/>
      <c r="AP55" s="1267"/>
      <c r="AQ55" s="1267"/>
      <c r="AR55" s="1267"/>
      <c r="AS55" s="1267"/>
      <c r="AT55" s="1267"/>
      <c r="AU55" s="1267"/>
      <c r="AV55" s="1267"/>
      <c r="AW55" s="1267"/>
      <c r="AX55" s="1267"/>
      <c r="AY55" s="1267"/>
      <c r="AZ55" s="1267"/>
      <c r="BA55" s="1267"/>
      <c r="BB55" s="1270" t="s">
        <v>590</v>
      </c>
      <c r="BC55" s="1270"/>
      <c r="BD55" s="1270"/>
      <c r="BE55" s="1270"/>
      <c r="BF55" s="1270"/>
      <c r="BG55" s="1270"/>
      <c r="BH55" s="1270"/>
      <c r="BI55" s="1270"/>
      <c r="BJ55" s="1270"/>
      <c r="BK55" s="1270"/>
      <c r="BL55" s="1270"/>
      <c r="BM55" s="1270"/>
      <c r="BN55" s="1270"/>
      <c r="BO55" s="1270"/>
      <c r="BP55" s="1253">
        <v>3</v>
      </c>
      <c r="BQ55" s="1253"/>
      <c r="BR55" s="1253"/>
      <c r="BS55" s="1253"/>
      <c r="BT55" s="1253"/>
      <c r="BU55" s="1253"/>
      <c r="BV55" s="1253"/>
      <c r="BW55" s="1253"/>
      <c r="BX55" s="1253">
        <v>3.4</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70"/>
      <c r="BC56" s="1270"/>
      <c r="BD56" s="1270"/>
      <c r="BE56" s="1270"/>
      <c r="BF56" s="1270"/>
      <c r="BG56" s="1270"/>
      <c r="BH56" s="1270"/>
      <c r="BI56" s="1270"/>
      <c r="BJ56" s="1270"/>
      <c r="BK56" s="1270"/>
      <c r="BL56" s="1270"/>
      <c r="BM56" s="1270"/>
      <c r="BN56" s="1270"/>
      <c r="BO56" s="1270"/>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63"/>
      <c r="H57" s="1263"/>
      <c r="I57" s="1272"/>
      <c r="J57" s="1272"/>
      <c r="K57" s="1269"/>
      <c r="L57" s="1269"/>
      <c r="M57" s="1269"/>
      <c r="N57" s="1269"/>
      <c r="AM57" s="366"/>
      <c r="AN57" s="1267"/>
      <c r="AO57" s="1267"/>
      <c r="AP57" s="1267"/>
      <c r="AQ57" s="1267"/>
      <c r="AR57" s="1267"/>
      <c r="AS57" s="1267"/>
      <c r="AT57" s="1267"/>
      <c r="AU57" s="1267"/>
      <c r="AV57" s="1267"/>
      <c r="AW57" s="1267"/>
      <c r="AX57" s="1267"/>
      <c r="AY57" s="1267"/>
      <c r="AZ57" s="1267"/>
      <c r="BA57" s="1267"/>
      <c r="BB57" s="1270" t="s">
        <v>591</v>
      </c>
      <c r="BC57" s="1270"/>
      <c r="BD57" s="1270"/>
      <c r="BE57" s="1270"/>
      <c r="BF57" s="1270"/>
      <c r="BG57" s="1270"/>
      <c r="BH57" s="1270"/>
      <c r="BI57" s="1270"/>
      <c r="BJ57" s="1270"/>
      <c r="BK57" s="1270"/>
      <c r="BL57" s="1270"/>
      <c r="BM57" s="1270"/>
      <c r="BN57" s="1270"/>
      <c r="BO57" s="1270"/>
      <c r="BP57" s="1253">
        <v>63.3</v>
      </c>
      <c r="BQ57" s="1253"/>
      <c r="BR57" s="1253"/>
      <c r="BS57" s="1253"/>
      <c r="BT57" s="1253"/>
      <c r="BU57" s="1253"/>
      <c r="BV57" s="1253"/>
      <c r="BW57" s="1253"/>
      <c r="BX57" s="1253">
        <v>62.8</v>
      </c>
      <c r="BY57" s="1253"/>
      <c r="BZ57" s="1253"/>
      <c r="CA57" s="1253"/>
      <c r="CB57" s="1253"/>
      <c r="CC57" s="1253"/>
      <c r="CD57" s="1253"/>
      <c r="CE57" s="1253"/>
      <c r="CF57" s="1253">
        <v>62.7</v>
      </c>
      <c r="CG57" s="1253"/>
      <c r="CH57" s="1253"/>
      <c r="CI57" s="1253"/>
      <c r="CJ57" s="1253"/>
      <c r="CK57" s="1253"/>
      <c r="CL57" s="1253"/>
      <c r="CM57" s="1253"/>
      <c r="CN57" s="1253">
        <v>63.1</v>
      </c>
      <c r="CO57" s="1253"/>
      <c r="CP57" s="1253"/>
      <c r="CQ57" s="1253"/>
      <c r="CR57" s="1253"/>
      <c r="CS57" s="1253"/>
      <c r="CT57" s="1253"/>
      <c r="CU57" s="1253"/>
      <c r="CV57" s="1253">
        <v>63.8</v>
      </c>
      <c r="CW57" s="1253"/>
      <c r="CX57" s="1253"/>
      <c r="CY57" s="1253"/>
      <c r="CZ57" s="1253"/>
      <c r="DA57" s="1253"/>
      <c r="DB57" s="1253"/>
      <c r="DC57" s="1253"/>
      <c r="DD57" s="385"/>
      <c r="DE57" s="384"/>
    </row>
    <row r="58" spans="1:109" s="380" customFormat="1" x14ac:dyDescent="0.15">
      <c r="A58" s="366"/>
      <c r="B58" s="384"/>
      <c r="G58" s="1263"/>
      <c r="H58" s="1263"/>
      <c r="I58" s="1272"/>
      <c r="J58" s="1272"/>
      <c r="K58" s="1269"/>
      <c r="L58" s="1269"/>
      <c r="M58" s="1269"/>
      <c r="N58" s="1269"/>
      <c r="AM58" s="366"/>
      <c r="AN58" s="1267"/>
      <c r="AO58" s="1267"/>
      <c r="AP58" s="1267"/>
      <c r="AQ58" s="1267"/>
      <c r="AR58" s="1267"/>
      <c r="AS58" s="1267"/>
      <c r="AT58" s="1267"/>
      <c r="AU58" s="1267"/>
      <c r="AV58" s="1267"/>
      <c r="AW58" s="1267"/>
      <c r="AX58" s="1267"/>
      <c r="AY58" s="1267"/>
      <c r="AZ58" s="1267"/>
      <c r="BA58" s="1267"/>
      <c r="BB58" s="1270"/>
      <c r="BC58" s="1270"/>
      <c r="BD58" s="1270"/>
      <c r="BE58" s="1270"/>
      <c r="BF58" s="1270"/>
      <c r="BG58" s="1270"/>
      <c r="BH58" s="1270"/>
      <c r="BI58" s="1270"/>
      <c r="BJ58" s="1270"/>
      <c r="BK58" s="1270"/>
      <c r="BL58" s="1270"/>
      <c r="BM58" s="1270"/>
      <c r="BN58" s="1270"/>
      <c r="BO58" s="1270"/>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593</v>
      </c>
    </row>
    <row r="64" spans="1:109" x14ac:dyDescent="0.15">
      <c r="B64" s="372"/>
      <c r="G64" s="379"/>
      <c r="I64" s="392"/>
      <c r="J64" s="392"/>
      <c r="K64" s="392"/>
      <c r="L64" s="392"/>
      <c r="M64" s="392"/>
      <c r="N64" s="393"/>
      <c r="AM64" s="379"/>
      <c r="AN64" s="379" t="s">
        <v>587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4" t="s">
        <v>596</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x14ac:dyDescent="0.15">
      <c r="B66" s="372"/>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x14ac:dyDescent="0.15">
      <c r="B67" s="372"/>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x14ac:dyDescent="0.15">
      <c r="B68" s="372"/>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x14ac:dyDescent="0.15">
      <c r="B69" s="372"/>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588</v>
      </c>
    </row>
    <row r="72" spans="2:107" x14ac:dyDescent="0.15">
      <c r="B72" s="372"/>
      <c r="G72" s="1263"/>
      <c r="H72" s="1263"/>
      <c r="I72" s="1263"/>
      <c r="J72" s="1263"/>
      <c r="K72" s="382"/>
      <c r="L72" s="382"/>
      <c r="M72" s="383"/>
      <c r="N72" s="383"/>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529</v>
      </c>
      <c r="BQ72" s="1267"/>
      <c r="BR72" s="1267"/>
      <c r="BS72" s="1267"/>
      <c r="BT72" s="1267"/>
      <c r="BU72" s="1267"/>
      <c r="BV72" s="1267"/>
      <c r="BW72" s="1267"/>
      <c r="BX72" s="1267" t="s">
        <v>530</v>
      </c>
      <c r="BY72" s="1267"/>
      <c r="BZ72" s="1267"/>
      <c r="CA72" s="1267"/>
      <c r="CB72" s="1267"/>
      <c r="CC72" s="1267"/>
      <c r="CD72" s="1267"/>
      <c r="CE72" s="1267"/>
      <c r="CF72" s="1267" t="s">
        <v>531</v>
      </c>
      <c r="CG72" s="1267"/>
      <c r="CH72" s="1267"/>
      <c r="CI72" s="1267"/>
      <c r="CJ72" s="1267"/>
      <c r="CK72" s="1267"/>
      <c r="CL72" s="1267"/>
      <c r="CM72" s="1267"/>
      <c r="CN72" s="1267" t="s">
        <v>532</v>
      </c>
      <c r="CO72" s="1267"/>
      <c r="CP72" s="1267"/>
      <c r="CQ72" s="1267"/>
      <c r="CR72" s="1267"/>
      <c r="CS72" s="1267"/>
      <c r="CT72" s="1267"/>
      <c r="CU72" s="1267"/>
      <c r="CV72" s="1267" t="s">
        <v>533</v>
      </c>
      <c r="CW72" s="1267"/>
      <c r="CX72" s="1267"/>
      <c r="CY72" s="1267"/>
      <c r="CZ72" s="1267"/>
      <c r="DA72" s="1267"/>
      <c r="DB72" s="1267"/>
      <c r="DC72" s="1267"/>
    </row>
    <row r="73" spans="2:107" x14ac:dyDescent="0.15">
      <c r="B73" s="372"/>
      <c r="G73" s="1268"/>
      <c r="H73" s="1268"/>
      <c r="I73" s="1268"/>
      <c r="J73" s="1268"/>
      <c r="K73" s="1273"/>
      <c r="L73" s="1273"/>
      <c r="M73" s="1273"/>
      <c r="N73" s="1273"/>
      <c r="AM73" s="381"/>
      <c r="AN73" s="1270" t="s">
        <v>589</v>
      </c>
      <c r="AO73" s="1270"/>
      <c r="AP73" s="1270"/>
      <c r="AQ73" s="1270"/>
      <c r="AR73" s="1270"/>
      <c r="AS73" s="1270"/>
      <c r="AT73" s="1270"/>
      <c r="AU73" s="1270"/>
      <c r="AV73" s="1270"/>
      <c r="AW73" s="1270"/>
      <c r="AX73" s="1270"/>
      <c r="AY73" s="1270"/>
      <c r="AZ73" s="1270"/>
      <c r="BA73" s="1270"/>
      <c r="BB73" s="1270" t="s">
        <v>590</v>
      </c>
      <c r="BC73" s="1270"/>
      <c r="BD73" s="1270"/>
      <c r="BE73" s="1270"/>
      <c r="BF73" s="1270"/>
      <c r="BG73" s="1270"/>
      <c r="BH73" s="1270"/>
      <c r="BI73" s="1270"/>
      <c r="BJ73" s="1270"/>
      <c r="BK73" s="1270"/>
      <c r="BL73" s="1270"/>
      <c r="BM73" s="1270"/>
      <c r="BN73" s="1270"/>
      <c r="BO73" s="1270"/>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8"/>
      <c r="H74" s="1268"/>
      <c r="I74" s="1268"/>
      <c r="J74" s="1268"/>
      <c r="K74" s="1273"/>
      <c r="L74" s="1273"/>
      <c r="M74" s="1273"/>
      <c r="N74" s="1273"/>
      <c r="AM74" s="38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8"/>
      <c r="H75" s="1268"/>
      <c r="I75" s="1263"/>
      <c r="J75" s="1263"/>
      <c r="K75" s="1269"/>
      <c r="L75" s="1269"/>
      <c r="M75" s="1269"/>
      <c r="N75" s="1269"/>
      <c r="AM75" s="381"/>
      <c r="AN75" s="1270"/>
      <c r="AO75" s="1270"/>
      <c r="AP75" s="1270"/>
      <c r="AQ75" s="1270"/>
      <c r="AR75" s="1270"/>
      <c r="AS75" s="1270"/>
      <c r="AT75" s="1270"/>
      <c r="AU75" s="1270"/>
      <c r="AV75" s="1270"/>
      <c r="AW75" s="1270"/>
      <c r="AX75" s="1270"/>
      <c r="AY75" s="1270"/>
      <c r="AZ75" s="1270"/>
      <c r="BA75" s="1270"/>
      <c r="BB75" s="1270" t="s">
        <v>594</v>
      </c>
      <c r="BC75" s="1270"/>
      <c r="BD75" s="1270"/>
      <c r="BE75" s="1270"/>
      <c r="BF75" s="1270"/>
      <c r="BG75" s="1270"/>
      <c r="BH75" s="1270"/>
      <c r="BI75" s="1270"/>
      <c r="BJ75" s="1270"/>
      <c r="BK75" s="1270"/>
      <c r="BL75" s="1270"/>
      <c r="BM75" s="1270"/>
      <c r="BN75" s="1270"/>
      <c r="BO75" s="1270"/>
      <c r="BP75" s="1253">
        <v>3.7</v>
      </c>
      <c r="BQ75" s="1253"/>
      <c r="BR75" s="1253"/>
      <c r="BS75" s="1253"/>
      <c r="BT75" s="1253"/>
      <c r="BU75" s="1253"/>
      <c r="BV75" s="1253"/>
      <c r="BW75" s="1253"/>
      <c r="BX75" s="1253">
        <v>4.0999999999999996</v>
      </c>
      <c r="BY75" s="1253"/>
      <c r="BZ75" s="1253"/>
      <c r="CA75" s="1253"/>
      <c r="CB75" s="1253"/>
      <c r="CC75" s="1253"/>
      <c r="CD75" s="1253"/>
      <c r="CE75" s="1253"/>
      <c r="CF75" s="1253">
        <v>4.5</v>
      </c>
      <c r="CG75" s="1253"/>
      <c r="CH75" s="1253"/>
      <c r="CI75" s="1253"/>
      <c r="CJ75" s="1253"/>
      <c r="CK75" s="1253"/>
      <c r="CL75" s="1253"/>
      <c r="CM75" s="1253"/>
      <c r="CN75" s="1253">
        <v>4.9000000000000004</v>
      </c>
      <c r="CO75" s="1253"/>
      <c r="CP75" s="1253"/>
      <c r="CQ75" s="1253"/>
      <c r="CR75" s="1253"/>
      <c r="CS75" s="1253"/>
      <c r="CT75" s="1253"/>
      <c r="CU75" s="1253"/>
      <c r="CV75" s="1253">
        <v>5.3</v>
      </c>
      <c r="CW75" s="1253"/>
      <c r="CX75" s="1253"/>
      <c r="CY75" s="1253"/>
      <c r="CZ75" s="1253"/>
      <c r="DA75" s="1253"/>
      <c r="DB75" s="1253"/>
      <c r="DC75" s="1253"/>
    </row>
    <row r="76" spans="2:107" x14ac:dyDescent="0.15">
      <c r="B76" s="372"/>
      <c r="G76" s="1268"/>
      <c r="H76" s="1268"/>
      <c r="I76" s="1263"/>
      <c r="J76" s="1263"/>
      <c r="K76" s="1269"/>
      <c r="L76" s="1269"/>
      <c r="M76" s="1269"/>
      <c r="N76" s="1269"/>
      <c r="AM76" s="38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63"/>
      <c r="H77" s="1263"/>
      <c r="I77" s="1263"/>
      <c r="J77" s="1263"/>
      <c r="K77" s="1273"/>
      <c r="L77" s="1273"/>
      <c r="M77" s="1273"/>
      <c r="N77" s="1273"/>
      <c r="AN77" s="1267" t="s">
        <v>592</v>
      </c>
      <c r="AO77" s="1267"/>
      <c r="AP77" s="1267"/>
      <c r="AQ77" s="1267"/>
      <c r="AR77" s="1267"/>
      <c r="AS77" s="1267"/>
      <c r="AT77" s="1267"/>
      <c r="AU77" s="1267"/>
      <c r="AV77" s="1267"/>
      <c r="AW77" s="1267"/>
      <c r="AX77" s="1267"/>
      <c r="AY77" s="1267"/>
      <c r="AZ77" s="1267"/>
      <c r="BA77" s="1267"/>
      <c r="BB77" s="1270" t="s">
        <v>590</v>
      </c>
      <c r="BC77" s="1270"/>
      <c r="BD77" s="1270"/>
      <c r="BE77" s="1270"/>
      <c r="BF77" s="1270"/>
      <c r="BG77" s="1270"/>
      <c r="BH77" s="1270"/>
      <c r="BI77" s="1270"/>
      <c r="BJ77" s="1270"/>
      <c r="BK77" s="1270"/>
      <c r="BL77" s="1270"/>
      <c r="BM77" s="1270"/>
      <c r="BN77" s="1270"/>
      <c r="BO77" s="1270"/>
      <c r="BP77" s="1253">
        <v>3</v>
      </c>
      <c r="BQ77" s="1253"/>
      <c r="BR77" s="1253"/>
      <c r="BS77" s="1253"/>
      <c r="BT77" s="1253"/>
      <c r="BU77" s="1253"/>
      <c r="BV77" s="1253"/>
      <c r="BW77" s="1253"/>
      <c r="BX77" s="1253">
        <v>3.4</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63"/>
      <c r="H78" s="1263"/>
      <c r="I78" s="1263"/>
      <c r="J78" s="1263"/>
      <c r="K78" s="1273"/>
      <c r="L78" s="1273"/>
      <c r="M78" s="1273"/>
      <c r="N78" s="1273"/>
      <c r="AN78" s="1267"/>
      <c r="AO78" s="1267"/>
      <c r="AP78" s="1267"/>
      <c r="AQ78" s="1267"/>
      <c r="AR78" s="1267"/>
      <c r="AS78" s="1267"/>
      <c r="AT78" s="1267"/>
      <c r="AU78" s="1267"/>
      <c r="AV78" s="1267"/>
      <c r="AW78" s="1267"/>
      <c r="AX78" s="1267"/>
      <c r="AY78" s="1267"/>
      <c r="AZ78" s="1267"/>
      <c r="BA78" s="1267"/>
      <c r="BB78" s="1270"/>
      <c r="BC78" s="1270"/>
      <c r="BD78" s="1270"/>
      <c r="BE78" s="1270"/>
      <c r="BF78" s="1270"/>
      <c r="BG78" s="1270"/>
      <c r="BH78" s="1270"/>
      <c r="BI78" s="1270"/>
      <c r="BJ78" s="1270"/>
      <c r="BK78" s="1270"/>
      <c r="BL78" s="1270"/>
      <c r="BM78" s="1270"/>
      <c r="BN78" s="1270"/>
      <c r="BO78" s="1270"/>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63"/>
      <c r="H79" s="1263"/>
      <c r="I79" s="1272"/>
      <c r="J79" s="1272"/>
      <c r="K79" s="1274"/>
      <c r="L79" s="1274"/>
      <c r="M79" s="1274"/>
      <c r="N79" s="1274"/>
      <c r="AN79" s="1267"/>
      <c r="AO79" s="1267"/>
      <c r="AP79" s="1267"/>
      <c r="AQ79" s="1267"/>
      <c r="AR79" s="1267"/>
      <c r="AS79" s="1267"/>
      <c r="AT79" s="1267"/>
      <c r="AU79" s="1267"/>
      <c r="AV79" s="1267"/>
      <c r="AW79" s="1267"/>
      <c r="AX79" s="1267"/>
      <c r="AY79" s="1267"/>
      <c r="AZ79" s="1267"/>
      <c r="BA79" s="1267"/>
      <c r="BB79" s="1270" t="s">
        <v>594</v>
      </c>
      <c r="BC79" s="1270"/>
      <c r="BD79" s="1270"/>
      <c r="BE79" s="1270"/>
      <c r="BF79" s="1270"/>
      <c r="BG79" s="1270"/>
      <c r="BH79" s="1270"/>
      <c r="BI79" s="1270"/>
      <c r="BJ79" s="1270"/>
      <c r="BK79" s="1270"/>
      <c r="BL79" s="1270"/>
      <c r="BM79" s="1270"/>
      <c r="BN79" s="1270"/>
      <c r="BO79" s="1270"/>
      <c r="BP79" s="1253">
        <v>8.8000000000000007</v>
      </c>
      <c r="BQ79" s="1253"/>
      <c r="BR79" s="1253"/>
      <c r="BS79" s="1253"/>
      <c r="BT79" s="1253"/>
      <c r="BU79" s="1253"/>
      <c r="BV79" s="1253"/>
      <c r="BW79" s="1253"/>
      <c r="BX79" s="1253">
        <v>8.8000000000000007</v>
      </c>
      <c r="BY79" s="1253"/>
      <c r="BZ79" s="1253"/>
      <c r="CA79" s="1253"/>
      <c r="CB79" s="1253"/>
      <c r="CC79" s="1253"/>
      <c r="CD79" s="1253"/>
      <c r="CE79" s="1253"/>
      <c r="CF79" s="1253">
        <v>8.3000000000000007</v>
      </c>
      <c r="CG79" s="1253"/>
      <c r="CH79" s="1253"/>
      <c r="CI79" s="1253"/>
      <c r="CJ79" s="1253"/>
      <c r="CK79" s="1253"/>
      <c r="CL79" s="1253"/>
      <c r="CM79" s="1253"/>
      <c r="CN79" s="1253">
        <v>8.1</v>
      </c>
      <c r="CO79" s="1253"/>
      <c r="CP79" s="1253"/>
      <c r="CQ79" s="1253"/>
      <c r="CR79" s="1253"/>
      <c r="CS79" s="1253"/>
      <c r="CT79" s="1253"/>
      <c r="CU79" s="1253"/>
      <c r="CV79" s="1253">
        <v>8.1999999999999993</v>
      </c>
      <c r="CW79" s="1253"/>
      <c r="CX79" s="1253"/>
      <c r="CY79" s="1253"/>
      <c r="CZ79" s="1253"/>
      <c r="DA79" s="1253"/>
      <c r="DB79" s="1253"/>
      <c r="DC79" s="1253"/>
    </row>
    <row r="80" spans="2:107" x14ac:dyDescent="0.15">
      <c r="B80" s="372"/>
      <c r="G80" s="1263"/>
      <c r="H80" s="1263"/>
      <c r="I80" s="1272"/>
      <c r="J80" s="1272"/>
      <c r="K80" s="1274"/>
      <c r="L80" s="1274"/>
      <c r="M80" s="1274"/>
      <c r="N80" s="1274"/>
      <c r="AN80" s="1267"/>
      <c r="AO80" s="1267"/>
      <c r="AP80" s="1267"/>
      <c r="AQ80" s="1267"/>
      <c r="AR80" s="1267"/>
      <c r="AS80" s="1267"/>
      <c r="AT80" s="1267"/>
      <c r="AU80" s="1267"/>
      <c r="AV80" s="1267"/>
      <c r="AW80" s="1267"/>
      <c r="AX80" s="1267"/>
      <c r="AY80" s="1267"/>
      <c r="AZ80" s="1267"/>
      <c r="BA80" s="1267"/>
      <c r="BB80" s="1270"/>
      <c r="BC80" s="1270"/>
      <c r="BD80" s="1270"/>
      <c r="BE80" s="1270"/>
      <c r="BF80" s="1270"/>
      <c r="BG80" s="1270"/>
      <c r="BH80" s="1270"/>
      <c r="BI80" s="1270"/>
      <c r="BJ80" s="1270"/>
      <c r="BK80" s="1270"/>
      <c r="BL80" s="1270"/>
      <c r="BM80" s="1270"/>
      <c r="BN80" s="1270"/>
      <c r="BO80" s="1270"/>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yHxc6IXFzY5dVssH0bflW0wE/+EJlm/6X7ogLD0TudBq5iQSu/6pvwTOtADmlvXVWPQNEKZX+A0GH/lj1PBh9w==" saltValue="jBZGT8h5XJxxBDVcFRYii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7B0DB-4C4A-40B7-A9F4-8F691A249052}">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S+o/qMSfcZqn9UehUDkkSEWY7iQVAfju/LASgCb5PhyTt52A1hYLFnkzlSZUMzP/4qvpZ4A5QcAm2DqOcQ17ZQ==" saltValue="M6LBXZIRbZybwRz3vk99e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83411B-5EE5-4E9B-B870-144307889077}">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a8fnEw+DwG4GKWacnI1V+NWVsajoiNbd0X+DsSQaJhwXx959b7+X4iAIZDpwzuMDWpdEhOWtpYNSapLq0op4Kw==" saltValue="qY/qUnNUYD1mvT0hfFMxR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528</v>
      </c>
      <c r="G2" s="151"/>
      <c r="H2" s="152"/>
    </row>
    <row r="3" spans="1:8" x14ac:dyDescent="0.15">
      <c r="A3" s="148" t="s">
        <v>521</v>
      </c>
      <c r="B3" s="153"/>
      <c r="C3" s="154"/>
      <c r="D3" s="155">
        <v>63657</v>
      </c>
      <c r="E3" s="156"/>
      <c r="F3" s="157">
        <v>145139</v>
      </c>
      <c r="G3" s="158"/>
      <c r="H3" s="159"/>
    </row>
    <row r="4" spans="1:8" x14ac:dyDescent="0.15">
      <c r="A4" s="160"/>
      <c r="B4" s="161"/>
      <c r="C4" s="162"/>
      <c r="D4" s="163">
        <v>46110</v>
      </c>
      <c r="E4" s="164"/>
      <c r="F4" s="165">
        <v>83762</v>
      </c>
      <c r="G4" s="166"/>
      <c r="H4" s="167"/>
    </row>
    <row r="5" spans="1:8" x14ac:dyDescent="0.15">
      <c r="A5" s="148" t="s">
        <v>523</v>
      </c>
      <c r="B5" s="153"/>
      <c r="C5" s="154"/>
      <c r="D5" s="155">
        <v>50315</v>
      </c>
      <c r="E5" s="156"/>
      <c r="F5" s="157">
        <v>125391</v>
      </c>
      <c r="G5" s="158"/>
      <c r="H5" s="159"/>
    </row>
    <row r="6" spans="1:8" x14ac:dyDescent="0.15">
      <c r="A6" s="160"/>
      <c r="B6" s="161"/>
      <c r="C6" s="162"/>
      <c r="D6" s="163">
        <v>32972</v>
      </c>
      <c r="E6" s="164"/>
      <c r="F6" s="165">
        <v>68516</v>
      </c>
      <c r="G6" s="166"/>
      <c r="H6" s="167"/>
    </row>
    <row r="7" spans="1:8" x14ac:dyDescent="0.15">
      <c r="A7" s="148" t="s">
        <v>524</v>
      </c>
      <c r="B7" s="153"/>
      <c r="C7" s="154"/>
      <c r="D7" s="155">
        <v>39374</v>
      </c>
      <c r="E7" s="156"/>
      <c r="F7" s="157">
        <v>138402</v>
      </c>
      <c r="G7" s="158"/>
      <c r="H7" s="159"/>
    </row>
    <row r="8" spans="1:8" x14ac:dyDescent="0.15">
      <c r="A8" s="160"/>
      <c r="B8" s="161"/>
      <c r="C8" s="162"/>
      <c r="D8" s="163">
        <v>28859</v>
      </c>
      <c r="E8" s="164"/>
      <c r="F8" s="165">
        <v>70652</v>
      </c>
      <c r="G8" s="166"/>
      <c r="H8" s="167"/>
    </row>
    <row r="9" spans="1:8" x14ac:dyDescent="0.15">
      <c r="A9" s="148" t="s">
        <v>525</v>
      </c>
      <c r="B9" s="153"/>
      <c r="C9" s="154"/>
      <c r="D9" s="155">
        <v>47802</v>
      </c>
      <c r="E9" s="156"/>
      <c r="F9" s="157">
        <v>146367</v>
      </c>
      <c r="G9" s="158"/>
      <c r="H9" s="159"/>
    </row>
    <row r="10" spans="1:8" x14ac:dyDescent="0.15">
      <c r="A10" s="160"/>
      <c r="B10" s="161"/>
      <c r="C10" s="162"/>
      <c r="D10" s="163">
        <v>30010</v>
      </c>
      <c r="E10" s="164"/>
      <c r="F10" s="165">
        <v>79441</v>
      </c>
      <c r="G10" s="166"/>
      <c r="H10" s="167"/>
    </row>
    <row r="11" spans="1:8" x14ac:dyDescent="0.15">
      <c r="A11" s="148" t="s">
        <v>526</v>
      </c>
      <c r="B11" s="153"/>
      <c r="C11" s="154"/>
      <c r="D11" s="155">
        <v>57799</v>
      </c>
      <c r="E11" s="156"/>
      <c r="F11" s="157">
        <v>165181</v>
      </c>
      <c r="G11" s="158"/>
      <c r="H11" s="159"/>
    </row>
    <row r="12" spans="1:8" x14ac:dyDescent="0.15">
      <c r="A12" s="160"/>
      <c r="B12" s="161"/>
      <c r="C12" s="168"/>
      <c r="D12" s="163">
        <v>42423</v>
      </c>
      <c r="E12" s="164"/>
      <c r="F12" s="165">
        <v>82246</v>
      </c>
      <c r="G12" s="166"/>
      <c r="H12" s="167"/>
    </row>
    <row r="13" spans="1:8" x14ac:dyDescent="0.15">
      <c r="A13" s="148"/>
      <c r="B13" s="153"/>
      <c r="C13" s="169"/>
      <c r="D13" s="170">
        <v>51789</v>
      </c>
      <c r="E13" s="171"/>
      <c r="F13" s="172">
        <v>144096</v>
      </c>
      <c r="G13" s="173"/>
      <c r="H13" s="159"/>
    </row>
    <row r="14" spans="1:8" x14ac:dyDescent="0.15">
      <c r="A14" s="160"/>
      <c r="B14" s="161"/>
      <c r="C14" s="162"/>
      <c r="D14" s="163">
        <v>36075</v>
      </c>
      <c r="E14" s="164"/>
      <c r="F14" s="165">
        <v>76923</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5.95</v>
      </c>
      <c r="C19" s="174">
        <f>ROUND(VALUE(SUBSTITUTE(実質収支比率等に係る経年分析!G$48,"▲","-")),2)</f>
        <v>5.69</v>
      </c>
      <c r="D19" s="174">
        <f>ROUND(VALUE(SUBSTITUTE(実質収支比率等に係る経年分析!H$48,"▲","-")),2)</f>
        <v>3.79</v>
      </c>
      <c r="E19" s="174">
        <f>ROUND(VALUE(SUBSTITUTE(実質収支比率等に係る経年分析!I$48,"▲","-")),2)</f>
        <v>5.17</v>
      </c>
      <c r="F19" s="174">
        <f>ROUND(VALUE(SUBSTITUTE(実質収支比率等に係る経年分析!J$48,"▲","-")),2)</f>
        <v>5.79</v>
      </c>
    </row>
    <row r="20" spans="1:11" x14ac:dyDescent="0.15">
      <c r="A20" s="174" t="s">
        <v>53</v>
      </c>
      <c r="B20" s="174">
        <f>ROUND(VALUE(SUBSTITUTE(実質収支比率等に係る経年分析!F$47,"▲","-")),2)</f>
        <v>48.83</v>
      </c>
      <c r="C20" s="174">
        <f>ROUND(VALUE(SUBSTITUTE(実質収支比率等に係る経年分析!G$47,"▲","-")),2)</f>
        <v>48.83</v>
      </c>
      <c r="D20" s="174">
        <f>ROUND(VALUE(SUBSTITUTE(実質収支比率等に係る経年分析!H$47,"▲","-")),2)</f>
        <v>54.5</v>
      </c>
      <c r="E20" s="174">
        <f>ROUND(VALUE(SUBSTITUTE(実質収支比率等に係る経年分析!I$47,"▲","-")),2)</f>
        <v>52.51</v>
      </c>
      <c r="F20" s="174">
        <f>ROUND(VALUE(SUBSTITUTE(実質収支比率等に係る経年分析!J$47,"▲","-")),2)</f>
        <v>48.43</v>
      </c>
    </row>
    <row r="21" spans="1:11" x14ac:dyDescent="0.15">
      <c r="A21" s="174" t="s">
        <v>54</v>
      </c>
      <c r="B21" s="174">
        <f>IF(ISNUMBER(VALUE(SUBSTITUTE(実質収支比率等に係る経年分析!F$49,"▲","-"))),ROUND(VALUE(SUBSTITUTE(実質収支比率等に係る経年分析!F$49,"▲","-")),2),NA())</f>
        <v>-3.52</v>
      </c>
      <c r="C21" s="174">
        <f>IF(ISNUMBER(VALUE(SUBSTITUTE(実質収支比率等に係る経年分析!G$49,"▲","-"))),ROUND(VALUE(SUBSTITUTE(実質収支比率等に係る経年分析!G$49,"▲","-")),2),NA())</f>
        <v>2.88</v>
      </c>
      <c r="D21" s="174">
        <f>IF(ISNUMBER(VALUE(SUBSTITUTE(実質収支比率等に係る経年分析!H$49,"▲","-"))),ROUND(VALUE(SUBSTITUTE(実質収支比率等に係る経年分析!H$49,"▲","-")),2),NA())</f>
        <v>7.92</v>
      </c>
      <c r="E21" s="174">
        <f>IF(ISNUMBER(VALUE(SUBSTITUTE(実質収支比率等に係る経年分析!I$49,"▲","-"))),ROUND(VALUE(SUBSTITUTE(実質収支比率等に係る経年分析!I$49,"▲","-")),2),NA())</f>
        <v>-2.16</v>
      </c>
      <c r="F21" s="174">
        <f>IF(ISNUMBER(VALUE(SUBSTITUTE(実質収支比率等に係る経年分析!J$49,"▲","-"))),ROUND(VALUE(SUBSTITUTE(実質収支比率等に係る経年分析!J$49,"▲","-")),2),NA())</f>
        <v>-4.07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0.04</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0.19</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石部集落排水事業特別会計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0.41</v>
      </c>
    </row>
    <row r="30" spans="1:11" x14ac:dyDescent="0.15">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1.71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1.1399999999999999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1.1299999999999999</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0.54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0.48</v>
      </c>
    </row>
    <row r="31" spans="1:11" x14ac:dyDescent="0.15">
      <c r="A31" s="175" t="str">
        <f>IF(連結実質赤字比率に係る赤字・黒字の構成分析!C$39="",NA(),連結実質赤字比率に係る赤字・黒字の構成分析!C$39)</f>
        <v>岩地集落排水事業特別会計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0.53</v>
      </c>
    </row>
    <row r="32" spans="1:11" x14ac:dyDescent="0.15">
      <c r="A32" s="175" t="str">
        <f>IF(連結実質赤字比率に係る赤字・黒字の構成分析!C$38="",NA(),連結実質赤字比率に係る赤字・黒字の構成分析!C$38)</f>
        <v>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4.29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2.97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2.37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2.13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2.4300000000000002</v>
      </c>
    </row>
    <row r="33" spans="1:16" x14ac:dyDescent="0.15">
      <c r="A33" s="175" t="str">
        <f>IF(連結実質赤字比率に係る赤字・黒字の構成分析!C$37="",NA(),連結実質赤字比率に係る赤字・黒字の構成分析!C$37)</f>
        <v>伊豆まつざき荘事業会計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1.19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2.58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1.88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2.82</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0.03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1.71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2.92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3.51</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5.95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5.68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3.79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5.17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5.78</v>
      </c>
    </row>
    <row r="36" spans="1:16" x14ac:dyDescent="0.15">
      <c r="A36" s="175" t="str">
        <f>IF(連結実質赤字比率に係る赤字・黒字の構成分析!C$34="",NA(),連結実質赤字比率に係る赤字・黒字の構成分析!C$34)</f>
        <v>温泉事業会計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22.51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23.07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22.44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24.4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24.52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280</v>
      </c>
      <c r="E42" s="176"/>
      <c r="F42" s="176"/>
      <c r="G42" s="176">
        <f>'実質公債費比率（分子）の構造'!L$52</f>
        <v>297</v>
      </c>
      <c r="H42" s="176"/>
      <c r="I42" s="176"/>
      <c r="J42" s="176">
        <f>'実質公債費比率（分子）の構造'!M$52</f>
        <v>268</v>
      </c>
      <c r="K42" s="176"/>
      <c r="L42" s="176"/>
      <c r="M42" s="176">
        <f>'実質公債費比率（分子）の構造'!N$52</f>
        <v>266</v>
      </c>
      <c r="N42" s="176"/>
      <c r="O42" s="176"/>
      <c r="P42" s="176">
        <f>'実質公債費比率（分子）の構造'!O$52</f>
        <v>259</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7</v>
      </c>
      <c r="C44" s="176"/>
      <c r="D44" s="176"/>
      <c r="E44" s="176">
        <f>'実質公債費比率（分子）の構造'!L$50</f>
        <v>6</v>
      </c>
      <c r="F44" s="176"/>
      <c r="G44" s="176"/>
      <c r="H44" s="176">
        <f>'実質公債費比率（分子）の構造'!M$50</f>
        <v>6</v>
      </c>
      <c r="I44" s="176"/>
      <c r="J44" s="176"/>
      <c r="K44" s="176">
        <f>'実質公債費比率（分子）の構造'!N$50</f>
        <v>6</v>
      </c>
      <c r="L44" s="176"/>
      <c r="M44" s="176"/>
      <c r="N44" s="176">
        <f>'実質公債費比率（分子）の構造'!O$50</f>
        <v>6</v>
      </c>
      <c r="O44" s="176"/>
      <c r="P44" s="176"/>
    </row>
    <row r="45" spans="1:16" x14ac:dyDescent="0.15">
      <c r="A45" s="176" t="s">
        <v>63</v>
      </c>
      <c r="B45" s="176">
        <f>'実質公債費比率（分子）の構造'!K$49</f>
        <v>53</v>
      </c>
      <c r="C45" s="176"/>
      <c r="D45" s="176"/>
      <c r="E45" s="176">
        <f>'実質公債費比率（分子）の構造'!L$49</f>
        <v>48</v>
      </c>
      <c r="F45" s="176"/>
      <c r="G45" s="176"/>
      <c r="H45" s="176">
        <f>'実質公債費比率（分子）の構造'!M$49</f>
        <v>35</v>
      </c>
      <c r="I45" s="176"/>
      <c r="J45" s="176"/>
      <c r="K45" s="176">
        <f>'実質公債費比率（分子）の構造'!N$49</f>
        <v>23</v>
      </c>
      <c r="L45" s="176"/>
      <c r="M45" s="176"/>
      <c r="N45" s="176">
        <f>'実質公債費比率（分子）の構造'!O$49</f>
        <v>24</v>
      </c>
      <c r="O45" s="176"/>
      <c r="P45" s="176"/>
    </row>
    <row r="46" spans="1:16" x14ac:dyDescent="0.15">
      <c r="A46" s="176" t="s">
        <v>64</v>
      </c>
      <c r="B46" s="176">
        <f>'実質公債費比率（分子）の構造'!K$48</f>
        <v>7</v>
      </c>
      <c r="C46" s="176"/>
      <c r="D46" s="176"/>
      <c r="E46" s="176">
        <f>'実質公債費比率（分子）の構造'!L$48</f>
        <v>7</v>
      </c>
      <c r="F46" s="176"/>
      <c r="G46" s="176"/>
      <c r="H46" s="176">
        <f>'実質公債費比率（分子）の構造'!M$48</f>
        <v>7</v>
      </c>
      <c r="I46" s="176"/>
      <c r="J46" s="176"/>
      <c r="K46" s="176">
        <f>'実質公債費比率（分子）の構造'!N$48</f>
        <v>13</v>
      </c>
      <c r="L46" s="176"/>
      <c r="M46" s="176"/>
      <c r="N46" s="176">
        <f>'実質公債費比率（分子）の構造'!O$48</f>
        <v>19</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301</v>
      </c>
      <c r="C49" s="176"/>
      <c r="D49" s="176"/>
      <c r="E49" s="176">
        <f>'実質公債費比率（分子）の構造'!L$45</f>
        <v>335</v>
      </c>
      <c r="F49" s="176"/>
      <c r="G49" s="176"/>
      <c r="H49" s="176">
        <f>'実質公債費比率（分子）の構造'!M$45</f>
        <v>339</v>
      </c>
      <c r="I49" s="176"/>
      <c r="J49" s="176"/>
      <c r="K49" s="176">
        <f>'実質公債費比率（分子）の構造'!N$45</f>
        <v>351</v>
      </c>
      <c r="L49" s="176"/>
      <c r="M49" s="176"/>
      <c r="N49" s="176">
        <f>'実質公債費比率（分子）の構造'!O$45</f>
        <v>348</v>
      </c>
      <c r="O49" s="176"/>
      <c r="P49" s="176"/>
    </row>
    <row r="50" spans="1:16" x14ac:dyDescent="0.15">
      <c r="A50" s="176" t="s">
        <v>67</v>
      </c>
      <c r="B50" s="176" t="e">
        <f>NA()</f>
        <v>#N/A</v>
      </c>
      <c r="C50" s="176">
        <f>IF(ISNUMBER('実質公債費比率（分子）の構造'!K$53),'実質公債費比率（分子）の構造'!K$53,NA())</f>
        <v>88</v>
      </c>
      <c r="D50" s="176" t="e">
        <f>NA()</f>
        <v>#N/A</v>
      </c>
      <c r="E50" s="176" t="e">
        <f>NA()</f>
        <v>#N/A</v>
      </c>
      <c r="F50" s="176">
        <f>IF(ISNUMBER('実質公債費比率（分子）の構造'!L$53),'実質公債費比率（分子）の構造'!L$53,NA())</f>
        <v>99</v>
      </c>
      <c r="G50" s="176" t="e">
        <f>NA()</f>
        <v>#N/A</v>
      </c>
      <c r="H50" s="176" t="e">
        <f>NA()</f>
        <v>#N/A</v>
      </c>
      <c r="I50" s="176">
        <f>IF(ISNUMBER('実質公債費比率（分子）の構造'!M$53),'実質公債費比率（分子）の構造'!M$53,NA())</f>
        <v>119</v>
      </c>
      <c r="J50" s="176" t="e">
        <f>NA()</f>
        <v>#N/A</v>
      </c>
      <c r="K50" s="176" t="e">
        <f>NA()</f>
        <v>#N/A</v>
      </c>
      <c r="L50" s="176">
        <f>IF(ISNUMBER('実質公債費比率（分子）の構造'!N$53),'実質公債費比率（分子）の構造'!N$53,NA())</f>
        <v>127</v>
      </c>
      <c r="M50" s="176" t="e">
        <f>NA()</f>
        <v>#N/A</v>
      </c>
      <c r="N50" s="176" t="e">
        <f>NA()</f>
        <v>#N/A</v>
      </c>
      <c r="O50" s="176">
        <f>IF(ISNUMBER('実質公債費比率（分子）の構造'!O$53),'実質公債費比率（分子）の構造'!O$53,NA())</f>
        <v>138</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2856</v>
      </c>
      <c r="E56" s="175"/>
      <c r="F56" s="175"/>
      <c r="G56" s="175">
        <f>'将来負担比率（分子）の構造'!J$52</f>
        <v>2692</v>
      </c>
      <c r="H56" s="175"/>
      <c r="I56" s="175"/>
      <c r="J56" s="175">
        <f>'将来負担比率（分子）の構造'!K$52</f>
        <v>2568</v>
      </c>
      <c r="K56" s="175"/>
      <c r="L56" s="175"/>
      <c r="M56" s="175">
        <f>'将来負担比率（分子）の構造'!L$52</f>
        <v>2401</v>
      </c>
      <c r="N56" s="175"/>
      <c r="O56" s="175"/>
      <c r="P56" s="175">
        <f>'将来負担比率（分子）の構造'!M$52</f>
        <v>2223</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2032</v>
      </c>
      <c r="E58" s="175"/>
      <c r="F58" s="175"/>
      <c r="G58" s="175">
        <f>'将来負担比率（分子）の構造'!J$50</f>
        <v>2063</v>
      </c>
      <c r="H58" s="175"/>
      <c r="I58" s="175"/>
      <c r="J58" s="175">
        <f>'将来負担比率（分子）の構造'!K$50</f>
        <v>2368</v>
      </c>
      <c r="K58" s="175"/>
      <c r="L58" s="175"/>
      <c r="M58" s="175">
        <f>'将来負担比率（分子）の構造'!L$50</f>
        <v>2234</v>
      </c>
      <c r="N58" s="175"/>
      <c r="O58" s="175"/>
      <c r="P58" s="175">
        <f>'将来負担比率（分子）の構造'!M$50</f>
        <v>2036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997</v>
      </c>
      <c r="C62" s="175"/>
      <c r="D62" s="175"/>
      <c r="E62" s="175">
        <f>'将来負担比率（分子）の構造'!J$45</f>
        <v>995</v>
      </c>
      <c r="F62" s="175"/>
      <c r="G62" s="175"/>
      <c r="H62" s="175">
        <f>'将来負担比率（分子）の構造'!K$45</f>
        <v>983</v>
      </c>
      <c r="I62" s="175"/>
      <c r="J62" s="175"/>
      <c r="K62" s="175">
        <f>'将来負担比率（分子）の構造'!L$45</f>
        <v>961</v>
      </c>
      <c r="L62" s="175"/>
      <c r="M62" s="175"/>
      <c r="N62" s="175">
        <f>'将来負担比率（分子）の構造'!M$45</f>
        <v>958</v>
      </c>
      <c r="O62" s="175"/>
      <c r="P62" s="175"/>
    </row>
    <row r="63" spans="1:16" x14ac:dyDescent="0.15">
      <c r="A63" s="175" t="s">
        <v>34</v>
      </c>
      <c r="B63" s="175">
        <f>'将来負担比率（分子）の構造'!I$44</f>
        <v>247</v>
      </c>
      <c r="C63" s="175"/>
      <c r="D63" s="175"/>
      <c r="E63" s="175">
        <f>'将来負担比率（分子）の構造'!J$44</f>
        <v>207</v>
      </c>
      <c r="F63" s="175"/>
      <c r="G63" s="175"/>
      <c r="H63" s="175">
        <f>'将来負担比率（分子）の構造'!K$44</f>
        <v>188</v>
      </c>
      <c r="I63" s="175"/>
      <c r="J63" s="175"/>
      <c r="K63" s="175">
        <f>'将来負担比率（分子）の構造'!L$44</f>
        <v>183</v>
      </c>
      <c r="L63" s="175"/>
      <c r="M63" s="175"/>
      <c r="N63" s="175">
        <f>'将来負担比率（分子）の構造'!M$44</f>
        <v>182</v>
      </c>
      <c r="O63" s="175"/>
      <c r="P63" s="175"/>
    </row>
    <row r="64" spans="1:16" x14ac:dyDescent="0.15">
      <c r="A64" s="175" t="s">
        <v>33</v>
      </c>
      <c r="B64" s="175">
        <f>'将来負担比率（分子）の構造'!I$43</f>
        <v>35</v>
      </c>
      <c r="C64" s="175"/>
      <c r="D64" s="175"/>
      <c r="E64" s="175">
        <f>'将来負担比率（分子）の構造'!J$43</f>
        <v>29</v>
      </c>
      <c r="F64" s="175"/>
      <c r="G64" s="175"/>
      <c r="H64" s="175">
        <f>'将来負担比率（分子）の構造'!K$43</f>
        <v>27</v>
      </c>
      <c r="I64" s="175"/>
      <c r="J64" s="175"/>
      <c r="K64" s="175">
        <f>'将来負担比率（分子）の構造'!L$43</f>
        <v>16</v>
      </c>
      <c r="L64" s="175"/>
      <c r="M64" s="175"/>
      <c r="N64" s="175">
        <f>'将来負担比率（分子）の構造'!M$43</f>
        <v>25</v>
      </c>
      <c r="O64" s="175"/>
      <c r="P64" s="175"/>
    </row>
    <row r="65" spans="1:16" x14ac:dyDescent="0.15">
      <c r="A65" s="175" t="s">
        <v>32</v>
      </c>
      <c r="B65" s="175">
        <f>'将来負担比率（分子）の構造'!I$42</f>
        <v>59</v>
      </c>
      <c r="C65" s="175"/>
      <c r="D65" s="175"/>
      <c r="E65" s="175">
        <f>'将来負担比率（分子）の構造'!J$42</f>
        <v>54</v>
      </c>
      <c r="F65" s="175"/>
      <c r="G65" s="175"/>
      <c r="H65" s="175">
        <f>'将来負担比率（分子）の構造'!K$42</f>
        <v>48</v>
      </c>
      <c r="I65" s="175"/>
      <c r="J65" s="175"/>
      <c r="K65" s="175">
        <f>'将来負担比率（分子）の構造'!L$42</f>
        <v>43</v>
      </c>
      <c r="L65" s="175"/>
      <c r="M65" s="175"/>
      <c r="N65" s="175">
        <f>'将来負担比率（分子）の構造'!M$42</f>
        <v>37</v>
      </c>
      <c r="O65" s="175"/>
      <c r="P65" s="175"/>
    </row>
    <row r="66" spans="1:16" x14ac:dyDescent="0.15">
      <c r="A66" s="175" t="s">
        <v>31</v>
      </c>
      <c r="B66" s="175">
        <f>'将来負担比率（分子）の構造'!I$41</f>
        <v>3260</v>
      </c>
      <c r="C66" s="175"/>
      <c r="D66" s="175"/>
      <c r="E66" s="175">
        <f>'将来負担比率（分子）の構造'!J$41</f>
        <v>3079</v>
      </c>
      <c r="F66" s="175"/>
      <c r="G66" s="175"/>
      <c r="H66" s="175">
        <f>'将来負担比率（分子）の構造'!K$41</f>
        <v>2898</v>
      </c>
      <c r="I66" s="175"/>
      <c r="J66" s="175"/>
      <c r="K66" s="175">
        <f>'将来負担比率（分子）の構造'!L$41</f>
        <v>2692</v>
      </c>
      <c r="L66" s="175"/>
      <c r="M66" s="175"/>
      <c r="N66" s="175">
        <f>'将来負担比率（分子）の構造'!M$41</f>
        <v>2433</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1464</v>
      </c>
      <c r="C72" s="179">
        <f>基金残高に係る経年分析!G55</f>
        <v>1374</v>
      </c>
      <c r="D72" s="179">
        <f>基金残高に係る経年分析!H55</f>
        <v>1254</v>
      </c>
    </row>
    <row r="73" spans="1:16" x14ac:dyDescent="0.15">
      <c r="A73" s="178" t="s">
        <v>74</v>
      </c>
      <c r="B73" s="179" t="str">
        <f>基金残高に係る経年分析!F56</f>
        <v>-</v>
      </c>
      <c r="C73" s="179" t="str">
        <f>基金残高に係る経年分析!G56</f>
        <v>-</v>
      </c>
      <c r="D73" s="179" t="str">
        <f>基金残高に係る経年分析!H56</f>
        <v>-</v>
      </c>
    </row>
    <row r="74" spans="1:16" x14ac:dyDescent="0.15">
      <c r="A74" s="178" t="s">
        <v>75</v>
      </c>
      <c r="B74" s="179">
        <f>基金残高に係る経年分析!F57</f>
        <v>909</v>
      </c>
      <c r="C74" s="179">
        <f>基金残高に係る経年分析!G57</f>
        <v>862</v>
      </c>
      <c r="D74" s="179">
        <f>基金残高に係る経年分析!H57</f>
        <v>783</v>
      </c>
    </row>
  </sheetData>
  <sheetProtection algorithmName="SHA-512" hashValue="jUuf4HauiOxVsuGDni3Fa196jva/0VM+SLKagROuGvAqlr+gS2ng38CC+XGcbT3o/hOmOTE311249XZYgVNpyg==" saltValue="U3PCDkkyKr9oe3BN0Uze0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605264</v>
      </c>
      <c r="S5" s="649"/>
      <c r="T5" s="649"/>
      <c r="U5" s="649"/>
      <c r="V5" s="649"/>
      <c r="W5" s="649"/>
      <c r="X5" s="649"/>
      <c r="Y5" s="650"/>
      <c r="Z5" s="651">
        <v>14.2</v>
      </c>
      <c r="AA5" s="651"/>
      <c r="AB5" s="651"/>
      <c r="AC5" s="651"/>
      <c r="AD5" s="652">
        <v>605264</v>
      </c>
      <c r="AE5" s="652"/>
      <c r="AF5" s="652"/>
      <c r="AG5" s="652"/>
      <c r="AH5" s="652"/>
      <c r="AI5" s="652"/>
      <c r="AJ5" s="652"/>
      <c r="AK5" s="652"/>
      <c r="AL5" s="653">
        <v>23.3</v>
      </c>
      <c r="AM5" s="654"/>
      <c r="AN5" s="654"/>
      <c r="AO5" s="655"/>
      <c r="AP5" s="645" t="s">
        <v>216</v>
      </c>
      <c r="AQ5" s="646"/>
      <c r="AR5" s="646"/>
      <c r="AS5" s="646"/>
      <c r="AT5" s="646"/>
      <c r="AU5" s="646"/>
      <c r="AV5" s="646"/>
      <c r="AW5" s="646"/>
      <c r="AX5" s="646"/>
      <c r="AY5" s="646"/>
      <c r="AZ5" s="646"/>
      <c r="BA5" s="646"/>
      <c r="BB5" s="646"/>
      <c r="BC5" s="646"/>
      <c r="BD5" s="646"/>
      <c r="BE5" s="646"/>
      <c r="BF5" s="647"/>
      <c r="BG5" s="659">
        <v>590896</v>
      </c>
      <c r="BH5" s="660"/>
      <c r="BI5" s="660"/>
      <c r="BJ5" s="660"/>
      <c r="BK5" s="660"/>
      <c r="BL5" s="660"/>
      <c r="BM5" s="660"/>
      <c r="BN5" s="661"/>
      <c r="BO5" s="662">
        <v>97.6</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38402</v>
      </c>
      <c r="S6" s="660"/>
      <c r="T6" s="660"/>
      <c r="U6" s="660"/>
      <c r="V6" s="660"/>
      <c r="W6" s="660"/>
      <c r="X6" s="660"/>
      <c r="Y6" s="661"/>
      <c r="Z6" s="662">
        <v>0.9</v>
      </c>
      <c r="AA6" s="662"/>
      <c r="AB6" s="662"/>
      <c r="AC6" s="662"/>
      <c r="AD6" s="663">
        <v>38402</v>
      </c>
      <c r="AE6" s="663"/>
      <c r="AF6" s="663"/>
      <c r="AG6" s="663"/>
      <c r="AH6" s="663"/>
      <c r="AI6" s="663"/>
      <c r="AJ6" s="663"/>
      <c r="AK6" s="663"/>
      <c r="AL6" s="664">
        <v>1.5</v>
      </c>
      <c r="AM6" s="665"/>
      <c r="AN6" s="665"/>
      <c r="AO6" s="666"/>
      <c r="AP6" s="656" t="s">
        <v>221</v>
      </c>
      <c r="AQ6" s="657"/>
      <c r="AR6" s="657"/>
      <c r="AS6" s="657"/>
      <c r="AT6" s="657"/>
      <c r="AU6" s="657"/>
      <c r="AV6" s="657"/>
      <c r="AW6" s="657"/>
      <c r="AX6" s="657"/>
      <c r="AY6" s="657"/>
      <c r="AZ6" s="657"/>
      <c r="BA6" s="657"/>
      <c r="BB6" s="657"/>
      <c r="BC6" s="657"/>
      <c r="BD6" s="657"/>
      <c r="BE6" s="657"/>
      <c r="BF6" s="658"/>
      <c r="BG6" s="659">
        <v>590896</v>
      </c>
      <c r="BH6" s="660"/>
      <c r="BI6" s="660"/>
      <c r="BJ6" s="660"/>
      <c r="BK6" s="660"/>
      <c r="BL6" s="660"/>
      <c r="BM6" s="660"/>
      <c r="BN6" s="661"/>
      <c r="BO6" s="662">
        <v>97.6</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48647</v>
      </c>
      <c r="CS6" s="660"/>
      <c r="CT6" s="660"/>
      <c r="CU6" s="660"/>
      <c r="CV6" s="660"/>
      <c r="CW6" s="660"/>
      <c r="CX6" s="660"/>
      <c r="CY6" s="661"/>
      <c r="CZ6" s="653">
        <v>1.2</v>
      </c>
      <c r="DA6" s="654"/>
      <c r="DB6" s="654"/>
      <c r="DC6" s="670"/>
      <c r="DD6" s="668" t="s">
        <v>122</v>
      </c>
      <c r="DE6" s="660"/>
      <c r="DF6" s="660"/>
      <c r="DG6" s="660"/>
      <c r="DH6" s="660"/>
      <c r="DI6" s="660"/>
      <c r="DJ6" s="660"/>
      <c r="DK6" s="660"/>
      <c r="DL6" s="660"/>
      <c r="DM6" s="660"/>
      <c r="DN6" s="660"/>
      <c r="DO6" s="660"/>
      <c r="DP6" s="661"/>
      <c r="DQ6" s="668">
        <v>48647</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216</v>
      </c>
      <c r="S7" s="660"/>
      <c r="T7" s="660"/>
      <c r="U7" s="660"/>
      <c r="V7" s="660"/>
      <c r="W7" s="660"/>
      <c r="X7" s="660"/>
      <c r="Y7" s="661"/>
      <c r="Z7" s="662">
        <v>0</v>
      </c>
      <c r="AA7" s="662"/>
      <c r="AB7" s="662"/>
      <c r="AC7" s="662"/>
      <c r="AD7" s="663">
        <v>216</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223339</v>
      </c>
      <c r="BH7" s="660"/>
      <c r="BI7" s="660"/>
      <c r="BJ7" s="660"/>
      <c r="BK7" s="660"/>
      <c r="BL7" s="660"/>
      <c r="BM7" s="660"/>
      <c r="BN7" s="661"/>
      <c r="BO7" s="662">
        <v>36.9</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810281</v>
      </c>
      <c r="CS7" s="660"/>
      <c r="CT7" s="660"/>
      <c r="CU7" s="660"/>
      <c r="CV7" s="660"/>
      <c r="CW7" s="660"/>
      <c r="CX7" s="660"/>
      <c r="CY7" s="661"/>
      <c r="CZ7" s="662">
        <v>20</v>
      </c>
      <c r="DA7" s="662"/>
      <c r="DB7" s="662"/>
      <c r="DC7" s="662"/>
      <c r="DD7" s="668">
        <v>15602</v>
      </c>
      <c r="DE7" s="660"/>
      <c r="DF7" s="660"/>
      <c r="DG7" s="660"/>
      <c r="DH7" s="660"/>
      <c r="DI7" s="660"/>
      <c r="DJ7" s="660"/>
      <c r="DK7" s="660"/>
      <c r="DL7" s="660"/>
      <c r="DM7" s="660"/>
      <c r="DN7" s="660"/>
      <c r="DO7" s="660"/>
      <c r="DP7" s="661"/>
      <c r="DQ7" s="668">
        <v>684637</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3354</v>
      </c>
      <c r="S8" s="660"/>
      <c r="T8" s="660"/>
      <c r="U8" s="660"/>
      <c r="V8" s="660"/>
      <c r="W8" s="660"/>
      <c r="X8" s="660"/>
      <c r="Y8" s="661"/>
      <c r="Z8" s="662">
        <v>0.1</v>
      </c>
      <c r="AA8" s="662"/>
      <c r="AB8" s="662"/>
      <c r="AC8" s="662"/>
      <c r="AD8" s="663">
        <v>3354</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10538</v>
      </c>
      <c r="BH8" s="660"/>
      <c r="BI8" s="660"/>
      <c r="BJ8" s="660"/>
      <c r="BK8" s="660"/>
      <c r="BL8" s="660"/>
      <c r="BM8" s="660"/>
      <c r="BN8" s="661"/>
      <c r="BO8" s="662">
        <v>1.7</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924131</v>
      </c>
      <c r="CS8" s="660"/>
      <c r="CT8" s="660"/>
      <c r="CU8" s="660"/>
      <c r="CV8" s="660"/>
      <c r="CW8" s="660"/>
      <c r="CX8" s="660"/>
      <c r="CY8" s="661"/>
      <c r="CZ8" s="662">
        <v>22.8</v>
      </c>
      <c r="DA8" s="662"/>
      <c r="DB8" s="662"/>
      <c r="DC8" s="662"/>
      <c r="DD8" s="668">
        <v>5531</v>
      </c>
      <c r="DE8" s="660"/>
      <c r="DF8" s="660"/>
      <c r="DG8" s="660"/>
      <c r="DH8" s="660"/>
      <c r="DI8" s="660"/>
      <c r="DJ8" s="660"/>
      <c r="DK8" s="660"/>
      <c r="DL8" s="660"/>
      <c r="DM8" s="660"/>
      <c r="DN8" s="660"/>
      <c r="DO8" s="660"/>
      <c r="DP8" s="661"/>
      <c r="DQ8" s="668">
        <v>606808</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5416</v>
      </c>
      <c r="S9" s="660"/>
      <c r="T9" s="660"/>
      <c r="U9" s="660"/>
      <c r="V9" s="660"/>
      <c r="W9" s="660"/>
      <c r="X9" s="660"/>
      <c r="Y9" s="661"/>
      <c r="Z9" s="662">
        <v>0.1</v>
      </c>
      <c r="AA9" s="662"/>
      <c r="AB9" s="662"/>
      <c r="AC9" s="662"/>
      <c r="AD9" s="663">
        <v>5416</v>
      </c>
      <c r="AE9" s="663"/>
      <c r="AF9" s="663"/>
      <c r="AG9" s="663"/>
      <c r="AH9" s="663"/>
      <c r="AI9" s="663"/>
      <c r="AJ9" s="663"/>
      <c r="AK9" s="663"/>
      <c r="AL9" s="664">
        <v>0.2</v>
      </c>
      <c r="AM9" s="665"/>
      <c r="AN9" s="665"/>
      <c r="AO9" s="666"/>
      <c r="AP9" s="656" t="s">
        <v>230</v>
      </c>
      <c r="AQ9" s="657"/>
      <c r="AR9" s="657"/>
      <c r="AS9" s="657"/>
      <c r="AT9" s="657"/>
      <c r="AU9" s="657"/>
      <c r="AV9" s="657"/>
      <c r="AW9" s="657"/>
      <c r="AX9" s="657"/>
      <c r="AY9" s="657"/>
      <c r="AZ9" s="657"/>
      <c r="BA9" s="657"/>
      <c r="BB9" s="657"/>
      <c r="BC9" s="657"/>
      <c r="BD9" s="657"/>
      <c r="BE9" s="657"/>
      <c r="BF9" s="658"/>
      <c r="BG9" s="659">
        <v>188706</v>
      </c>
      <c r="BH9" s="660"/>
      <c r="BI9" s="660"/>
      <c r="BJ9" s="660"/>
      <c r="BK9" s="660"/>
      <c r="BL9" s="660"/>
      <c r="BM9" s="660"/>
      <c r="BN9" s="661"/>
      <c r="BO9" s="662">
        <v>31.2</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542264</v>
      </c>
      <c r="CS9" s="660"/>
      <c r="CT9" s="660"/>
      <c r="CU9" s="660"/>
      <c r="CV9" s="660"/>
      <c r="CW9" s="660"/>
      <c r="CX9" s="660"/>
      <c r="CY9" s="661"/>
      <c r="CZ9" s="662">
        <v>13.4</v>
      </c>
      <c r="DA9" s="662"/>
      <c r="DB9" s="662"/>
      <c r="DC9" s="662"/>
      <c r="DD9" s="668">
        <v>45303</v>
      </c>
      <c r="DE9" s="660"/>
      <c r="DF9" s="660"/>
      <c r="DG9" s="660"/>
      <c r="DH9" s="660"/>
      <c r="DI9" s="660"/>
      <c r="DJ9" s="660"/>
      <c r="DK9" s="660"/>
      <c r="DL9" s="660"/>
      <c r="DM9" s="660"/>
      <c r="DN9" s="660"/>
      <c r="DO9" s="660"/>
      <c r="DP9" s="661"/>
      <c r="DQ9" s="668">
        <v>504905</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16999</v>
      </c>
      <c r="BH10" s="660"/>
      <c r="BI10" s="660"/>
      <c r="BJ10" s="660"/>
      <c r="BK10" s="660"/>
      <c r="BL10" s="660"/>
      <c r="BM10" s="660"/>
      <c r="BN10" s="661"/>
      <c r="BO10" s="662">
        <v>2.8</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147408</v>
      </c>
      <c r="S11" s="660"/>
      <c r="T11" s="660"/>
      <c r="U11" s="660"/>
      <c r="V11" s="660"/>
      <c r="W11" s="660"/>
      <c r="X11" s="660"/>
      <c r="Y11" s="661"/>
      <c r="Z11" s="664">
        <v>3.5</v>
      </c>
      <c r="AA11" s="665"/>
      <c r="AB11" s="665"/>
      <c r="AC11" s="671"/>
      <c r="AD11" s="668">
        <v>147408</v>
      </c>
      <c r="AE11" s="660"/>
      <c r="AF11" s="660"/>
      <c r="AG11" s="660"/>
      <c r="AH11" s="660"/>
      <c r="AI11" s="660"/>
      <c r="AJ11" s="660"/>
      <c r="AK11" s="661"/>
      <c r="AL11" s="664">
        <v>5.7</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7096</v>
      </c>
      <c r="BH11" s="660"/>
      <c r="BI11" s="660"/>
      <c r="BJ11" s="660"/>
      <c r="BK11" s="660"/>
      <c r="BL11" s="660"/>
      <c r="BM11" s="660"/>
      <c r="BN11" s="661"/>
      <c r="BO11" s="662">
        <v>1.2</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232105</v>
      </c>
      <c r="CS11" s="660"/>
      <c r="CT11" s="660"/>
      <c r="CU11" s="660"/>
      <c r="CV11" s="660"/>
      <c r="CW11" s="660"/>
      <c r="CX11" s="660"/>
      <c r="CY11" s="661"/>
      <c r="CZ11" s="662">
        <v>5.7</v>
      </c>
      <c r="DA11" s="662"/>
      <c r="DB11" s="662"/>
      <c r="DC11" s="662"/>
      <c r="DD11" s="668">
        <v>69317</v>
      </c>
      <c r="DE11" s="660"/>
      <c r="DF11" s="660"/>
      <c r="DG11" s="660"/>
      <c r="DH11" s="660"/>
      <c r="DI11" s="660"/>
      <c r="DJ11" s="660"/>
      <c r="DK11" s="660"/>
      <c r="DL11" s="660"/>
      <c r="DM11" s="660"/>
      <c r="DN11" s="660"/>
      <c r="DO11" s="660"/>
      <c r="DP11" s="661"/>
      <c r="DQ11" s="668">
        <v>126144</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301278</v>
      </c>
      <c r="BH12" s="660"/>
      <c r="BI12" s="660"/>
      <c r="BJ12" s="660"/>
      <c r="BK12" s="660"/>
      <c r="BL12" s="660"/>
      <c r="BM12" s="660"/>
      <c r="BN12" s="661"/>
      <c r="BO12" s="662">
        <v>49.8</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286128</v>
      </c>
      <c r="CS12" s="660"/>
      <c r="CT12" s="660"/>
      <c r="CU12" s="660"/>
      <c r="CV12" s="660"/>
      <c r="CW12" s="660"/>
      <c r="CX12" s="660"/>
      <c r="CY12" s="661"/>
      <c r="CZ12" s="662">
        <v>7.1</v>
      </c>
      <c r="DA12" s="662"/>
      <c r="DB12" s="662"/>
      <c r="DC12" s="662"/>
      <c r="DD12" s="668">
        <v>34754</v>
      </c>
      <c r="DE12" s="660"/>
      <c r="DF12" s="660"/>
      <c r="DG12" s="660"/>
      <c r="DH12" s="660"/>
      <c r="DI12" s="660"/>
      <c r="DJ12" s="660"/>
      <c r="DK12" s="660"/>
      <c r="DL12" s="660"/>
      <c r="DM12" s="660"/>
      <c r="DN12" s="660"/>
      <c r="DO12" s="660"/>
      <c r="DP12" s="661"/>
      <c r="DQ12" s="668">
        <v>234116</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299888</v>
      </c>
      <c r="BH13" s="660"/>
      <c r="BI13" s="660"/>
      <c r="BJ13" s="660"/>
      <c r="BK13" s="660"/>
      <c r="BL13" s="660"/>
      <c r="BM13" s="660"/>
      <c r="BN13" s="661"/>
      <c r="BO13" s="662">
        <v>49.5</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225206</v>
      </c>
      <c r="CS13" s="660"/>
      <c r="CT13" s="660"/>
      <c r="CU13" s="660"/>
      <c r="CV13" s="660"/>
      <c r="CW13" s="660"/>
      <c r="CX13" s="660"/>
      <c r="CY13" s="661"/>
      <c r="CZ13" s="662">
        <v>5.6</v>
      </c>
      <c r="DA13" s="662"/>
      <c r="DB13" s="662"/>
      <c r="DC13" s="662"/>
      <c r="DD13" s="668">
        <v>94958</v>
      </c>
      <c r="DE13" s="660"/>
      <c r="DF13" s="660"/>
      <c r="DG13" s="660"/>
      <c r="DH13" s="660"/>
      <c r="DI13" s="660"/>
      <c r="DJ13" s="660"/>
      <c r="DK13" s="660"/>
      <c r="DL13" s="660"/>
      <c r="DM13" s="660"/>
      <c r="DN13" s="660"/>
      <c r="DO13" s="660"/>
      <c r="DP13" s="661"/>
      <c r="DQ13" s="668">
        <v>167810</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348</v>
      </c>
      <c r="S14" s="660"/>
      <c r="T14" s="660"/>
      <c r="U14" s="660"/>
      <c r="V14" s="660"/>
      <c r="W14" s="660"/>
      <c r="X14" s="660"/>
      <c r="Y14" s="661"/>
      <c r="Z14" s="662">
        <v>0</v>
      </c>
      <c r="AA14" s="662"/>
      <c r="AB14" s="662"/>
      <c r="AC14" s="662"/>
      <c r="AD14" s="663">
        <v>348</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24401</v>
      </c>
      <c r="BH14" s="660"/>
      <c r="BI14" s="660"/>
      <c r="BJ14" s="660"/>
      <c r="BK14" s="660"/>
      <c r="BL14" s="660"/>
      <c r="BM14" s="660"/>
      <c r="BN14" s="661"/>
      <c r="BO14" s="662">
        <v>4</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268542</v>
      </c>
      <c r="CS14" s="660"/>
      <c r="CT14" s="660"/>
      <c r="CU14" s="660"/>
      <c r="CV14" s="660"/>
      <c r="CW14" s="660"/>
      <c r="CX14" s="660"/>
      <c r="CY14" s="661"/>
      <c r="CZ14" s="662">
        <v>6.6</v>
      </c>
      <c r="DA14" s="662"/>
      <c r="DB14" s="662"/>
      <c r="DC14" s="662"/>
      <c r="DD14" s="668">
        <v>437</v>
      </c>
      <c r="DE14" s="660"/>
      <c r="DF14" s="660"/>
      <c r="DG14" s="660"/>
      <c r="DH14" s="660"/>
      <c r="DI14" s="660"/>
      <c r="DJ14" s="660"/>
      <c r="DK14" s="660"/>
      <c r="DL14" s="660"/>
      <c r="DM14" s="660"/>
      <c r="DN14" s="660"/>
      <c r="DO14" s="660"/>
      <c r="DP14" s="661"/>
      <c r="DQ14" s="668">
        <v>236677</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41878</v>
      </c>
      <c r="BH15" s="660"/>
      <c r="BI15" s="660"/>
      <c r="BJ15" s="660"/>
      <c r="BK15" s="660"/>
      <c r="BL15" s="660"/>
      <c r="BM15" s="660"/>
      <c r="BN15" s="661"/>
      <c r="BO15" s="662">
        <v>6.9</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312950</v>
      </c>
      <c r="CS15" s="660"/>
      <c r="CT15" s="660"/>
      <c r="CU15" s="660"/>
      <c r="CV15" s="660"/>
      <c r="CW15" s="660"/>
      <c r="CX15" s="660"/>
      <c r="CY15" s="661"/>
      <c r="CZ15" s="662">
        <v>7.7</v>
      </c>
      <c r="DA15" s="662"/>
      <c r="DB15" s="662"/>
      <c r="DC15" s="662"/>
      <c r="DD15" s="668">
        <v>70718</v>
      </c>
      <c r="DE15" s="660"/>
      <c r="DF15" s="660"/>
      <c r="DG15" s="660"/>
      <c r="DH15" s="660"/>
      <c r="DI15" s="660"/>
      <c r="DJ15" s="660"/>
      <c r="DK15" s="660"/>
      <c r="DL15" s="660"/>
      <c r="DM15" s="660"/>
      <c r="DN15" s="660"/>
      <c r="DO15" s="660"/>
      <c r="DP15" s="661"/>
      <c r="DQ15" s="668">
        <v>238086</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4016</v>
      </c>
      <c r="S16" s="660"/>
      <c r="T16" s="660"/>
      <c r="U16" s="660"/>
      <c r="V16" s="660"/>
      <c r="W16" s="660"/>
      <c r="X16" s="660"/>
      <c r="Y16" s="661"/>
      <c r="Z16" s="662">
        <v>0.1</v>
      </c>
      <c r="AA16" s="662"/>
      <c r="AB16" s="662"/>
      <c r="AC16" s="662"/>
      <c r="AD16" s="663">
        <v>4016</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57267</v>
      </c>
      <c r="CS16" s="660"/>
      <c r="CT16" s="660"/>
      <c r="CU16" s="660"/>
      <c r="CV16" s="660"/>
      <c r="CW16" s="660"/>
      <c r="CX16" s="660"/>
      <c r="CY16" s="661"/>
      <c r="CZ16" s="662">
        <v>1.4</v>
      </c>
      <c r="DA16" s="662"/>
      <c r="DB16" s="662"/>
      <c r="DC16" s="662"/>
      <c r="DD16" s="668" t="s">
        <v>122</v>
      </c>
      <c r="DE16" s="660"/>
      <c r="DF16" s="660"/>
      <c r="DG16" s="660"/>
      <c r="DH16" s="660"/>
      <c r="DI16" s="660"/>
      <c r="DJ16" s="660"/>
      <c r="DK16" s="660"/>
      <c r="DL16" s="660"/>
      <c r="DM16" s="660"/>
      <c r="DN16" s="660"/>
      <c r="DO16" s="660"/>
      <c r="DP16" s="661"/>
      <c r="DQ16" s="668">
        <v>11012</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11865</v>
      </c>
      <c r="S17" s="660"/>
      <c r="T17" s="660"/>
      <c r="U17" s="660"/>
      <c r="V17" s="660"/>
      <c r="W17" s="660"/>
      <c r="X17" s="660"/>
      <c r="Y17" s="661"/>
      <c r="Z17" s="662">
        <v>0.3</v>
      </c>
      <c r="AA17" s="662"/>
      <c r="AB17" s="662"/>
      <c r="AC17" s="662"/>
      <c r="AD17" s="663">
        <v>11865</v>
      </c>
      <c r="AE17" s="663"/>
      <c r="AF17" s="663"/>
      <c r="AG17" s="663"/>
      <c r="AH17" s="663"/>
      <c r="AI17" s="663"/>
      <c r="AJ17" s="663"/>
      <c r="AK17" s="663"/>
      <c r="AL17" s="664">
        <v>0.5</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347530</v>
      </c>
      <c r="CS17" s="660"/>
      <c r="CT17" s="660"/>
      <c r="CU17" s="660"/>
      <c r="CV17" s="660"/>
      <c r="CW17" s="660"/>
      <c r="CX17" s="660"/>
      <c r="CY17" s="661"/>
      <c r="CZ17" s="662">
        <v>8.6</v>
      </c>
      <c r="DA17" s="662"/>
      <c r="DB17" s="662"/>
      <c r="DC17" s="662"/>
      <c r="DD17" s="668" t="s">
        <v>122</v>
      </c>
      <c r="DE17" s="660"/>
      <c r="DF17" s="660"/>
      <c r="DG17" s="660"/>
      <c r="DH17" s="660"/>
      <c r="DI17" s="660"/>
      <c r="DJ17" s="660"/>
      <c r="DK17" s="660"/>
      <c r="DL17" s="660"/>
      <c r="DM17" s="660"/>
      <c r="DN17" s="660"/>
      <c r="DO17" s="660"/>
      <c r="DP17" s="661"/>
      <c r="DQ17" s="668">
        <v>347530</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1639</v>
      </c>
      <c r="S18" s="660"/>
      <c r="T18" s="660"/>
      <c r="U18" s="660"/>
      <c r="V18" s="660"/>
      <c r="W18" s="660"/>
      <c r="X18" s="660"/>
      <c r="Y18" s="661"/>
      <c r="Z18" s="662">
        <v>0</v>
      </c>
      <c r="AA18" s="662"/>
      <c r="AB18" s="662"/>
      <c r="AC18" s="662"/>
      <c r="AD18" s="663">
        <v>1639</v>
      </c>
      <c r="AE18" s="663"/>
      <c r="AF18" s="663"/>
      <c r="AG18" s="663"/>
      <c r="AH18" s="663"/>
      <c r="AI18" s="663"/>
      <c r="AJ18" s="663"/>
      <c r="AK18" s="663"/>
      <c r="AL18" s="664">
        <v>0.1</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1589</v>
      </c>
      <c r="S19" s="660"/>
      <c r="T19" s="660"/>
      <c r="U19" s="660"/>
      <c r="V19" s="660"/>
      <c r="W19" s="660"/>
      <c r="X19" s="660"/>
      <c r="Y19" s="661"/>
      <c r="Z19" s="662">
        <v>0</v>
      </c>
      <c r="AA19" s="662"/>
      <c r="AB19" s="662"/>
      <c r="AC19" s="662"/>
      <c r="AD19" s="663">
        <v>1589</v>
      </c>
      <c r="AE19" s="663"/>
      <c r="AF19" s="663"/>
      <c r="AG19" s="663"/>
      <c r="AH19" s="663"/>
      <c r="AI19" s="663"/>
      <c r="AJ19" s="663"/>
      <c r="AK19" s="663"/>
      <c r="AL19" s="664">
        <v>0.1</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14368</v>
      </c>
      <c r="BH19" s="660"/>
      <c r="BI19" s="660"/>
      <c r="BJ19" s="660"/>
      <c r="BK19" s="660"/>
      <c r="BL19" s="660"/>
      <c r="BM19" s="660"/>
      <c r="BN19" s="661"/>
      <c r="BO19" s="662">
        <v>2.4</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50</v>
      </c>
      <c r="S20" s="660"/>
      <c r="T20" s="660"/>
      <c r="U20" s="660"/>
      <c r="V20" s="660"/>
      <c r="W20" s="660"/>
      <c r="X20" s="660"/>
      <c r="Y20" s="661"/>
      <c r="Z20" s="662">
        <v>0</v>
      </c>
      <c r="AA20" s="662"/>
      <c r="AB20" s="662"/>
      <c r="AC20" s="662"/>
      <c r="AD20" s="663">
        <v>50</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14368</v>
      </c>
      <c r="BH20" s="660"/>
      <c r="BI20" s="660"/>
      <c r="BJ20" s="660"/>
      <c r="BK20" s="660"/>
      <c r="BL20" s="660"/>
      <c r="BM20" s="660"/>
      <c r="BN20" s="661"/>
      <c r="BO20" s="662">
        <v>2.4</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4055051</v>
      </c>
      <c r="CS20" s="660"/>
      <c r="CT20" s="660"/>
      <c r="CU20" s="660"/>
      <c r="CV20" s="660"/>
      <c r="CW20" s="660"/>
      <c r="CX20" s="660"/>
      <c r="CY20" s="661"/>
      <c r="CZ20" s="662">
        <v>100</v>
      </c>
      <c r="DA20" s="662"/>
      <c r="DB20" s="662"/>
      <c r="DC20" s="662"/>
      <c r="DD20" s="668">
        <v>336620</v>
      </c>
      <c r="DE20" s="660"/>
      <c r="DF20" s="660"/>
      <c r="DG20" s="660"/>
      <c r="DH20" s="660"/>
      <c r="DI20" s="660"/>
      <c r="DJ20" s="660"/>
      <c r="DK20" s="660"/>
      <c r="DL20" s="660"/>
      <c r="DM20" s="660"/>
      <c r="DN20" s="660"/>
      <c r="DO20" s="660"/>
      <c r="DP20" s="661"/>
      <c r="DQ20" s="668">
        <v>3206372</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1916501</v>
      </c>
      <c r="S21" s="660"/>
      <c r="T21" s="660"/>
      <c r="U21" s="660"/>
      <c r="V21" s="660"/>
      <c r="W21" s="660"/>
      <c r="X21" s="660"/>
      <c r="Y21" s="661"/>
      <c r="Z21" s="662">
        <v>45</v>
      </c>
      <c r="AA21" s="662"/>
      <c r="AB21" s="662"/>
      <c r="AC21" s="662"/>
      <c r="AD21" s="663">
        <v>1769609</v>
      </c>
      <c r="AE21" s="663"/>
      <c r="AF21" s="663"/>
      <c r="AG21" s="663"/>
      <c r="AH21" s="663"/>
      <c r="AI21" s="663"/>
      <c r="AJ21" s="663"/>
      <c r="AK21" s="663"/>
      <c r="AL21" s="664">
        <v>68.2</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14368</v>
      </c>
      <c r="BH21" s="660"/>
      <c r="BI21" s="660"/>
      <c r="BJ21" s="660"/>
      <c r="BK21" s="660"/>
      <c r="BL21" s="660"/>
      <c r="BM21" s="660"/>
      <c r="BN21" s="661"/>
      <c r="BO21" s="662">
        <v>2.4</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1769609</v>
      </c>
      <c r="S22" s="660"/>
      <c r="T22" s="660"/>
      <c r="U22" s="660"/>
      <c r="V22" s="660"/>
      <c r="W22" s="660"/>
      <c r="X22" s="660"/>
      <c r="Y22" s="661"/>
      <c r="Z22" s="662">
        <v>41.5</v>
      </c>
      <c r="AA22" s="662"/>
      <c r="AB22" s="662"/>
      <c r="AC22" s="662"/>
      <c r="AD22" s="663">
        <v>1769609</v>
      </c>
      <c r="AE22" s="663"/>
      <c r="AF22" s="663"/>
      <c r="AG22" s="663"/>
      <c r="AH22" s="663"/>
      <c r="AI22" s="663"/>
      <c r="AJ22" s="663"/>
      <c r="AK22" s="663"/>
      <c r="AL22" s="664">
        <v>68.2</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146892</v>
      </c>
      <c r="S23" s="660"/>
      <c r="T23" s="660"/>
      <c r="U23" s="660"/>
      <c r="V23" s="660"/>
      <c r="W23" s="660"/>
      <c r="X23" s="660"/>
      <c r="Y23" s="661"/>
      <c r="Z23" s="662">
        <v>3.4</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1492492</v>
      </c>
      <c r="CS24" s="649"/>
      <c r="CT24" s="649"/>
      <c r="CU24" s="649"/>
      <c r="CV24" s="649"/>
      <c r="CW24" s="649"/>
      <c r="CX24" s="649"/>
      <c r="CY24" s="650"/>
      <c r="CZ24" s="653">
        <v>36.799999999999997</v>
      </c>
      <c r="DA24" s="654"/>
      <c r="DB24" s="654"/>
      <c r="DC24" s="670"/>
      <c r="DD24" s="694">
        <v>1227594</v>
      </c>
      <c r="DE24" s="649"/>
      <c r="DF24" s="649"/>
      <c r="DG24" s="649"/>
      <c r="DH24" s="649"/>
      <c r="DI24" s="649"/>
      <c r="DJ24" s="649"/>
      <c r="DK24" s="650"/>
      <c r="DL24" s="694">
        <v>1002424</v>
      </c>
      <c r="DM24" s="649"/>
      <c r="DN24" s="649"/>
      <c r="DO24" s="649"/>
      <c r="DP24" s="649"/>
      <c r="DQ24" s="649"/>
      <c r="DR24" s="649"/>
      <c r="DS24" s="649"/>
      <c r="DT24" s="649"/>
      <c r="DU24" s="649"/>
      <c r="DV24" s="650"/>
      <c r="DW24" s="653">
        <v>38.4</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2734429</v>
      </c>
      <c r="S25" s="660"/>
      <c r="T25" s="660"/>
      <c r="U25" s="660"/>
      <c r="V25" s="660"/>
      <c r="W25" s="660"/>
      <c r="X25" s="660"/>
      <c r="Y25" s="661"/>
      <c r="Z25" s="662">
        <v>64.2</v>
      </c>
      <c r="AA25" s="662"/>
      <c r="AB25" s="662"/>
      <c r="AC25" s="662"/>
      <c r="AD25" s="663">
        <v>2587537</v>
      </c>
      <c r="AE25" s="663"/>
      <c r="AF25" s="663"/>
      <c r="AG25" s="663"/>
      <c r="AH25" s="663"/>
      <c r="AI25" s="663"/>
      <c r="AJ25" s="663"/>
      <c r="AK25" s="663"/>
      <c r="AL25" s="664">
        <v>99.7</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706931</v>
      </c>
      <c r="CS25" s="691"/>
      <c r="CT25" s="691"/>
      <c r="CU25" s="691"/>
      <c r="CV25" s="691"/>
      <c r="CW25" s="691"/>
      <c r="CX25" s="691"/>
      <c r="CY25" s="692"/>
      <c r="CZ25" s="664">
        <v>17.399999999999999</v>
      </c>
      <c r="DA25" s="689"/>
      <c r="DB25" s="689"/>
      <c r="DC25" s="693"/>
      <c r="DD25" s="668">
        <v>673391</v>
      </c>
      <c r="DE25" s="691"/>
      <c r="DF25" s="691"/>
      <c r="DG25" s="691"/>
      <c r="DH25" s="691"/>
      <c r="DI25" s="691"/>
      <c r="DJ25" s="691"/>
      <c r="DK25" s="692"/>
      <c r="DL25" s="668">
        <v>556975</v>
      </c>
      <c r="DM25" s="691"/>
      <c r="DN25" s="691"/>
      <c r="DO25" s="691"/>
      <c r="DP25" s="691"/>
      <c r="DQ25" s="691"/>
      <c r="DR25" s="691"/>
      <c r="DS25" s="691"/>
      <c r="DT25" s="691"/>
      <c r="DU25" s="691"/>
      <c r="DV25" s="692"/>
      <c r="DW25" s="664">
        <v>21.4</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t="s">
        <v>122</v>
      </c>
      <c r="S26" s="660"/>
      <c r="T26" s="660"/>
      <c r="U26" s="660"/>
      <c r="V26" s="660"/>
      <c r="W26" s="660"/>
      <c r="X26" s="660"/>
      <c r="Y26" s="661"/>
      <c r="Z26" s="662" t="s">
        <v>122</v>
      </c>
      <c r="AA26" s="662"/>
      <c r="AB26" s="662"/>
      <c r="AC26" s="662"/>
      <c r="AD26" s="663" t="s">
        <v>122</v>
      </c>
      <c r="AE26" s="663"/>
      <c r="AF26" s="663"/>
      <c r="AG26" s="663"/>
      <c r="AH26" s="663"/>
      <c r="AI26" s="663"/>
      <c r="AJ26" s="663"/>
      <c r="AK26" s="663"/>
      <c r="AL26" s="664" t="s">
        <v>122</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421943</v>
      </c>
      <c r="CS26" s="660"/>
      <c r="CT26" s="660"/>
      <c r="CU26" s="660"/>
      <c r="CV26" s="660"/>
      <c r="CW26" s="660"/>
      <c r="CX26" s="660"/>
      <c r="CY26" s="661"/>
      <c r="CZ26" s="664">
        <v>10.4</v>
      </c>
      <c r="DA26" s="689"/>
      <c r="DB26" s="689"/>
      <c r="DC26" s="693"/>
      <c r="DD26" s="668">
        <v>396939</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14078</v>
      </c>
      <c r="S27" s="660"/>
      <c r="T27" s="660"/>
      <c r="U27" s="660"/>
      <c r="V27" s="660"/>
      <c r="W27" s="660"/>
      <c r="X27" s="660"/>
      <c r="Y27" s="661"/>
      <c r="Z27" s="662">
        <v>0.3</v>
      </c>
      <c r="AA27" s="662"/>
      <c r="AB27" s="662"/>
      <c r="AC27" s="662"/>
      <c r="AD27" s="663">
        <v>603</v>
      </c>
      <c r="AE27" s="663"/>
      <c r="AF27" s="663"/>
      <c r="AG27" s="663"/>
      <c r="AH27" s="663"/>
      <c r="AI27" s="663"/>
      <c r="AJ27" s="663"/>
      <c r="AK27" s="663"/>
      <c r="AL27" s="664">
        <v>0</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605264</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438031</v>
      </c>
      <c r="CS27" s="691"/>
      <c r="CT27" s="691"/>
      <c r="CU27" s="691"/>
      <c r="CV27" s="691"/>
      <c r="CW27" s="691"/>
      <c r="CX27" s="691"/>
      <c r="CY27" s="692"/>
      <c r="CZ27" s="664">
        <v>10.8</v>
      </c>
      <c r="DA27" s="689"/>
      <c r="DB27" s="689"/>
      <c r="DC27" s="693"/>
      <c r="DD27" s="668">
        <v>206673</v>
      </c>
      <c r="DE27" s="691"/>
      <c r="DF27" s="691"/>
      <c r="DG27" s="691"/>
      <c r="DH27" s="691"/>
      <c r="DI27" s="691"/>
      <c r="DJ27" s="691"/>
      <c r="DK27" s="692"/>
      <c r="DL27" s="668">
        <v>97919</v>
      </c>
      <c r="DM27" s="691"/>
      <c r="DN27" s="691"/>
      <c r="DO27" s="691"/>
      <c r="DP27" s="691"/>
      <c r="DQ27" s="691"/>
      <c r="DR27" s="691"/>
      <c r="DS27" s="691"/>
      <c r="DT27" s="691"/>
      <c r="DU27" s="691"/>
      <c r="DV27" s="692"/>
      <c r="DW27" s="664">
        <v>3.8</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32288</v>
      </c>
      <c r="S28" s="660"/>
      <c r="T28" s="660"/>
      <c r="U28" s="660"/>
      <c r="V28" s="660"/>
      <c r="W28" s="660"/>
      <c r="X28" s="660"/>
      <c r="Y28" s="661"/>
      <c r="Z28" s="662">
        <v>0.8</v>
      </c>
      <c r="AA28" s="662"/>
      <c r="AB28" s="662"/>
      <c r="AC28" s="662"/>
      <c r="AD28" s="663">
        <v>4835</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347530</v>
      </c>
      <c r="CS28" s="660"/>
      <c r="CT28" s="660"/>
      <c r="CU28" s="660"/>
      <c r="CV28" s="660"/>
      <c r="CW28" s="660"/>
      <c r="CX28" s="660"/>
      <c r="CY28" s="661"/>
      <c r="CZ28" s="664">
        <v>8.6</v>
      </c>
      <c r="DA28" s="689"/>
      <c r="DB28" s="689"/>
      <c r="DC28" s="693"/>
      <c r="DD28" s="668">
        <v>347530</v>
      </c>
      <c r="DE28" s="660"/>
      <c r="DF28" s="660"/>
      <c r="DG28" s="660"/>
      <c r="DH28" s="660"/>
      <c r="DI28" s="660"/>
      <c r="DJ28" s="660"/>
      <c r="DK28" s="661"/>
      <c r="DL28" s="668">
        <v>347530</v>
      </c>
      <c r="DM28" s="660"/>
      <c r="DN28" s="660"/>
      <c r="DO28" s="660"/>
      <c r="DP28" s="660"/>
      <c r="DQ28" s="660"/>
      <c r="DR28" s="660"/>
      <c r="DS28" s="660"/>
      <c r="DT28" s="660"/>
      <c r="DU28" s="660"/>
      <c r="DV28" s="661"/>
      <c r="DW28" s="664">
        <v>13.3</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11223</v>
      </c>
      <c r="S29" s="660"/>
      <c r="T29" s="660"/>
      <c r="U29" s="660"/>
      <c r="V29" s="660"/>
      <c r="W29" s="660"/>
      <c r="X29" s="660"/>
      <c r="Y29" s="661"/>
      <c r="Z29" s="662">
        <v>0.3</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347530</v>
      </c>
      <c r="CS29" s="691"/>
      <c r="CT29" s="691"/>
      <c r="CU29" s="691"/>
      <c r="CV29" s="691"/>
      <c r="CW29" s="691"/>
      <c r="CX29" s="691"/>
      <c r="CY29" s="692"/>
      <c r="CZ29" s="664">
        <v>8.6</v>
      </c>
      <c r="DA29" s="689"/>
      <c r="DB29" s="689"/>
      <c r="DC29" s="693"/>
      <c r="DD29" s="668">
        <v>347530</v>
      </c>
      <c r="DE29" s="691"/>
      <c r="DF29" s="691"/>
      <c r="DG29" s="691"/>
      <c r="DH29" s="691"/>
      <c r="DI29" s="691"/>
      <c r="DJ29" s="691"/>
      <c r="DK29" s="692"/>
      <c r="DL29" s="668">
        <v>347530</v>
      </c>
      <c r="DM29" s="691"/>
      <c r="DN29" s="691"/>
      <c r="DO29" s="691"/>
      <c r="DP29" s="691"/>
      <c r="DQ29" s="691"/>
      <c r="DR29" s="691"/>
      <c r="DS29" s="691"/>
      <c r="DT29" s="691"/>
      <c r="DU29" s="691"/>
      <c r="DV29" s="692"/>
      <c r="DW29" s="664">
        <v>13.3</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426374</v>
      </c>
      <c r="S30" s="660"/>
      <c r="T30" s="660"/>
      <c r="U30" s="660"/>
      <c r="V30" s="660"/>
      <c r="W30" s="660"/>
      <c r="X30" s="660"/>
      <c r="Y30" s="661"/>
      <c r="Z30" s="662">
        <v>10</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340531</v>
      </c>
      <c r="CS30" s="660"/>
      <c r="CT30" s="660"/>
      <c r="CU30" s="660"/>
      <c r="CV30" s="660"/>
      <c r="CW30" s="660"/>
      <c r="CX30" s="660"/>
      <c r="CY30" s="661"/>
      <c r="CZ30" s="664">
        <v>8.4</v>
      </c>
      <c r="DA30" s="689"/>
      <c r="DB30" s="689"/>
      <c r="DC30" s="693"/>
      <c r="DD30" s="668">
        <v>340531</v>
      </c>
      <c r="DE30" s="660"/>
      <c r="DF30" s="660"/>
      <c r="DG30" s="660"/>
      <c r="DH30" s="660"/>
      <c r="DI30" s="660"/>
      <c r="DJ30" s="660"/>
      <c r="DK30" s="661"/>
      <c r="DL30" s="668">
        <v>340531</v>
      </c>
      <c r="DM30" s="660"/>
      <c r="DN30" s="660"/>
      <c r="DO30" s="660"/>
      <c r="DP30" s="660"/>
      <c r="DQ30" s="660"/>
      <c r="DR30" s="660"/>
      <c r="DS30" s="660"/>
      <c r="DT30" s="660"/>
      <c r="DU30" s="660"/>
      <c r="DV30" s="661"/>
      <c r="DW30" s="664">
        <v>13.1</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v>
      </c>
      <c r="BH31" s="703"/>
      <c r="BI31" s="703"/>
      <c r="BJ31" s="703"/>
      <c r="BK31" s="703"/>
      <c r="BL31" s="703"/>
      <c r="BM31" s="654">
        <v>97.5</v>
      </c>
      <c r="BN31" s="703"/>
      <c r="BO31" s="703"/>
      <c r="BP31" s="703"/>
      <c r="BQ31" s="704"/>
      <c r="BR31" s="715">
        <v>99.1</v>
      </c>
      <c r="BS31" s="703"/>
      <c r="BT31" s="703"/>
      <c r="BU31" s="703"/>
      <c r="BV31" s="703"/>
      <c r="BW31" s="703"/>
      <c r="BX31" s="654">
        <v>97.5</v>
      </c>
      <c r="BY31" s="703"/>
      <c r="BZ31" s="703"/>
      <c r="CA31" s="703"/>
      <c r="CB31" s="704"/>
      <c r="CD31" s="697"/>
      <c r="CE31" s="698"/>
      <c r="CF31" s="656" t="s">
        <v>300</v>
      </c>
      <c r="CG31" s="657"/>
      <c r="CH31" s="657"/>
      <c r="CI31" s="657"/>
      <c r="CJ31" s="657"/>
      <c r="CK31" s="657"/>
      <c r="CL31" s="657"/>
      <c r="CM31" s="657"/>
      <c r="CN31" s="657"/>
      <c r="CO31" s="657"/>
      <c r="CP31" s="657"/>
      <c r="CQ31" s="658"/>
      <c r="CR31" s="659">
        <v>6999</v>
      </c>
      <c r="CS31" s="691"/>
      <c r="CT31" s="691"/>
      <c r="CU31" s="691"/>
      <c r="CV31" s="691"/>
      <c r="CW31" s="691"/>
      <c r="CX31" s="691"/>
      <c r="CY31" s="692"/>
      <c r="CZ31" s="664">
        <v>0.2</v>
      </c>
      <c r="DA31" s="689"/>
      <c r="DB31" s="689"/>
      <c r="DC31" s="693"/>
      <c r="DD31" s="668">
        <v>6999</v>
      </c>
      <c r="DE31" s="691"/>
      <c r="DF31" s="691"/>
      <c r="DG31" s="691"/>
      <c r="DH31" s="691"/>
      <c r="DI31" s="691"/>
      <c r="DJ31" s="691"/>
      <c r="DK31" s="692"/>
      <c r="DL31" s="668">
        <v>6999</v>
      </c>
      <c r="DM31" s="691"/>
      <c r="DN31" s="691"/>
      <c r="DO31" s="691"/>
      <c r="DP31" s="691"/>
      <c r="DQ31" s="691"/>
      <c r="DR31" s="691"/>
      <c r="DS31" s="691"/>
      <c r="DT31" s="691"/>
      <c r="DU31" s="691"/>
      <c r="DV31" s="692"/>
      <c r="DW31" s="664">
        <v>0.3</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226778</v>
      </c>
      <c r="S32" s="660"/>
      <c r="T32" s="660"/>
      <c r="U32" s="660"/>
      <c r="V32" s="660"/>
      <c r="W32" s="660"/>
      <c r="X32" s="660"/>
      <c r="Y32" s="661"/>
      <c r="Z32" s="662">
        <v>5.3</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99.4</v>
      </c>
      <c r="BH32" s="691"/>
      <c r="BI32" s="691"/>
      <c r="BJ32" s="691"/>
      <c r="BK32" s="691"/>
      <c r="BL32" s="691"/>
      <c r="BM32" s="665">
        <v>98.3</v>
      </c>
      <c r="BN32" s="691"/>
      <c r="BO32" s="691"/>
      <c r="BP32" s="691"/>
      <c r="BQ32" s="714"/>
      <c r="BR32" s="716">
        <v>99.5</v>
      </c>
      <c r="BS32" s="691"/>
      <c r="BT32" s="691"/>
      <c r="BU32" s="691"/>
      <c r="BV32" s="691"/>
      <c r="BW32" s="691"/>
      <c r="BX32" s="665">
        <v>98.5</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2071</v>
      </c>
      <c r="S33" s="660"/>
      <c r="T33" s="660"/>
      <c r="U33" s="660"/>
      <c r="V33" s="660"/>
      <c r="W33" s="660"/>
      <c r="X33" s="660"/>
      <c r="Y33" s="661"/>
      <c r="Z33" s="662">
        <v>0</v>
      </c>
      <c r="AA33" s="662"/>
      <c r="AB33" s="662"/>
      <c r="AC33" s="662"/>
      <c r="AD33" s="663">
        <v>2020</v>
      </c>
      <c r="AE33" s="663"/>
      <c r="AF33" s="663"/>
      <c r="AG33" s="663"/>
      <c r="AH33" s="663"/>
      <c r="AI33" s="663"/>
      <c r="AJ33" s="663"/>
      <c r="AK33" s="663"/>
      <c r="AL33" s="664">
        <v>0.1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98.5</v>
      </c>
      <c r="BH33" s="718"/>
      <c r="BI33" s="718"/>
      <c r="BJ33" s="718"/>
      <c r="BK33" s="718"/>
      <c r="BL33" s="718"/>
      <c r="BM33" s="719">
        <v>96.4</v>
      </c>
      <c r="BN33" s="718"/>
      <c r="BO33" s="718"/>
      <c r="BP33" s="718"/>
      <c r="BQ33" s="720"/>
      <c r="BR33" s="717">
        <v>98.6</v>
      </c>
      <c r="BS33" s="718"/>
      <c r="BT33" s="718"/>
      <c r="BU33" s="718"/>
      <c r="BV33" s="718"/>
      <c r="BW33" s="718"/>
      <c r="BX33" s="719">
        <v>96.4</v>
      </c>
      <c r="BY33" s="718"/>
      <c r="BZ33" s="718"/>
      <c r="CA33" s="718"/>
      <c r="CB33" s="720"/>
      <c r="CD33" s="656" t="s">
        <v>307</v>
      </c>
      <c r="CE33" s="657"/>
      <c r="CF33" s="657"/>
      <c r="CG33" s="657"/>
      <c r="CH33" s="657"/>
      <c r="CI33" s="657"/>
      <c r="CJ33" s="657"/>
      <c r="CK33" s="657"/>
      <c r="CL33" s="657"/>
      <c r="CM33" s="657"/>
      <c r="CN33" s="657"/>
      <c r="CO33" s="657"/>
      <c r="CP33" s="657"/>
      <c r="CQ33" s="658"/>
      <c r="CR33" s="659">
        <v>2168672</v>
      </c>
      <c r="CS33" s="691"/>
      <c r="CT33" s="691"/>
      <c r="CU33" s="691"/>
      <c r="CV33" s="691"/>
      <c r="CW33" s="691"/>
      <c r="CX33" s="691"/>
      <c r="CY33" s="692"/>
      <c r="CZ33" s="664">
        <v>53.5</v>
      </c>
      <c r="DA33" s="689"/>
      <c r="DB33" s="689"/>
      <c r="DC33" s="693"/>
      <c r="DD33" s="668">
        <v>1819028</v>
      </c>
      <c r="DE33" s="691"/>
      <c r="DF33" s="691"/>
      <c r="DG33" s="691"/>
      <c r="DH33" s="691"/>
      <c r="DI33" s="691"/>
      <c r="DJ33" s="691"/>
      <c r="DK33" s="692"/>
      <c r="DL33" s="668">
        <v>1247743</v>
      </c>
      <c r="DM33" s="691"/>
      <c r="DN33" s="691"/>
      <c r="DO33" s="691"/>
      <c r="DP33" s="691"/>
      <c r="DQ33" s="691"/>
      <c r="DR33" s="691"/>
      <c r="DS33" s="691"/>
      <c r="DT33" s="691"/>
      <c r="DU33" s="691"/>
      <c r="DV33" s="692"/>
      <c r="DW33" s="664">
        <v>47.9</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62342</v>
      </c>
      <c r="S34" s="660"/>
      <c r="T34" s="660"/>
      <c r="U34" s="660"/>
      <c r="V34" s="660"/>
      <c r="W34" s="660"/>
      <c r="X34" s="660"/>
      <c r="Y34" s="661"/>
      <c r="Z34" s="662">
        <v>1.5</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933905</v>
      </c>
      <c r="CS34" s="660"/>
      <c r="CT34" s="660"/>
      <c r="CU34" s="660"/>
      <c r="CV34" s="660"/>
      <c r="CW34" s="660"/>
      <c r="CX34" s="660"/>
      <c r="CY34" s="661"/>
      <c r="CZ34" s="664">
        <v>23</v>
      </c>
      <c r="DA34" s="689"/>
      <c r="DB34" s="689"/>
      <c r="DC34" s="693"/>
      <c r="DD34" s="668">
        <v>791905</v>
      </c>
      <c r="DE34" s="660"/>
      <c r="DF34" s="660"/>
      <c r="DG34" s="660"/>
      <c r="DH34" s="660"/>
      <c r="DI34" s="660"/>
      <c r="DJ34" s="660"/>
      <c r="DK34" s="661"/>
      <c r="DL34" s="668">
        <v>526070</v>
      </c>
      <c r="DM34" s="660"/>
      <c r="DN34" s="660"/>
      <c r="DO34" s="660"/>
      <c r="DP34" s="660"/>
      <c r="DQ34" s="660"/>
      <c r="DR34" s="660"/>
      <c r="DS34" s="660"/>
      <c r="DT34" s="660"/>
      <c r="DU34" s="660"/>
      <c r="DV34" s="661"/>
      <c r="DW34" s="664">
        <v>20.2</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318190</v>
      </c>
      <c r="S35" s="660"/>
      <c r="T35" s="660"/>
      <c r="U35" s="660"/>
      <c r="V35" s="660"/>
      <c r="W35" s="660"/>
      <c r="X35" s="660"/>
      <c r="Y35" s="661"/>
      <c r="Z35" s="662">
        <v>7.5</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60113</v>
      </c>
      <c r="CS35" s="691"/>
      <c r="CT35" s="691"/>
      <c r="CU35" s="691"/>
      <c r="CV35" s="691"/>
      <c r="CW35" s="691"/>
      <c r="CX35" s="691"/>
      <c r="CY35" s="692"/>
      <c r="CZ35" s="664">
        <v>1.5</v>
      </c>
      <c r="DA35" s="689"/>
      <c r="DB35" s="689"/>
      <c r="DC35" s="693"/>
      <c r="DD35" s="668">
        <v>54348</v>
      </c>
      <c r="DE35" s="691"/>
      <c r="DF35" s="691"/>
      <c r="DG35" s="691"/>
      <c r="DH35" s="691"/>
      <c r="DI35" s="691"/>
      <c r="DJ35" s="691"/>
      <c r="DK35" s="692"/>
      <c r="DL35" s="668">
        <v>49977</v>
      </c>
      <c r="DM35" s="691"/>
      <c r="DN35" s="691"/>
      <c r="DO35" s="691"/>
      <c r="DP35" s="691"/>
      <c r="DQ35" s="691"/>
      <c r="DR35" s="691"/>
      <c r="DS35" s="691"/>
      <c r="DT35" s="691"/>
      <c r="DU35" s="691"/>
      <c r="DV35" s="692"/>
      <c r="DW35" s="664">
        <v>1.9</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283270</v>
      </c>
      <c r="S36" s="660"/>
      <c r="T36" s="660"/>
      <c r="U36" s="660"/>
      <c r="V36" s="660"/>
      <c r="W36" s="660"/>
      <c r="X36" s="660"/>
      <c r="Y36" s="661"/>
      <c r="Z36" s="662">
        <v>6.6</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429500</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12575</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664407</v>
      </c>
      <c r="CS36" s="660"/>
      <c r="CT36" s="660"/>
      <c r="CU36" s="660"/>
      <c r="CV36" s="660"/>
      <c r="CW36" s="660"/>
      <c r="CX36" s="660"/>
      <c r="CY36" s="661"/>
      <c r="CZ36" s="664">
        <v>16.399999999999999</v>
      </c>
      <c r="DA36" s="689"/>
      <c r="DB36" s="689"/>
      <c r="DC36" s="693"/>
      <c r="DD36" s="668">
        <v>560354</v>
      </c>
      <c r="DE36" s="660"/>
      <c r="DF36" s="660"/>
      <c r="DG36" s="660"/>
      <c r="DH36" s="660"/>
      <c r="DI36" s="660"/>
      <c r="DJ36" s="660"/>
      <c r="DK36" s="661"/>
      <c r="DL36" s="668">
        <v>349965</v>
      </c>
      <c r="DM36" s="660"/>
      <c r="DN36" s="660"/>
      <c r="DO36" s="660"/>
      <c r="DP36" s="660"/>
      <c r="DQ36" s="660"/>
      <c r="DR36" s="660"/>
      <c r="DS36" s="660"/>
      <c r="DT36" s="660"/>
      <c r="DU36" s="660"/>
      <c r="DV36" s="661"/>
      <c r="DW36" s="664">
        <v>13.4</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68008</v>
      </c>
      <c r="S37" s="660"/>
      <c r="T37" s="660"/>
      <c r="U37" s="660"/>
      <c r="V37" s="660"/>
      <c r="W37" s="660"/>
      <c r="X37" s="660"/>
      <c r="Y37" s="661"/>
      <c r="Z37" s="662">
        <v>1.6</v>
      </c>
      <c r="AA37" s="662"/>
      <c r="AB37" s="662"/>
      <c r="AC37" s="662"/>
      <c r="AD37" s="663">
        <v>149</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34410</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-602</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263043</v>
      </c>
      <c r="CS37" s="691"/>
      <c r="CT37" s="691"/>
      <c r="CU37" s="691"/>
      <c r="CV37" s="691"/>
      <c r="CW37" s="691"/>
      <c r="CX37" s="691"/>
      <c r="CY37" s="692"/>
      <c r="CZ37" s="664">
        <v>6.5</v>
      </c>
      <c r="DA37" s="689"/>
      <c r="DB37" s="689"/>
      <c r="DC37" s="693"/>
      <c r="DD37" s="668">
        <v>247827</v>
      </c>
      <c r="DE37" s="691"/>
      <c r="DF37" s="691"/>
      <c r="DG37" s="691"/>
      <c r="DH37" s="691"/>
      <c r="DI37" s="691"/>
      <c r="DJ37" s="691"/>
      <c r="DK37" s="692"/>
      <c r="DL37" s="668">
        <v>247820</v>
      </c>
      <c r="DM37" s="691"/>
      <c r="DN37" s="691"/>
      <c r="DO37" s="691"/>
      <c r="DP37" s="691"/>
      <c r="DQ37" s="691"/>
      <c r="DR37" s="691"/>
      <c r="DS37" s="691"/>
      <c r="DT37" s="691"/>
      <c r="DU37" s="691"/>
      <c r="DV37" s="692"/>
      <c r="DW37" s="664">
        <v>9.5</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81528</v>
      </c>
      <c r="S38" s="660"/>
      <c r="T38" s="660"/>
      <c r="U38" s="660"/>
      <c r="V38" s="660"/>
      <c r="W38" s="660"/>
      <c r="X38" s="660"/>
      <c r="Y38" s="661"/>
      <c r="Z38" s="662">
        <v>1.9</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7313</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1143</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387777</v>
      </c>
      <c r="CS38" s="660"/>
      <c r="CT38" s="660"/>
      <c r="CU38" s="660"/>
      <c r="CV38" s="660"/>
      <c r="CW38" s="660"/>
      <c r="CX38" s="660"/>
      <c r="CY38" s="661"/>
      <c r="CZ38" s="664">
        <v>9.6</v>
      </c>
      <c r="DA38" s="689"/>
      <c r="DB38" s="689"/>
      <c r="DC38" s="693"/>
      <c r="DD38" s="668">
        <v>322701</v>
      </c>
      <c r="DE38" s="660"/>
      <c r="DF38" s="660"/>
      <c r="DG38" s="660"/>
      <c r="DH38" s="660"/>
      <c r="DI38" s="660"/>
      <c r="DJ38" s="660"/>
      <c r="DK38" s="661"/>
      <c r="DL38" s="668">
        <v>320904</v>
      </c>
      <c r="DM38" s="660"/>
      <c r="DN38" s="660"/>
      <c r="DO38" s="660"/>
      <c r="DP38" s="660"/>
      <c r="DQ38" s="660"/>
      <c r="DR38" s="660"/>
      <c r="DS38" s="660"/>
      <c r="DT38" s="660"/>
      <c r="DU38" s="660"/>
      <c r="DV38" s="661"/>
      <c r="DW38" s="664">
        <v>12.3</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6484</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1742</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117349</v>
      </c>
      <c r="CS39" s="691"/>
      <c r="CT39" s="691"/>
      <c r="CU39" s="691"/>
      <c r="CV39" s="691"/>
      <c r="CW39" s="691"/>
      <c r="CX39" s="691"/>
      <c r="CY39" s="692"/>
      <c r="CZ39" s="664">
        <v>2.9</v>
      </c>
      <c r="DA39" s="689"/>
      <c r="DB39" s="689"/>
      <c r="DC39" s="693"/>
      <c r="DD39" s="668">
        <v>87452</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12028</v>
      </c>
      <c r="S40" s="660"/>
      <c r="T40" s="660"/>
      <c r="U40" s="660"/>
      <c r="V40" s="660"/>
      <c r="W40" s="660"/>
      <c r="X40" s="660"/>
      <c r="Y40" s="661"/>
      <c r="Z40" s="662">
        <v>0.3</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80</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5121</v>
      </c>
      <c r="CS40" s="660"/>
      <c r="CT40" s="660"/>
      <c r="CU40" s="660"/>
      <c r="CV40" s="660"/>
      <c r="CW40" s="660"/>
      <c r="CX40" s="660"/>
      <c r="CY40" s="661"/>
      <c r="CZ40" s="664">
        <v>0.1</v>
      </c>
      <c r="DA40" s="689"/>
      <c r="DB40" s="689"/>
      <c r="DC40" s="693"/>
      <c r="DD40" s="668">
        <v>2268</v>
      </c>
      <c r="DE40" s="660"/>
      <c r="DF40" s="660"/>
      <c r="DG40" s="660"/>
      <c r="DH40" s="660"/>
      <c r="DI40" s="660"/>
      <c r="DJ40" s="660"/>
      <c r="DK40" s="661"/>
      <c r="DL40" s="668">
        <v>827</v>
      </c>
      <c r="DM40" s="660"/>
      <c r="DN40" s="660"/>
      <c r="DO40" s="660"/>
      <c r="DP40" s="660"/>
      <c r="DQ40" s="660"/>
      <c r="DR40" s="660"/>
      <c r="DS40" s="660"/>
      <c r="DT40" s="660"/>
      <c r="DU40" s="660"/>
      <c r="DV40" s="661"/>
      <c r="DW40" s="664">
        <v>0</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4260579</v>
      </c>
      <c r="S41" s="732"/>
      <c r="T41" s="732"/>
      <c r="U41" s="732"/>
      <c r="V41" s="732"/>
      <c r="W41" s="732"/>
      <c r="X41" s="732"/>
      <c r="Y41" s="736"/>
      <c r="Z41" s="737">
        <v>100</v>
      </c>
      <c r="AA41" s="737"/>
      <c r="AB41" s="737"/>
      <c r="AC41" s="737"/>
      <c r="AD41" s="738">
        <v>2595144</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79556</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301737</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379</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393887</v>
      </c>
      <c r="CS42" s="691"/>
      <c r="CT42" s="691"/>
      <c r="CU42" s="691"/>
      <c r="CV42" s="691"/>
      <c r="CW42" s="691"/>
      <c r="CX42" s="691"/>
      <c r="CY42" s="692"/>
      <c r="CZ42" s="664">
        <v>9.6999999999999993</v>
      </c>
      <c r="DA42" s="689"/>
      <c r="DB42" s="689"/>
      <c r="DC42" s="693"/>
      <c r="DD42" s="668">
        <v>159750</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t="s">
        <v>122</v>
      </c>
      <c r="CS43" s="691"/>
      <c r="CT43" s="691"/>
      <c r="CU43" s="691"/>
      <c r="CV43" s="691"/>
      <c r="CW43" s="691"/>
      <c r="CX43" s="691"/>
      <c r="CY43" s="692"/>
      <c r="CZ43" s="664" t="s">
        <v>122</v>
      </c>
      <c r="DA43" s="689"/>
      <c r="DB43" s="689"/>
      <c r="DC43" s="693"/>
      <c r="DD43" s="668" t="s">
        <v>122</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336620</v>
      </c>
      <c r="CS44" s="660"/>
      <c r="CT44" s="660"/>
      <c r="CU44" s="660"/>
      <c r="CV44" s="660"/>
      <c r="CW44" s="660"/>
      <c r="CX44" s="660"/>
      <c r="CY44" s="661"/>
      <c r="CZ44" s="664">
        <v>8.3000000000000007</v>
      </c>
      <c r="DA44" s="665"/>
      <c r="DB44" s="665"/>
      <c r="DC44" s="671"/>
      <c r="DD44" s="668">
        <v>148738</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32652</v>
      </c>
      <c r="CS45" s="691"/>
      <c r="CT45" s="691"/>
      <c r="CU45" s="691"/>
      <c r="CV45" s="691"/>
      <c r="CW45" s="691"/>
      <c r="CX45" s="691"/>
      <c r="CY45" s="692"/>
      <c r="CZ45" s="664">
        <v>0.8</v>
      </c>
      <c r="DA45" s="689"/>
      <c r="DB45" s="689"/>
      <c r="DC45" s="693"/>
      <c r="DD45" s="668">
        <v>937</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247073</v>
      </c>
      <c r="CS46" s="660"/>
      <c r="CT46" s="660"/>
      <c r="CU46" s="660"/>
      <c r="CV46" s="660"/>
      <c r="CW46" s="660"/>
      <c r="CX46" s="660"/>
      <c r="CY46" s="661"/>
      <c r="CZ46" s="664">
        <v>6.1</v>
      </c>
      <c r="DA46" s="665"/>
      <c r="DB46" s="665"/>
      <c r="DC46" s="671"/>
      <c r="DD46" s="668">
        <v>110006</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v>57267</v>
      </c>
      <c r="CS47" s="691"/>
      <c r="CT47" s="691"/>
      <c r="CU47" s="691"/>
      <c r="CV47" s="691"/>
      <c r="CW47" s="691"/>
      <c r="CX47" s="691"/>
      <c r="CY47" s="692"/>
      <c r="CZ47" s="664">
        <v>1.4</v>
      </c>
      <c r="DA47" s="689"/>
      <c r="DB47" s="689"/>
      <c r="DC47" s="693"/>
      <c r="DD47" s="668">
        <v>11012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4055051</v>
      </c>
      <c r="CS49" s="718"/>
      <c r="CT49" s="718"/>
      <c r="CU49" s="718"/>
      <c r="CV49" s="718"/>
      <c r="CW49" s="718"/>
      <c r="CX49" s="718"/>
      <c r="CY49" s="747"/>
      <c r="CZ49" s="739">
        <v>100</v>
      </c>
      <c r="DA49" s="748"/>
      <c r="DB49" s="748"/>
      <c r="DC49" s="749"/>
      <c r="DD49" s="750">
        <v>3206372</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pMEo40o+IQg1jDtTiw+5pJJveFp4jYx/oRRUR9RY4c1j5QQId9ti2HZiRhPyBuLcXH5Pvz3bX18l4EiMI6uPBQ==" saltValue="AHkuWWSeomf0iK8hvEzDx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4261</v>
      </c>
      <c r="R7" s="789"/>
      <c r="S7" s="789"/>
      <c r="T7" s="789"/>
      <c r="U7" s="789"/>
      <c r="V7" s="789">
        <v>4055</v>
      </c>
      <c r="W7" s="789"/>
      <c r="X7" s="789"/>
      <c r="Y7" s="789"/>
      <c r="Z7" s="789"/>
      <c r="AA7" s="789">
        <v>206</v>
      </c>
      <c r="AB7" s="789"/>
      <c r="AC7" s="789"/>
      <c r="AD7" s="789"/>
      <c r="AE7" s="790"/>
      <c r="AF7" s="791">
        <v>150</v>
      </c>
      <c r="AG7" s="792"/>
      <c r="AH7" s="792"/>
      <c r="AI7" s="792"/>
      <c r="AJ7" s="793"/>
      <c r="AK7" s="794">
        <v>318</v>
      </c>
      <c r="AL7" s="795"/>
      <c r="AM7" s="795"/>
      <c r="AN7" s="795"/>
      <c r="AO7" s="795"/>
      <c r="AP7" s="795">
        <v>2433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581</v>
      </c>
      <c r="BT7" s="783"/>
      <c r="BU7" s="783"/>
      <c r="BV7" s="783"/>
      <c r="BW7" s="783"/>
      <c r="BX7" s="783"/>
      <c r="BY7" s="783"/>
      <c r="BZ7" s="783"/>
      <c r="CA7" s="783"/>
      <c r="CB7" s="783"/>
      <c r="CC7" s="783"/>
      <c r="CD7" s="783"/>
      <c r="CE7" s="783"/>
      <c r="CF7" s="783"/>
      <c r="CG7" s="798"/>
      <c r="CH7" s="779" t="s">
        <v>582</v>
      </c>
      <c r="CI7" s="780"/>
      <c r="CJ7" s="780"/>
      <c r="CK7" s="780"/>
      <c r="CL7" s="781"/>
      <c r="CM7" s="779">
        <v>33</v>
      </c>
      <c r="CN7" s="780"/>
      <c r="CO7" s="780"/>
      <c r="CP7" s="780"/>
      <c r="CQ7" s="781"/>
      <c r="CR7" s="779">
        <v>33</v>
      </c>
      <c r="CS7" s="780"/>
      <c r="CT7" s="780"/>
      <c r="CU7" s="780"/>
      <c r="CV7" s="781"/>
      <c r="CW7" s="779">
        <v>0</v>
      </c>
      <c r="CX7" s="780"/>
      <c r="CY7" s="780"/>
      <c r="CZ7" s="780"/>
      <c r="DA7" s="781"/>
      <c r="DB7" s="779" t="s">
        <v>583</v>
      </c>
      <c r="DC7" s="780"/>
      <c r="DD7" s="780"/>
      <c r="DE7" s="780"/>
      <c r="DF7" s="781"/>
      <c r="DG7" s="779" t="s">
        <v>584</v>
      </c>
      <c r="DH7" s="780"/>
      <c r="DI7" s="780"/>
      <c r="DJ7" s="780"/>
      <c r="DK7" s="781"/>
      <c r="DL7" s="779" t="s">
        <v>557</v>
      </c>
      <c r="DM7" s="780"/>
      <c r="DN7" s="780"/>
      <c r="DO7" s="780"/>
      <c r="DP7" s="781"/>
      <c r="DQ7" s="779" t="s">
        <v>562</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376</v>
      </c>
      <c r="B23" s="825" t="s">
        <v>377</v>
      </c>
      <c r="C23" s="826"/>
      <c r="D23" s="826"/>
      <c r="E23" s="826"/>
      <c r="F23" s="826"/>
      <c r="G23" s="826"/>
      <c r="H23" s="826"/>
      <c r="I23" s="826"/>
      <c r="J23" s="826"/>
      <c r="K23" s="826"/>
      <c r="L23" s="826"/>
      <c r="M23" s="826"/>
      <c r="N23" s="826"/>
      <c r="O23" s="826"/>
      <c r="P23" s="827"/>
      <c r="Q23" s="828">
        <v>4261</v>
      </c>
      <c r="R23" s="829"/>
      <c r="S23" s="829"/>
      <c r="T23" s="829"/>
      <c r="U23" s="829"/>
      <c r="V23" s="829">
        <v>4055</v>
      </c>
      <c r="W23" s="829"/>
      <c r="X23" s="829"/>
      <c r="Y23" s="829"/>
      <c r="Z23" s="829"/>
      <c r="AA23" s="829">
        <v>206</v>
      </c>
      <c r="AB23" s="829"/>
      <c r="AC23" s="829"/>
      <c r="AD23" s="829"/>
      <c r="AE23" s="830"/>
      <c r="AF23" s="831">
        <v>150</v>
      </c>
      <c r="AG23" s="829"/>
      <c r="AH23" s="829"/>
      <c r="AI23" s="829"/>
      <c r="AJ23" s="832"/>
      <c r="AK23" s="833"/>
      <c r="AL23" s="834"/>
      <c r="AM23" s="834"/>
      <c r="AN23" s="834"/>
      <c r="AO23" s="834"/>
      <c r="AP23" s="829">
        <v>2433</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388</v>
      </c>
      <c r="C28" s="786"/>
      <c r="D28" s="786"/>
      <c r="E28" s="786"/>
      <c r="F28" s="786"/>
      <c r="G28" s="786"/>
      <c r="H28" s="786"/>
      <c r="I28" s="786"/>
      <c r="J28" s="786"/>
      <c r="K28" s="786"/>
      <c r="L28" s="786"/>
      <c r="M28" s="786"/>
      <c r="N28" s="786"/>
      <c r="O28" s="786"/>
      <c r="P28" s="787"/>
      <c r="Q28" s="858">
        <v>929</v>
      </c>
      <c r="R28" s="859"/>
      <c r="S28" s="859"/>
      <c r="T28" s="859"/>
      <c r="U28" s="859"/>
      <c r="V28" s="859">
        <v>916</v>
      </c>
      <c r="W28" s="859"/>
      <c r="X28" s="859"/>
      <c r="Y28" s="859"/>
      <c r="Z28" s="859"/>
      <c r="AA28" s="859">
        <v>13</v>
      </c>
      <c r="AB28" s="859"/>
      <c r="AC28" s="859"/>
      <c r="AD28" s="859"/>
      <c r="AE28" s="860"/>
      <c r="AF28" s="861">
        <v>13</v>
      </c>
      <c r="AG28" s="859"/>
      <c r="AH28" s="859"/>
      <c r="AI28" s="859"/>
      <c r="AJ28" s="862"/>
      <c r="AK28" s="863">
        <v>63</v>
      </c>
      <c r="AL28" s="864"/>
      <c r="AM28" s="864"/>
      <c r="AN28" s="864"/>
      <c r="AO28" s="864"/>
      <c r="AP28" s="864" t="s">
        <v>559</v>
      </c>
      <c r="AQ28" s="864"/>
      <c r="AR28" s="864"/>
      <c r="AS28" s="864"/>
      <c r="AT28" s="864"/>
      <c r="AU28" s="864" t="s">
        <v>557</v>
      </c>
      <c r="AV28" s="864"/>
      <c r="AW28" s="864"/>
      <c r="AX28" s="864"/>
      <c r="AY28" s="864"/>
      <c r="AZ28" s="865" t="s">
        <v>557</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389</v>
      </c>
      <c r="C29" s="817"/>
      <c r="D29" s="817"/>
      <c r="E29" s="817"/>
      <c r="F29" s="817"/>
      <c r="G29" s="817"/>
      <c r="H29" s="817"/>
      <c r="I29" s="817"/>
      <c r="J29" s="817"/>
      <c r="K29" s="817"/>
      <c r="L29" s="817"/>
      <c r="M29" s="817"/>
      <c r="N29" s="817"/>
      <c r="O29" s="817"/>
      <c r="P29" s="818"/>
      <c r="Q29" s="819">
        <v>1077</v>
      </c>
      <c r="R29" s="820"/>
      <c r="S29" s="820"/>
      <c r="T29" s="820"/>
      <c r="U29" s="820"/>
      <c r="V29" s="820">
        <v>986</v>
      </c>
      <c r="W29" s="820"/>
      <c r="X29" s="820"/>
      <c r="Y29" s="820"/>
      <c r="Z29" s="820"/>
      <c r="AA29" s="820">
        <v>91</v>
      </c>
      <c r="AB29" s="820"/>
      <c r="AC29" s="820"/>
      <c r="AD29" s="820"/>
      <c r="AE29" s="821"/>
      <c r="AF29" s="822">
        <v>91</v>
      </c>
      <c r="AG29" s="823"/>
      <c r="AH29" s="823"/>
      <c r="AI29" s="823"/>
      <c r="AJ29" s="824"/>
      <c r="AK29" s="870">
        <v>141</v>
      </c>
      <c r="AL29" s="866"/>
      <c r="AM29" s="866"/>
      <c r="AN29" s="866"/>
      <c r="AO29" s="866"/>
      <c r="AP29" s="866" t="s">
        <v>560</v>
      </c>
      <c r="AQ29" s="866"/>
      <c r="AR29" s="866"/>
      <c r="AS29" s="866"/>
      <c r="AT29" s="866"/>
      <c r="AU29" s="866" t="s">
        <v>564</v>
      </c>
      <c r="AV29" s="866"/>
      <c r="AW29" s="866"/>
      <c r="AX29" s="866"/>
      <c r="AY29" s="866"/>
      <c r="AZ29" s="867" t="s">
        <v>566</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390</v>
      </c>
      <c r="C30" s="817"/>
      <c r="D30" s="817"/>
      <c r="E30" s="817"/>
      <c r="F30" s="817"/>
      <c r="G30" s="817"/>
      <c r="H30" s="817"/>
      <c r="I30" s="817"/>
      <c r="J30" s="817"/>
      <c r="K30" s="817"/>
      <c r="L30" s="817"/>
      <c r="M30" s="817"/>
      <c r="N30" s="817"/>
      <c r="O30" s="817"/>
      <c r="P30" s="818"/>
      <c r="Q30" s="819">
        <v>126</v>
      </c>
      <c r="R30" s="820"/>
      <c r="S30" s="820"/>
      <c r="T30" s="820"/>
      <c r="U30" s="820"/>
      <c r="V30" s="820">
        <v>125</v>
      </c>
      <c r="W30" s="820"/>
      <c r="X30" s="820"/>
      <c r="Y30" s="820"/>
      <c r="Z30" s="820"/>
      <c r="AA30" s="820">
        <v>1</v>
      </c>
      <c r="AB30" s="820"/>
      <c r="AC30" s="820"/>
      <c r="AD30" s="820"/>
      <c r="AE30" s="821"/>
      <c r="AF30" s="822">
        <v>1</v>
      </c>
      <c r="AG30" s="823"/>
      <c r="AH30" s="823"/>
      <c r="AI30" s="823"/>
      <c r="AJ30" s="824"/>
      <c r="AK30" s="870">
        <v>39</v>
      </c>
      <c r="AL30" s="866"/>
      <c r="AM30" s="866"/>
      <c r="AN30" s="866"/>
      <c r="AO30" s="866"/>
      <c r="AP30" s="866" t="s">
        <v>561</v>
      </c>
      <c r="AQ30" s="866"/>
      <c r="AR30" s="866"/>
      <c r="AS30" s="866"/>
      <c r="AT30" s="866"/>
      <c r="AU30" s="866" t="s">
        <v>565</v>
      </c>
      <c r="AV30" s="866"/>
      <c r="AW30" s="866"/>
      <c r="AX30" s="866"/>
      <c r="AY30" s="866"/>
      <c r="AZ30" s="867" t="s">
        <v>565</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391</v>
      </c>
      <c r="C31" s="817"/>
      <c r="D31" s="817"/>
      <c r="E31" s="817"/>
      <c r="F31" s="817"/>
      <c r="G31" s="817"/>
      <c r="H31" s="817"/>
      <c r="I31" s="817"/>
      <c r="J31" s="817"/>
      <c r="K31" s="817"/>
      <c r="L31" s="817"/>
      <c r="M31" s="817"/>
      <c r="N31" s="817"/>
      <c r="O31" s="817"/>
      <c r="P31" s="818"/>
      <c r="Q31" s="819">
        <v>170</v>
      </c>
      <c r="R31" s="820"/>
      <c r="S31" s="820"/>
      <c r="T31" s="820"/>
      <c r="U31" s="820"/>
      <c r="V31" s="820">
        <v>139</v>
      </c>
      <c r="W31" s="820"/>
      <c r="X31" s="820"/>
      <c r="Y31" s="820"/>
      <c r="Z31" s="820"/>
      <c r="AA31" s="820">
        <v>31</v>
      </c>
      <c r="AB31" s="820"/>
      <c r="AC31" s="820"/>
      <c r="AD31" s="820"/>
      <c r="AE31" s="821"/>
      <c r="AF31" s="822">
        <v>63</v>
      </c>
      <c r="AG31" s="823"/>
      <c r="AH31" s="823"/>
      <c r="AI31" s="823"/>
      <c r="AJ31" s="824"/>
      <c r="AK31" s="870">
        <v>34</v>
      </c>
      <c r="AL31" s="866"/>
      <c r="AM31" s="866"/>
      <c r="AN31" s="866"/>
      <c r="AO31" s="866"/>
      <c r="AP31" s="866">
        <v>389</v>
      </c>
      <c r="AQ31" s="866"/>
      <c r="AR31" s="866"/>
      <c r="AS31" s="866"/>
      <c r="AT31" s="866"/>
      <c r="AU31" s="866" t="s">
        <v>557</v>
      </c>
      <c r="AV31" s="866"/>
      <c r="AW31" s="866"/>
      <c r="AX31" s="866"/>
      <c r="AY31" s="866"/>
      <c r="AZ31" s="867" t="s">
        <v>560</v>
      </c>
      <c r="BA31" s="867"/>
      <c r="BB31" s="867"/>
      <c r="BC31" s="867"/>
      <c r="BD31" s="867"/>
      <c r="BE31" s="868" t="s">
        <v>392</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393</v>
      </c>
      <c r="C32" s="817"/>
      <c r="D32" s="817"/>
      <c r="E32" s="817"/>
      <c r="F32" s="817"/>
      <c r="G32" s="817"/>
      <c r="H32" s="817"/>
      <c r="I32" s="817"/>
      <c r="J32" s="817"/>
      <c r="K32" s="817"/>
      <c r="L32" s="817"/>
      <c r="M32" s="817"/>
      <c r="N32" s="817"/>
      <c r="O32" s="817"/>
      <c r="P32" s="818"/>
      <c r="Q32" s="819">
        <v>57</v>
      </c>
      <c r="R32" s="820"/>
      <c r="S32" s="820"/>
      <c r="T32" s="820"/>
      <c r="U32" s="820"/>
      <c r="V32" s="820">
        <v>60</v>
      </c>
      <c r="W32" s="820"/>
      <c r="X32" s="820"/>
      <c r="Y32" s="820"/>
      <c r="Z32" s="820"/>
      <c r="AA32" s="820">
        <v>-3</v>
      </c>
      <c r="AB32" s="820"/>
      <c r="AC32" s="820"/>
      <c r="AD32" s="820"/>
      <c r="AE32" s="821"/>
      <c r="AF32" s="822">
        <v>635</v>
      </c>
      <c r="AG32" s="823"/>
      <c r="AH32" s="823"/>
      <c r="AI32" s="823"/>
      <c r="AJ32" s="824"/>
      <c r="AK32" s="870" t="s">
        <v>557</v>
      </c>
      <c r="AL32" s="866"/>
      <c r="AM32" s="866"/>
      <c r="AN32" s="866"/>
      <c r="AO32" s="866"/>
      <c r="AP32" s="866" t="s">
        <v>562</v>
      </c>
      <c r="AQ32" s="866"/>
      <c r="AR32" s="866"/>
      <c r="AS32" s="866"/>
      <c r="AT32" s="866"/>
      <c r="AU32" s="866" t="s">
        <v>557</v>
      </c>
      <c r="AV32" s="866"/>
      <c r="AW32" s="866"/>
      <c r="AX32" s="866"/>
      <c r="AY32" s="866"/>
      <c r="AZ32" s="867" t="s">
        <v>565</v>
      </c>
      <c r="BA32" s="867"/>
      <c r="BB32" s="867"/>
      <c r="BC32" s="867"/>
      <c r="BD32" s="867"/>
      <c r="BE32" s="868" t="s">
        <v>392</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394</v>
      </c>
      <c r="C33" s="817"/>
      <c r="D33" s="817"/>
      <c r="E33" s="817"/>
      <c r="F33" s="817"/>
      <c r="G33" s="817"/>
      <c r="H33" s="817"/>
      <c r="I33" s="817"/>
      <c r="J33" s="817"/>
      <c r="K33" s="817"/>
      <c r="L33" s="817"/>
      <c r="M33" s="817"/>
      <c r="N33" s="817"/>
      <c r="O33" s="817"/>
      <c r="P33" s="818"/>
      <c r="Q33" s="819">
        <v>286</v>
      </c>
      <c r="R33" s="820"/>
      <c r="S33" s="820"/>
      <c r="T33" s="820"/>
      <c r="U33" s="820"/>
      <c r="V33" s="820">
        <v>274</v>
      </c>
      <c r="W33" s="820"/>
      <c r="X33" s="820"/>
      <c r="Y33" s="820"/>
      <c r="Z33" s="820"/>
      <c r="AA33" s="820">
        <v>12</v>
      </c>
      <c r="AB33" s="820"/>
      <c r="AC33" s="820"/>
      <c r="AD33" s="820"/>
      <c r="AE33" s="821"/>
      <c r="AF33" s="822">
        <v>73</v>
      </c>
      <c r="AG33" s="823"/>
      <c r="AH33" s="823"/>
      <c r="AI33" s="823"/>
      <c r="AJ33" s="824"/>
      <c r="AK33" s="870" t="s">
        <v>557</v>
      </c>
      <c r="AL33" s="866"/>
      <c r="AM33" s="866"/>
      <c r="AN33" s="866"/>
      <c r="AO33" s="866"/>
      <c r="AP33" s="866" t="s">
        <v>563</v>
      </c>
      <c r="AQ33" s="866"/>
      <c r="AR33" s="866"/>
      <c r="AS33" s="866"/>
      <c r="AT33" s="866"/>
      <c r="AU33" s="866" t="s">
        <v>557</v>
      </c>
      <c r="AV33" s="866"/>
      <c r="AW33" s="866"/>
      <c r="AX33" s="866"/>
      <c r="AY33" s="866"/>
      <c r="AZ33" s="867" t="s">
        <v>567</v>
      </c>
      <c r="BA33" s="867"/>
      <c r="BB33" s="867"/>
      <c r="BC33" s="867"/>
      <c r="BD33" s="867"/>
      <c r="BE33" s="868" t="s">
        <v>392</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395</v>
      </c>
      <c r="C34" s="817"/>
      <c r="D34" s="817"/>
      <c r="E34" s="817"/>
      <c r="F34" s="817"/>
      <c r="G34" s="817"/>
      <c r="H34" s="817"/>
      <c r="I34" s="817"/>
      <c r="J34" s="817"/>
      <c r="K34" s="817"/>
      <c r="L34" s="817"/>
      <c r="M34" s="817"/>
      <c r="N34" s="817"/>
      <c r="O34" s="817"/>
      <c r="P34" s="818"/>
      <c r="Q34" s="819">
        <v>23</v>
      </c>
      <c r="R34" s="820"/>
      <c r="S34" s="820"/>
      <c r="T34" s="820"/>
      <c r="U34" s="820"/>
      <c r="V34" s="820">
        <v>9</v>
      </c>
      <c r="W34" s="820"/>
      <c r="X34" s="820"/>
      <c r="Y34" s="820"/>
      <c r="Z34" s="820"/>
      <c r="AA34" s="820">
        <v>14</v>
      </c>
      <c r="AB34" s="820"/>
      <c r="AC34" s="820"/>
      <c r="AD34" s="820"/>
      <c r="AE34" s="821"/>
      <c r="AF34" s="822">
        <v>14</v>
      </c>
      <c r="AG34" s="823"/>
      <c r="AH34" s="823"/>
      <c r="AI34" s="823"/>
      <c r="AJ34" s="824"/>
      <c r="AK34" s="870" t="s">
        <v>557</v>
      </c>
      <c r="AL34" s="866"/>
      <c r="AM34" s="866"/>
      <c r="AN34" s="866"/>
      <c r="AO34" s="866"/>
      <c r="AP34" s="866">
        <v>5</v>
      </c>
      <c r="AQ34" s="866"/>
      <c r="AR34" s="866"/>
      <c r="AS34" s="866"/>
      <c r="AT34" s="866"/>
      <c r="AU34" s="866">
        <v>5</v>
      </c>
      <c r="AV34" s="866"/>
      <c r="AW34" s="866"/>
      <c r="AX34" s="866"/>
      <c r="AY34" s="866"/>
      <c r="AZ34" s="867" t="s">
        <v>565</v>
      </c>
      <c r="BA34" s="867"/>
      <c r="BB34" s="867"/>
      <c r="BC34" s="867"/>
      <c r="BD34" s="867"/>
      <c r="BE34" s="868" t="s">
        <v>396</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397</v>
      </c>
      <c r="C35" s="817"/>
      <c r="D35" s="817"/>
      <c r="E35" s="817"/>
      <c r="F35" s="817"/>
      <c r="G35" s="817"/>
      <c r="H35" s="817"/>
      <c r="I35" s="817"/>
      <c r="J35" s="817"/>
      <c r="K35" s="817"/>
      <c r="L35" s="817"/>
      <c r="M35" s="817"/>
      <c r="N35" s="817"/>
      <c r="O35" s="817"/>
      <c r="P35" s="818"/>
      <c r="Q35" s="819">
        <v>19</v>
      </c>
      <c r="R35" s="820"/>
      <c r="S35" s="820"/>
      <c r="T35" s="820"/>
      <c r="U35" s="820"/>
      <c r="V35" s="820">
        <v>8</v>
      </c>
      <c r="W35" s="820"/>
      <c r="X35" s="820"/>
      <c r="Y35" s="820"/>
      <c r="Z35" s="820"/>
      <c r="AA35" s="820">
        <v>11</v>
      </c>
      <c r="AB35" s="820"/>
      <c r="AC35" s="820"/>
      <c r="AD35" s="820"/>
      <c r="AE35" s="821"/>
      <c r="AF35" s="822">
        <v>11</v>
      </c>
      <c r="AG35" s="823"/>
      <c r="AH35" s="823"/>
      <c r="AI35" s="823"/>
      <c r="AJ35" s="824"/>
      <c r="AK35" s="870" t="s">
        <v>558</v>
      </c>
      <c r="AL35" s="866"/>
      <c r="AM35" s="866"/>
      <c r="AN35" s="866"/>
      <c r="AO35" s="866"/>
      <c r="AP35" s="866">
        <v>5</v>
      </c>
      <c r="AQ35" s="866"/>
      <c r="AR35" s="866"/>
      <c r="AS35" s="866"/>
      <c r="AT35" s="866"/>
      <c r="AU35" s="866">
        <v>5</v>
      </c>
      <c r="AV35" s="866"/>
      <c r="AW35" s="866"/>
      <c r="AX35" s="866"/>
      <c r="AY35" s="866"/>
      <c r="AZ35" s="867" t="s">
        <v>565</v>
      </c>
      <c r="BA35" s="867"/>
      <c r="BB35" s="867"/>
      <c r="BC35" s="867"/>
      <c r="BD35" s="867"/>
      <c r="BE35" s="868" t="s">
        <v>396</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t="s">
        <v>398</v>
      </c>
      <c r="C36" s="817"/>
      <c r="D36" s="817"/>
      <c r="E36" s="817"/>
      <c r="F36" s="817"/>
      <c r="G36" s="817"/>
      <c r="H36" s="817"/>
      <c r="I36" s="817"/>
      <c r="J36" s="817"/>
      <c r="K36" s="817"/>
      <c r="L36" s="817"/>
      <c r="M36" s="817"/>
      <c r="N36" s="817"/>
      <c r="O36" s="817"/>
      <c r="P36" s="818"/>
      <c r="Q36" s="819">
        <v>28</v>
      </c>
      <c r="R36" s="820"/>
      <c r="S36" s="820"/>
      <c r="T36" s="820"/>
      <c r="U36" s="820"/>
      <c r="V36" s="820">
        <v>23</v>
      </c>
      <c r="W36" s="820"/>
      <c r="X36" s="820"/>
      <c r="Y36" s="820"/>
      <c r="Z36" s="820"/>
      <c r="AA36" s="820">
        <v>5</v>
      </c>
      <c r="AB36" s="820"/>
      <c r="AC36" s="820"/>
      <c r="AD36" s="820"/>
      <c r="AE36" s="821"/>
      <c r="AF36" s="822">
        <v>5</v>
      </c>
      <c r="AG36" s="823"/>
      <c r="AH36" s="823"/>
      <c r="AI36" s="823"/>
      <c r="AJ36" s="824"/>
      <c r="AK36" s="870">
        <v>6</v>
      </c>
      <c r="AL36" s="866"/>
      <c r="AM36" s="866"/>
      <c r="AN36" s="866"/>
      <c r="AO36" s="866"/>
      <c r="AP36" s="866">
        <v>15</v>
      </c>
      <c r="AQ36" s="866"/>
      <c r="AR36" s="866"/>
      <c r="AS36" s="866"/>
      <c r="AT36" s="866"/>
      <c r="AU36" s="866">
        <v>15</v>
      </c>
      <c r="AV36" s="866"/>
      <c r="AW36" s="866"/>
      <c r="AX36" s="866"/>
      <c r="AY36" s="866"/>
      <c r="AZ36" s="867" t="s">
        <v>562</v>
      </c>
      <c r="BA36" s="867"/>
      <c r="BB36" s="867"/>
      <c r="BC36" s="867"/>
      <c r="BD36" s="867"/>
      <c r="BE36" s="868" t="s">
        <v>396</v>
      </c>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399</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376</v>
      </c>
      <c r="B63" s="825" t="s">
        <v>400</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906</v>
      </c>
      <c r="AG63" s="880"/>
      <c r="AH63" s="880"/>
      <c r="AI63" s="880"/>
      <c r="AJ63" s="881"/>
      <c r="AK63" s="882"/>
      <c r="AL63" s="877"/>
      <c r="AM63" s="877"/>
      <c r="AN63" s="877"/>
      <c r="AO63" s="877"/>
      <c r="AP63" s="880">
        <v>414</v>
      </c>
      <c r="AQ63" s="880"/>
      <c r="AR63" s="880"/>
      <c r="AS63" s="880"/>
      <c r="AT63" s="880"/>
      <c r="AU63" s="880">
        <v>25</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402</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403</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568</v>
      </c>
      <c r="C68" s="906"/>
      <c r="D68" s="906"/>
      <c r="E68" s="906"/>
      <c r="F68" s="906"/>
      <c r="G68" s="906"/>
      <c r="H68" s="906"/>
      <c r="I68" s="906"/>
      <c r="J68" s="906"/>
      <c r="K68" s="906"/>
      <c r="L68" s="906"/>
      <c r="M68" s="906"/>
      <c r="N68" s="906"/>
      <c r="O68" s="906"/>
      <c r="P68" s="907"/>
      <c r="Q68" s="908">
        <v>164</v>
      </c>
      <c r="R68" s="902"/>
      <c r="S68" s="902"/>
      <c r="T68" s="902"/>
      <c r="U68" s="902"/>
      <c r="V68" s="902">
        <v>81</v>
      </c>
      <c r="W68" s="902"/>
      <c r="X68" s="902"/>
      <c r="Y68" s="902"/>
      <c r="Z68" s="902"/>
      <c r="AA68" s="902">
        <v>83</v>
      </c>
      <c r="AB68" s="902"/>
      <c r="AC68" s="902"/>
      <c r="AD68" s="902"/>
      <c r="AE68" s="902"/>
      <c r="AF68" s="902">
        <v>12</v>
      </c>
      <c r="AG68" s="902"/>
      <c r="AH68" s="902"/>
      <c r="AI68" s="902"/>
      <c r="AJ68" s="902"/>
      <c r="AK68" s="902" t="s">
        <v>562</v>
      </c>
      <c r="AL68" s="902"/>
      <c r="AM68" s="902"/>
      <c r="AN68" s="902"/>
      <c r="AO68" s="902"/>
      <c r="AP68" s="902" t="s">
        <v>557</v>
      </c>
      <c r="AQ68" s="902"/>
      <c r="AR68" s="902"/>
      <c r="AS68" s="902"/>
      <c r="AT68" s="902"/>
      <c r="AU68" s="902" t="s">
        <v>557</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569</v>
      </c>
      <c r="C69" s="910"/>
      <c r="D69" s="910"/>
      <c r="E69" s="910"/>
      <c r="F69" s="910"/>
      <c r="G69" s="910"/>
      <c r="H69" s="910"/>
      <c r="I69" s="910"/>
      <c r="J69" s="910"/>
      <c r="K69" s="910"/>
      <c r="L69" s="910"/>
      <c r="M69" s="910"/>
      <c r="N69" s="910"/>
      <c r="O69" s="910"/>
      <c r="P69" s="911"/>
      <c r="Q69" s="912">
        <v>1324</v>
      </c>
      <c r="R69" s="866"/>
      <c r="S69" s="866"/>
      <c r="T69" s="866"/>
      <c r="U69" s="866"/>
      <c r="V69" s="866">
        <v>1287</v>
      </c>
      <c r="W69" s="866"/>
      <c r="X69" s="866"/>
      <c r="Y69" s="866"/>
      <c r="Z69" s="866"/>
      <c r="AA69" s="866">
        <v>37</v>
      </c>
      <c r="AB69" s="866"/>
      <c r="AC69" s="866"/>
      <c r="AD69" s="866"/>
      <c r="AE69" s="866"/>
      <c r="AF69" s="866">
        <v>37</v>
      </c>
      <c r="AG69" s="866"/>
      <c r="AH69" s="866"/>
      <c r="AI69" s="866"/>
      <c r="AJ69" s="866"/>
      <c r="AK69" s="866">
        <v>6</v>
      </c>
      <c r="AL69" s="866"/>
      <c r="AM69" s="866"/>
      <c r="AN69" s="866"/>
      <c r="AO69" s="866"/>
      <c r="AP69" s="866">
        <v>1041</v>
      </c>
      <c r="AQ69" s="866"/>
      <c r="AR69" s="866"/>
      <c r="AS69" s="866"/>
      <c r="AT69" s="866"/>
      <c r="AU69" s="866">
        <v>168</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570</v>
      </c>
      <c r="C70" s="910"/>
      <c r="D70" s="910"/>
      <c r="E70" s="910"/>
      <c r="F70" s="910"/>
      <c r="G70" s="910"/>
      <c r="H70" s="910"/>
      <c r="I70" s="910"/>
      <c r="J70" s="910"/>
      <c r="K70" s="910"/>
      <c r="L70" s="910"/>
      <c r="M70" s="910"/>
      <c r="N70" s="910"/>
      <c r="O70" s="910"/>
      <c r="P70" s="911"/>
      <c r="Q70" s="912">
        <v>524</v>
      </c>
      <c r="R70" s="866"/>
      <c r="S70" s="866"/>
      <c r="T70" s="866"/>
      <c r="U70" s="866"/>
      <c r="V70" s="866">
        <v>588</v>
      </c>
      <c r="W70" s="866"/>
      <c r="X70" s="866"/>
      <c r="Y70" s="866"/>
      <c r="Z70" s="866"/>
      <c r="AA70" s="866">
        <v>-64</v>
      </c>
      <c r="AB70" s="866"/>
      <c r="AC70" s="866"/>
      <c r="AD70" s="866"/>
      <c r="AE70" s="866"/>
      <c r="AF70" s="866">
        <v>657</v>
      </c>
      <c r="AG70" s="866"/>
      <c r="AH70" s="866"/>
      <c r="AI70" s="866"/>
      <c r="AJ70" s="866"/>
      <c r="AK70" s="866">
        <v>283</v>
      </c>
      <c r="AL70" s="866"/>
      <c r="AM70" s="866"/>
      <c r="AN70" s="866"/>
      <c r="AO70" s="866"/>
      <c r="AP70" s="866">
        <v>2229</v>
      </c>
      <c r="AQ70" s="866"/>
      <c r="AR70" s="866"/>
      <c r="AS70" s="866"/>
      <c r="AT70" s="866"/>
      <c r="AU70" s="866">
        <v>60</v>
      </c>
      <c r="AV70" s="866"/>
      <c r="AW70" s="866"/>
      <c r="AX70" s="866"/>
      <c r="AY70" s="866"/>
      <c r="AZ70" s="868" t="s">
        <v>580</v>
      </c>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571</v>
      </c>
      <c r="C71" s="910"/>
      <c r="D71" s="910"/>
      <c r="E71" s="910"/>
      <c r="F71" s="910"/>
      <c r="G71" s="910"/>
      <c r="H71" s="910"/>
      <c r="I71" s="910"/>
      <c r="J71" s="910"/>
      <c r="K71" s="910"/>
      <c r="L71" s="910"/>
      <c r="M71" s="910"/>
      <c r="N71" s="910"/>
      <c r="O71" s="910"/>
      <c r="P71" s="911"/>
      <c r="Q71" s="912">
        <v>30</v>
      </c>
      <c r="R71" s="866"/>
      <c r="S71" s="866"/>
      <c r="T71" s="866"/>
      <c r="U71" s="866"/>
      <c r="V71" s="866">
        <v>30</v>
      </c>
      <c r="W71" s="866"/>
      <c r="X71" s="866"/>
      <c r="Y71" s="866"/>
      <c r="Z71" s="866"/>
      <c r="AA71" s="866">
        <v>0</v>
      </c>
      <c r="AB71" s="866"/>
      <c r="AC71" s="866"/>
      <c r="AD71" s="866"/>
      <c r="AE71" s="866"/>
      <c r="AF71" s="866">
        <v>0</v>
      </c>
      <c r="AG71" s="866"/>
      <c r="AH71" s="866"/>
      <c r="AI71" s="866"/>
      <c r="AJ71" s="866"/>
      <c r="AK71" s="866" t="s">
        <v>562</v>
      </c>
      <c r="AL71" s="866"/>
      <c r="AM71" s="866"/>
      <c r="AN71" s="866"/>
      <c r="AO71" s="866"/>
      <c r="AP71" s="866">
        <v>196</v>
      </c>
      <c r="AQ71" s="866"/>
      <c r="AR71" s="866"/>
      <c r="AS71" s="866"/>
      <c r="AT71" s="866"/>
      <c r="AU71" s="866" t="s">
        <v>577</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572</v>
      </c>
      <c r="C72" s="910"/>
      <c r="D72" s="910"/>
      <c r="E72" s="910"/>
      <c r="F72" s="910"/>
      <c r="G72" s="910"/>
      <c r="H72" s="910"/>
      <c r="I72" s="910"/>
      <c r="J72" s="910"/>
      <c r="K72" s="910"/>
      <c r="L72" s="910"/>
      <c r="M72" s="910"/>
      <c r="N72" s="910"/>
      <c r="O72" s="910"/>
      <c r="P72" s="911"/>
      <c r="Q72" s="912">
        <v>4696</v>
      </c>
      <c r="R72" s="866"/>
      <c r="S72" s="866"/>
      <c r="T72" s="866"/>
      <c r="U72" s="866"/>
      <c r="V72" s="866">
        <v>4203</v>
      </c>
      <c r="W72" s="866"/>
      <c r="X72" s="866"/>
      <c r="Y72" s="866"/>
      <c r="Z72" s="866"/>
      <c r="AA72" s="866">
        <v>494</v>
      </c>
      <c r="AB72" s="866"/>
      <c r="AC72" s="866"/>
      <c r="AD72" s="866"/>
      <c r="AE72" s="866"/>
      <c r="AF72" s="866">
        <v>494</v>
      </c>
      <c r="AG72" s="866"/>
      <c r="AH72" s="866"/>
      <c r="AI72" s="866"/>
      <c r="AJ72" s="866"/>
      <c r="AK72" s="866" t="s">
        <v>557</v>
      </c>
      <c r="AL72" s="866"/>
      <c r="AM72" s="866"/>
      <c r="AN72" s="866"/>
      <c r="AO72" s="866"/>
      <c r="AP72" s="866" t="s">
        <v>557</v>
      </c>
      <c r="AQ72" s="866"/>
      <c r="AR72" s="866"/>
      <c r="AS72" s="866"/>
      <c r="AT72" s="866"/>
      <c r="AU72" s="866" t="s">
        <v>567</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573</v>
      </c>
      <c r="C73" s="910"/>
      <c r="D73" s="910"/>
      <c r="E73" s="910"/>
      <c r="F73" s="910"/>
      <c r="G73" s="910"/>
      <c r="H73" s="910"/>
      <c r="I73" s="910"/>
      <c r="J73" s="910"/>
      <c r="K73" s="910"/>
      <c r="L73" s="910"/>
      <c r="M73" s="910"/>
      <c r="N73" s="910"/>
      <c r="O73" s="910"/>
      <c r="P73" s="911"/>
      <c r="Q73" s="912">
        <v>487502</v>
      </c>
      <c r="R73" s="866"/>
      <c r="S73" s="866"/>
      <c r="T73" s="866"/>
      <c r="U73" s="866"/>
      <c r="V73" s="866">
        <v>478943</v>
      </c>
      <c r="W73" s="866"/>
      <c r="X73" s="866"/>
      <c r="Y73" s="866"/>
      <c r="Z73" s="866"/>
      <c r="AA73" s="866">
        <v>8559</v>
      </c>
      <c r="AB73" s="866"/>
      <c r="AC73" s="866"/>
      <c r="AD73" s="866"/>
      <c r="AE73" s="866"/>
      <c r="AF73" s="866">
        <v>8559</v>
      </c>
      <c r="AG73" s="866"/>
      <c r="AH73" s="866"/>
      <c r="AI73" s="866"/>
      <c r="AJ73" s="866"/>
      <c r="AK73" s="866" t="s">
        <v>557</v>
      </c>
      <c r="AL73" s="866"/>
      <c r="AM73" s="866"/>
      <c r="AN73" s="866"/>
      <c r="AO73" s="866"/>
      <c r="AP73" s="866" t="s">
        <v>557</v>
      </c>
      <c r="AQ73" s="866"/>
      <c r="AR73" s="866"/>
      <c r="AS73" s="866"/>
      <c r="AT73" s="866"/>
      <c r="AU73" s="866" t="s">
        <v>557</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574</v>
      </c>
      <c r="C74" s="910"/>
      <c r="D74" s="910"/>
      <c r="E74" s="910"/>
      <c r="F74" s="910"/>
      <c r="G74" s="910"/>
      <c r="H74" s="910"/>
      <c r="I74" s="910"/>
      <c r="J74" s="910"/>
      <c r="K74" s="910"/>
      <c r="L74" s="910"/>
      <c r="M74" s="910"/>
      <c r="N74" s="910"/>
      <c r="O74" s="910"/>
      <c r="P74" s="911"/>
      <c r="Q74" s="912">
        <v>150</v>
      </c>
      <c r="R74" s="866"/>
      <c r="S74" s="866"/>
      <c r="T74" s="866"/>
      <c r="U74" s="866"/>
      <c r="V74" s="866">
        <v>143</v>
      </c>
      <c r="W74" s="866"/>
      <c r="X74" s="866"/>
      <c r="Y74" s="866"/>
      <c r="Z74" s="866"/>
      <c r="AA74" s="866">
        <v>7</v>
      </c>
      <c r="AB74" s="866"/>
      <c r="AC74" s="866"/>
      <c r="AD74" s="866"/>
      <c r="AE74" s="866"/>
      <c r="AF74" s="866">
        <v>7</v>
      </c>
      <c r="AG74" s="866"/>
      <c r="AH74" s="866"/>
      <c r="AI74" s="866"/>
      <c r="AJ74" s="866"/>
      <c r="AK74" s="866" t="s">
        <v>577</v>
      </c>
      <c r="AL74" s="866"/>
      <c r="AM74" s="866"/>
      <c r="AN74" s="866"/>
      <c r="AO74" s="866"/>
      <c r="AP74" s="866" t="s">
        <v>578</v>
      </c>
      <c r="AQ74" s="866"/>
      <c r="AR74" s="866"/>
      <c r="AS74" s="866"/>
      <c r="AT74" s="866"/>
      <c r="AU74" s="866" t="s">
        <v>557</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575</v>
      </c>
      <c r="C75" s="910"/>
      <c r="D75" s="910"/>
      <c r="E75" s="910"/>
      <c r="F75" s="910"/>
      <c r="G75" s="910"/>
      <c r="H75" s="910"/>
      <c r="I75" s="910"/>
      <c r="J75" s="910"/>
      <c r="K75" s="910"/>
      <c r="L75" s="910"/>
      <c r="M75" s="910"/>
      <c r="N75" s="910"/>
      <c r="O75" s="910"/>
      <c r="P75" s="911"/>
      <c r="Q75" s="913">
        <v>308</v>
      </c>
      <c r="R75" s="914"/>
      <c r="S75" s="914"/>
      <c r="T75" s="914"/>
      <c r="U75" s="870"/>
      <c r="V75" s="915">
        <v>297</v>
      </c>
      <c r="W75" s="914"/>
      <c r="X75" s="914"/>
      <c r="Y75" s="914"/>
      <c r="Z75" s="870"/>
      <c r="AA75" s="915">
        <v>11</v>
      </c>
      <c r="AB75" s="914"/>
      <c r="AC75" s="914"/>
      <c r="AD75" s="914"/>
      <c r="AE75" s="870"/>
      <c r="AF75" s="915">
        <v>11</v>
      </c>
      <c r="AG75" s="914"/>
      <c r="AH75" s="914"/>
      <c r="AI75" s="914"/>
      <c r="AJ75" s="870"/>
      <c r="AK75" s="915">
        <v>27</v>
      </c>
      <c r="AL75" s="914"/>
      <c r="AM75" s="914"/>
      <c r="AN75" s="914"/>
      <c r="AO75" s="870"/>
      <c r="AP75" s="915" t="s">
        <v>557</v>
      </c>
      <c r="AQ75" s="914"/>
      <c r="AR75" s="914"/>
      <c r="AS75" s="914"/>
      <c r="AT75" s="870"/>
      <c r="AU75" s="915" t="s">
        <v>562</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576</v>
      </c>
      <c r="C76" s="910"/>
      <c r="D76" s="910"/>
      <c r="E76" s="910"/>
      <c r="F76" s="910"/>
      <c r="G76" s="910"/>
      <c r="H76" s="910"/>
      <c r="I76" s="910"/>
      <c r="J76" s="910"/>
      <c r="K76" s="910"/>
      <c r="L76" s="910"/>
      <c r="M76" s="910"/>
      <c r="N76" s="910"/>
      <c r="O76" s="910"/>
      <c r="P76" s="911"/>
      <c r="Q76" s="913">
        <v>47</v>
      </c>
      <c r="R76" s="914"/>
      <c r="S76" s="914"/>
      <c r="T76" s="914"/>
      <c r="U76" s="870"/>
      <c r="V76" s="915">
        <v>40</v>
      </c>
      <c r="W76" s="914"/>
      <c r="X76" s="914"/>
      <c r="Y76" s="914"/>
      <c r="Z76" s="870"/>
      <c r="AA76" s="915">
        <v>7</v>
      </c>
      <c r="AB76" s="914"/>
      <c r="AC76" s="914"/>
      <c r="AD76" s="914"/>
      <c r="AE76" s="870"/>
      <c r="AF76" s="915">
        <v>7</v>
      </c>
      <c r="AG76" s="914"/>
      <c r="AH76" s="914"/>
      <c r="AI76" s="914"/>
      <c r="AJ76" s="870"/>
      <c r="AK76" s="915" t="s">
        <v>557</v>
      </c>
      <c r="AL76" s="914"/>
      <c r="AM76" s="914"/>
      <c r="AN76" s="914"/>
      <c r="AO76" s="870"/>
      <c r="AP76" s="915" t="s">
        <v>577</v>
      </c>
      <c r="AQ76" s="914"/>
      <c r="AR76" s="914"/>
      <c r="AS76" s="914"/>
      <c r="AT76" s="870"/>
      <c r="AU76" s="915" t="s">
        <v>579</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376</v>
      </c>
      <c r="B88" s="825" t="s">
        <v>404</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9784</v>
      </c>
      <c r="AG88" s="880"/>
      <c r="AH88" s="880"/>
      <c r="AI88" s="880"/>
      <c r="AJ88" s="880"/>
      <c r="AK88" s="877"/>
      <c r="AL88" s="877"/>
      <c r="AM88" s="877"/>
      <c r="AN88" s="877"/>
      <c r="AO88" s="877"/>
      <c r="AP88" s="880">
        <v>3466</v>
      </c>
      <c r="AQ88" s="880"/>
      <c r="AR88" s="880"/>
      <c r="AS88" s="880"/>
      <c r="AT88" s="880"/>
      <c r="AU88" s="880">
        <v>228</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405</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33</v>
      </c>
      <c r="CS102" s="888"/>
      <c r="CT102" s="888"/>
      <c r="CU102" s="888"/>
      <c r="CV102" s="927"/>
      <c r="CW102" s="926">
        <v>0</v>
      </c>
      <c r="CX102" s="888"/>
      <c r="CY102" s="888"/>
      <c r="CZ102" s="888"/>
      <c r="DA102" s="927"/>
      <c r="DB102" s="926" t="s">
        <v>585</v>
      </c>
      <c r="DC102" s="888"/>
      <c r="DD102" s="888"/>
      <c r="DE102" s="888"/>
      <c r="DF102" s="927"/>
      <c r="DG102" s="926" t="s">
        <v>557</v>
      </c>
      <c r="DH102" s="888"/>
      <c r="DI102" s="888"/>
      <c r="DJ102" s="888"/>
      <c r="DK102" s="927"/>
      <c r="DL102" s="926" t="s">
        <v>557</v>
      </c>
      <c r="DM102" s="888"/>
      <c r="DN102" s="888"/>
      <c r="DO102" s="888"/>
      <c r="DP102" s="927"/>
      <c r="DQ102" s="926" t="s">
        <v>559</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406</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407</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410</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411</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412</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413</v>
      </c>
      <c r="AB109" s="929"/>
      <c r="AC109" s="929"/>
      <c r="AD109" s="929"/>
      <c r="AE109" s="930"/>
      <c r="AF109" s="928" t="s">
        <v>414</v>
      </c>
      <c r="AG109" s="929"/>
      <c r="AH109" s="929"/>
      <c r="AI109" s="929"/>
      <c r="AJ109" s="930"/>
      <c r="AK109" s="928" t="s">
        <v>294</v>
      </c>
      <c r="AL109" s="929"/>
      <c r="AM109" s="929"/>
      <c r="AN109" s="929"/>
      <c r="AO109" s="930"/>
      <c r="AP109" s="928" t="s">
        <v>415</v>
      </c>
      <c r="AQ109" s="929"/>
      <c r="AR109" s="929"/>
      <c r="AS109" s="929"/>
      <c r="AT109" s="931"/>
      <c r="AU109" s="948" t="s">
        <v>412</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413</v>
      </c>
      <c r="BR109" s="929"/>
      <c r="BS109" s="929"/>
      <c r="BT109" s="929"/>
      <c r="BU109" s="930"/>
      <c r="BV109" s="928" t="s">
        <v>414</v>
      </c>
      <c r="BW109" s="929"/>
      <c r="BX109" s="929"/>
      <c r="BY109" s="929"/>
      <c r="BZ109" s="930"/>
      <c r="CA109" s="928" t="s">
        <v>294</v>
      </c>
      <c r="CB109" s="929"/>
      <c r="CC109" s="929"/>
      <c r="CD109" s="929"/>
      <c r="CE109" s="930"/>
      <c r="CF109" s="949" t="s">
        <v>415</v>
      </c>
      <c r="CG109" s="949"/>
      <c r="CH109" s="949"/>
      <c r="CI109" s="949"/>
      <c r="CJ109" s="949"/>
      <c r="CK109" s="928" t="s">
        <v>416</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413</v>
      </c>
      <c r="DH109" s="929"/>
      <c r="DI109" s="929"/>
      <c r="DJ109" s="929"/>
      <c r="DK109" s="930"/>
      <c r="DL109" s="928" t="s">
        <v>414</v>
      </c>
      <c r="DM109" s="929"/>
      <c r="DN109" s="929"/>
      <c r="DO109" s="929"/>
      <c r="DP109" s="930"/>
      <c r="DQ109" s="928" t="s">
        <v>294</v>
      </c>
      <c r="DR109" s="929"/>
      <c r="DS109" s="929"/>
      <c r="DT109" s="929"/>
      <c r="DU109" s="930"/>
      <c r="DV109" s="928" t="s">
        <v>415</v>
      </c>
      <c r="DW109" s="929"/>
      <c r="DX109" s="929"/>
      <c r="DY109" s="929"/>
      <c r="DZ109" s="931"/>
    </row>
    <row r="110" spans="1:131" s="230" customFormat="1" ht="26.25" customHeight="1" x14ac:dyDescent="0.15">
      <c r="A110" s="932" t="s">
        <v>417</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339164</v>
      </c>
      <c r="AB110" s="936"/>
      <c r="AC110" s="936"/>
      <c r="AD110" s="936"/>
      <c r="AE110" s="937"/>
      <c r="AF110" s="938">
        <v>351092</v>
      </c>
      <c r="AG110" s="936"/>
      <c r="AH110" s="936"/>
      <c r="AI110" s="936"/>
      <c r="AJ110" s="937"/>
      <c r="AK110" s="938">
        <v>347530</v>
      </c>
      <c r="AL110" s="936"/>
      <c r="AM110" s="936"/>
      <c r="AN110" s="936"/>
      <c r="AO110" s="937"/>
      <c r="AP110" s="939">
        <v>14.9</v>
      </c>
      <c r="AQ110" s="940"/>
      <c r="AR110" s="940"/>
      <c r="AS110" s="940"/>
      <c r="AT110" s="941"/>
      <c r="AU110" s="942" t="s">
        <v>69</v>
      </c>
      <c r="AV110" s="943"/>
      <c r="AW110" s="943"/>
      <c r="AX110" s="943"/>
      <c r="AY110" s="943"/>
      <c r="AZ110" s="965" t="s">
        <v>418</v>
      </c>
      <c r="BA110" s="933"/>
      <c r="BB110" s="933"/>
      <c r="BC110" s="933"/>
      <c r="BD110" s="933"/>
      <c r="BE110" s="933"/>
      <c r="BF110" s="933"/>
      <c r="BG110" s="933"/>
      <c r="BH110" s="933"/>
      <c r="BI110" s="933"/>
      <c r="BJ110" s="933"/>
      <c r="BK110" s="933"/>
      <c r="BL110" s="933"/>
      <c r="BM110" s="933"/>
      <c r="BN110" s="933"/>
      <c r="BO110" s="933"/>
      <c r="BP110" s="934"/>
      <c r="BQ110" s="966">
        <v>2897774</v>
      </c>
      <c r="BR110" s="967"/>
      <c r="BS110" s="967"/>
      <c r="BT110" s="967"/>
      <c r="BU110" s="967"/>
      <c r="BV110" s="967">
        <v>2692259</v>
      </c>
      <c r="BW110" s="967"/>
      <c r="BX110" s="967"/>
      <c r="BY110" s="967"/>
      <c r="BZ110" s="967"/>
      <c r="CA110" s="967">
        <v>2433256</v>
      </c>
      <c r="CB110" s="967"/>
      <c r="CC110" s="967"/>
      <c r="CD110" s="967"/>
      <c r="CE110" s="967"/>
      <c r="CF110" s="980">
        <v>104.4</v>
      </c>
      <c r="CG110" s="981"/>
      <c r="CH110" s="981"/>
      <c r="CI110" s="981"/>
      <c r="CJ110" s="981"/>
      <c r="CK110" s="982" t="s">
        <v>419</v>
      </c>
      <c r="CL110" s="983"/>
      <c r="CM110" s="965" t="s">
        <v>420</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421</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422</v>
      </c>
      <c r="BA111" s="959"/>
      <c r="BB111" s="959"/>
      <c r="BC111" s="959"/>
      <c r="BD111" s="959"/>
      <c r="BE111" s="959"/>
      <c r="BF111" s="959"/>
      <c r="BG111" s="959"/>
      <c r="BH111" s="959"/>
      <c r="BI111" s="959"/>
      <c r="BJ111" s="959"/>
      <c r="BK111" s="959"/>
      <c r="BL111" s="959"/>
      <c r="BM111" s="959"/>
      <c r="BN111" s="959"/>
      <c r="BO111" s="959"/>
      <c r="BP111" s="960"/>
      <c r="BQ111" s="961">
        <v>48114</v>
      </c>
      <c r="BR111" s="962"/>
      <c r="BS111" s="962"/>
      <c r="BT111" s="962"/>
      <c r="BU111" s="962"/>
      <c r="BV111" s="962">
        <v>42553</v>
      </c>
      <c r="BW111" s="962"/>
      <c r="BX111" s="962"/>
      <c r="BY111" s="962"/>
      <c r="BZ111" s="962"/>
      <c r="CA111" s="962">
        <v>37021</v>
      </c>
      <c r="CB111" s="962"/>
      <c r="CC111" s="962"/>
      <c r="CD111" s="962"/>
      <c r="CE111" s="962"/>
      <c r="CF111" s="956">
        <v>1.6</v>
      </c>
      <c r="CG111" s="957"/>
      <c r="CH111" s="957"/>
      <c r="CI111" s="957"/>
      <c r="CJ111" s="957"/>
      <c r="CK111" s="984"/>
      <c r="CL111" s="985"/>
      <c r="CM111" s="958" t="s">
        <v>423</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424</v>
      </c>
      <c r="B112" s="989"/>
      <c r="C112" s="959" t="s">
        <v>425</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426</v>
      </c>
      <c r="BA112" s="959"/>
      <c r="BB112" s="959"/>
      <c r="BC112" s="959"/>
      <c r="BD112" s="959"/>
      <c r="BE112" s="959"/>
      <c r="BF112" s="959"/>
      <c r="BG112" s="959"/>
      <c r="BH112" s="959"/>
      <c r="BI112" s="959"/>
      <c r="BJ112" s="959"/>
      <c r="BK112" s="959"/>
      <c r="BL112" s="959"/>
      <c r="BM112" s="959"/>
      <c r="BN112" s="959"/>
      <c r="BO112" s="959"/>
      <c r="BP112" s="960"/>
      <c r="BQ112" s="961">
        <v>27114</v>
      </c>
      <c r="BR112" s="962"/>
      <c r="BS112" s="962"/>
      <c r="BT112" s="962"/>
      <c r="BU112" s="962"/>
      <c r="BV112" s="962">
        <v>15654</v>
      </c>
      <c r="BW112" s="962"/>
      <c r="BX112" s="962"/>
      <c r="BY112" s="962"/>
      <c r="BZ112" s="962"/>
      <c r="CA112" s="962">
        <v>25390</v>
      </c>
      <c r="CB112" s="962"/>
      <c r="CC112" s="962"/>
      <c r="CD112" s="962"/>
      <c r="CE112" s="962"/>
      <c r="CF112" s="956">
        <v>1.1000000000000001</v>
      </c>
      <c r="CG112" s="957"/>
      <c r="CH112" s="957"/>
      <c r="CI112" s="957"/>
      <c r="CJ112" s="957"/>
      <c r="CK112" s="984"/>
      <c r="CL112" s="985"/>
      <c r="CM112" s="958" t="s">
        <v>427</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428</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7355</v>
      </c>
      <c r="AB113" s="974"/>
      <c r="AC113" s="974"/>
      <c r="AD113" s="974"/>
      <c r="AE113" s="975"/>
      <c r="AF113" s="976">
        <v>13100</v>
      </c>
      <c r="AG113" s="974"/>
      <c r="AH113" s="974"/>
      <c r="AI113" s="974"/>
      <c r="AJ113" s="975"/>
      <c r="AK113" s="976">
        <v>19043</v>
      </c>
      <c r="AL113" s="974"/>
      <c r="AM113" s="974"/>
      <c r="AN113" s="974"/>
      <c r="AO113" s="975"/>
      <c r="AP113" s="977">
        <v>0.8</v>
      </c>
      <c r="AQ113" s="978"/>
      <c r="AR113" s="978"/>
      <c r="AS113" s="978"/>
      <c r="AT113" s="979"/>
      <c r="AU113" s="944"/>
      <c r="AV113" s="945"/>
      <c r="AW113" s="945"/>
      <c r="AX113" s="945"/>
      <c r="AY113" s="945"/>
      <c r="AZ113" s="958" t="s">
        <v>429</v>
      </c>
      <c r="BA113" s="959"/>
      <c r="BB113" s="959"/>
      <c r="BC113" s="959"/>
      <c r="BD113" s="959"/>
      <c r="BE113" s="959"/>
      <c r="BF113" s="959"/>
      <c r="BG113" s="959"/>
      <c r="BH113" s="959"/>
      <c r="BI113" s="959"/>
      <c r="BJ113" s="959"/>
      <c r="BK113" s="959"/>
      <c r="BL113" s="959"/>
      <c r="BM113" s="959"/>
      <c r="BN113" s="959"/>
      <c r="BO113" s="959"/>
      <c r="BP113" s="960"/>
      <c r="BQ113" s="961">
        <v>188137</v>
      </c>
      <c r="BR113" s="962"/>
      <c r="BS113" s="962"/>
      <c r="BT113" s="962"/>
      <c r="BU113" s="962"/>
      <c r="BV113" s="962">
        <v>182638</v>
      </c>
      <c r="BW113" s="962"/>
      <c r="BX113" s="962"/>
      <c r="BY113" s="962"/>
      <c r="BZ113" s="962"/>
      <c r="CA113" s="962">
        <v>182472</v>
      </c>
      <c r="CB113" s="962"/>
      <c r="CC113" s="962"/>
      <c r="CD113" s="962"/>
      <c r="CE113" s="962"/>
      <c r="CF113" s="956">
        <v>7.8</v>
      </c>
      <c r="CG113" s="957"/>
      <c r="CH113" s="957"/>
      <c r="CI113" s="957"/>
      <c r="CJ113" s="957"/>
      <c r="CK113" s="984"/>
      <c r="CL113" s="985"/>
      <c r="CM113" s="958" t="s">
        <v>430</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431</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34833</v>
      </c>
      <c r="AB114" s="995"/>
      <c r="AC114" s="995"/>
      <c r="AD114" s="995"/>
      <c r="AE114" s="996"/>
      <c r="AF114" s="997">
        <v>23143</v>
      </c>
      <c r="AG114" s="995"/>
      <c r="AH114" s="995"/>
      <c r="AI114" s="995"/>
      <c r="AJ114" s="996"/>
      <c r="AK114" s="997">
        <v>24497</v>
      </c>
      <c r="AL114" s="995"/>
      <c r="AM114" s="995"/>
      <c r="AN114" s="995"/>
      <c r="AO114" s="996"/>
      <c r="AP114" s="998">
        <v>1.1000000000000001</v>
      </c>
      <c r="AQ114" s="999"/>
      <c r="AR114" s="999"/>
      <c r="AS114" s="999"/>
      <c r="AT114" s="1000"/>
      <c r="AU114" s="944"/>
      <c r="AV114" s="945"/>
      <c r="AW114" s="945"/>
      <c r="AX114" s="945"/>
      <c r="AY114" s="945"/>
      <c r="AZ114" s="958" t="s">
        <v>432</v>
      </c>
      <c r="BA114" s="959"/>
      <c r="BB114" s="959"/>
      <c r="BC114" s="959"/>
      <c r="BD114" s="959"/>
      <c r="BE114" s="959"/>
      <c r="BF114" s="959"/>
      <c r="BG114" s="959"/>
      <c r="BH114" s="959"/>
      <c r="BI114" s="959"/>
      <c r="BJ114" s="959"/>
      <c r="BK114" s="959"/>
      <c r="BL114" s="959"/>
      <c r="BM114" s="959"/>
      <c r="BN114" s="959"/>
      <c r="BO114" s="959"/>
      <c r="BP114" s="960"/>
      <c r="BQ114" s="961">
        <v>982797</v>
      </c>
      <c r="BR114" s="962"/>
      <c r="BS114" s="962"/>
      <c r="BT114" s="962"/>
      <c r="BU114" s="962"/>
      <c r="BV114" s="962">
        <v>960671</v>
      </c>
      <c r="BW114" s="962"/>
      <c r="BX114" s="962"/>
      <c r="BY114" s="962"/>
      <c r="BZ114" s="962"/>
      <c r="CA114" s="962">
        <v>958046</v>
      </c>
      <c r="CB114" s="962"/>
      <c r="CC114" s="962"/>
      <c r="CD114" s="962"/>
      <c r="CE114" s="962"/>
      <c r="CF114" s="956">
        <v>41.1</v>
      </c>
      <c r="CG114" s="957"/>
      <c r="CH114" s="957"/>
      <c r="CI114" s="957"/>
      <c r="CJ114" s="957"/>
      <c r="CK114" s="984"/>
      <c r="CL114" s="985"/>
      <c r="CM114" s="958" t="s">
        <v>433</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434</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5590</v>
      </c>
      <c r="AB115" s="974"/>
      <c r="AC115" s="974"/>
      <c r="AD115" s="974"/>
      <c r="AE115" s="975"/>
      <c r="AF115" s="976">
        <v>5561</v>
      </c>
      <c r="AG115" s="974"/>
      <c r="AH115" s="974"/>
      <c r="AI115" s="974"/>
      <c r="AJ115" s="975"/>
      <c r="AK115" s="976">
        <v>5531</v>
      </c>
      <c r="AL115" s="974"/>
      <c r="AM115" s="974"/>
      <c r="AN115" s="974"/>
      <c r="AO115" s="975"/>
      <c r="AP115" s="977">
        <v>0.2</v>
      </c>
      <c r="AQ115" s="978"/>
      <c r="AR115" s="978"/>
      <c r="AS115" s="978"/>
      <c r="AT115" s="979"/>
      <c r="AU115" s="944"/>
      <c r="AV115" s="945"/>
      <c r="AW115" s="945"/>
      <c r="AX115" s="945"/>
      <c r="AY115" s="945"/>
      <c r="AZ115" s="958" t="s">
        <v>435</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436</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438</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439</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v>48114</v>
      </c>
      <c r="DH116" s="995"/>
      <c r="DI116" s="995"/>
      <c r="DJ116" s="995"/>
      <c r="DK116" s="996"/>
      <c r="DL116" s="997">
        <v>42553</v>
      </c>
      <c r="DM116" s="995"/>
      <c r="DN116" s="995"/>
      <c r="DO116" s="995"/>
      <c r="DP116" s="996"/>
      <c r="DQ116" s="997">
        <v>37021</v>
      </c>
      <c r="DR116" s="995"/>
      <c r="DS116" s="995"/>
      <c r="DT116" s="995"/>
      <c r="DU116" s="996"/>
      <c r="DV116" s="998">
        <v>1.6</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440</v>
      </c>
      <c r="Z117" s="930"/>
      <c r="AA117" s="1014">
        <v>386942</v>
      </c>
      <c r="AB117" s="1015"/>
      <c r="AC117" s="1015"/>
      <c r="AD117" s="1015"/>
      <c r="AE117" s="1016"/>
      <c r="AF117" s="1017">
        <v>392896</v>
      </c>
      <c r="AG117" s="1015"/>
      <c r="AH117" s="1015"/>
      <c r="AI117" s="1015"/>
      <c r="AJ117" s="1016"/>
      <c r="AK117" s="1017">
        <v>396601</v>
      </c>
      <c r="AL117" s="1015"/>
      <c r="AM117" s="1015"/>
      <c r="AN117" s="1015"/>
      <c r="AO117" s="1016"/>
      <c r="AP117" s="1018"/>
      <c r="AQ117" s="1019"/>
      <c r="AR117" s="1019"/>
      <c r="AS117" s="1019"/>
      <c r="AT117" s="1020"/>
      <c r="AU117" s="944"/>
      <c r="AV117" s="945"/>
      <c r="AW117" s="945"/>
      <c r="AX117" s="945"/>
      <c r="AY117" s="945"/>
      <c r="AZ117" s="1010" t="s">
        <v>441</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442</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416</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413</v>
      </c>
      <c r="AB118" s="929"/>
      <c r="AC118" s="929"/>
      <c r="AD118" s="929"/>
      <c r="AE118" s="930"/>
      <c r="AF118" s="928" t="s">
        <v>414</v>
      </c>
      <c r="AG118" s="929"/>
      <c r="AH118" s="929"/>
      <c r="AI118" s="929"/>
      <c r="AJ118" s="930"/>
      <c r="AK118" s="928" t="s">
        <v>294</v>
      </c>
      <c r="AL118" s="929"/>
      <c r="AM118" s="929"/>
      <c r="AN118" s="929"/>
      <c r="AO118" s="930"/>
      <c r="AP118" s="1006" t="s">
        <v>415</v>
      </c>
      <c r="AQ118" s="1007"/>
      <c r="AR118" s="1007"/>
      <c r="AS118" s="1007"/>
      <c r="AT118" s="1008"/>
      <c r="AU118" s="944"/>
      <c r="AV118" s="945"/>
      <c r="AW118" s="945"/>
      <c r="AX118" s="945"/>
      <c r="AY118" s="945"/>
      <c r="AZ118" s="1009" t="s">
        <v>443</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444</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419</v>
      </c>
      <c r="B119" s="983"/>
      <c r="C119" s="965" t="s">
        <v>420</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445</v>
      </c>
      <c r="BP119" s="1041"/>
      <c r="BQ119" s="1035">
        <v>4143936</v>
      </c>
      <c r="BR119" s="1036"/>
      <c r="BS119" s="1036"/>
      <c r="BT119" s="1036"/>
      <c r="BU119" s="1036"/>
      <c r="BV119" s="1036">
        <v>3893775</v>
      </c>
      <c r="BW119" s="1036"/>
      <c r="BX119" s="1036"/>
      <c r="BY119" s="1036"/>
      <c r="BZ119" s="1036"/>
      <c r="CA119" s="1036">
        <v>3636185</v>
      </c>
      <c r="CB119" s="1036"/>
      <c r="CC119" s="1036"/>
      <c r="CD119" s="1036"/>
      <c r="CE119" s="1036"/>
      <c r="CF119" s="1037"/>
      <c r="CG119" s="1038"/>
      <c r="CH119" s="1038"/>
      <c r="CI119" s="1038"/>
      <c r="CJ119" s="1039"/>
      <c r="CK119" s="986"/>
      <c r="CL119" s="987"/>
      <c r="CM119" s="1009" t="s">
        <v>446</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423</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447</v>
      </c>
      <c r="AV120" s="1028"/>
      <c r="AW120" s="1028"/>
      <c r="AX120" s="1028"/>
      <c r="AY120" s="1029"/>
      <c r="AZ120" s="965" t="s">
        <v>448</v>
      </c>
      <c r="BA120" s="933"/>
      <c r="BB120" s="933"/>
      <c r="BC120" s="933"/>
      <c r="BD120" s="933"/>
      <c r="BE120" s="933"/>
      <c r="BF120" s="933"/>
      <c r="BG120" s="933"/>
      <c r="BH120" s="933"/>
      <c r="BI120" s="933"/>
      <c r="BJ120" s="933"/>
      <c r="BK120" s="933"/>
      <c r="BL120" s="933"/>
      <c r="BM120" s="933"/>
      <c r="BN120" s="933"/>
      <c r="BO120" s="933"/>
      <c r="BP120" s="934"/>
      <c r="BQ120" s="966">
        <v>2368479</v>
      </c>
      <c r="BR120" s="967"/>
      <c r="BS120" s="967"/>
      <c r="BT120" s="967"/>
      <c r="BU120" s="967"/>
      <c r="BV120" s="967">
        <v>2234256</v>
      </c>
      <c r="BW120" s="967"/>
      <c r="BX120" s="967"/>
      <c r="BY120" s="967"/>
      <c r="BZ120" s="967"/>
      <c r="CA120" s="967">
        <v>2036163</v>
      </c>
      <c r="CB120" s="967"/>
      <c r="CC120" s="967"/>
      <c r="CD120" s="967"/>
      <c r="CE120" s="967"/>
      <c r="CF120" s="980">
        <v>87.4</v>
      </c>
      <c r="CG120" s="981"/>
      <c r="CH120" s="981"/>
      <c r="CI120" s="981"/>
      <c r="CJ120" s="981"/>
      <c r="CK120" s="1042" t="s">
        <v>449</v>
      </c>
      <c r="CL120" s="1043"/>
      <c r="CM120" s="1043"/>
      <c r="CN120" s="1043"/>
      <c r="CO120" s="1044"/>
      <c r="CP120" s="1050" t="s">
        <v>398</v>
      </c>
      <c r="CQ120" s="1051"/>
      <c r="CR120" s="1051"/>
      <c r="CS120" s="1051"/>
      <c r="CT120" s="1051"/>
      <c r="CU120" s="1051"/>
      <c r="CV120" s="1051"/>
      <c r="CW120" s="1051"/>
      <c r="CX120" s="1051"/>
      <c r="CY120" s="1051"/>
      <c r="CZ120" s="1051"/>
      <c r="DA120" s="1051"/>
      <c r="DB120" s="1051"/>
      <c r="DC120" s="1051"/>
      <c r="DD120" s="1051"/>
      <c r="DE120" s="1051"/>
      <c r="DF120" s="1052"/>
      <c r="DG120" s="966">
        <v>27114</v>
      </c>
      <c r="DH120" s="967"/>
      <c r="DI120" s="967"/>
      <c r="DJ120" s="967"/>
      <c r="DK120" s="967"/>
      <c r="DL120" s="967">
        <v>15654</v>
      </c>
      <c r="DM120" s="967"/>
      <c r="DN120" s="967"/>
      <c r="DO120" s="967"/>
      <c r="DP120" s="967"/>
      <c r="DQ120" s="967">
        <v>14990</v>
      </c>
      <c r="DR120" s="967"/>
      <c r="DS120" s="967"/>
      <c r="DT120" s="967"/>
      <c r="DU120" s="967"/>
      <c r="DV120" s="968">
        <v>0.6</v>
      </c>
      <c r="DW120" s="968"/>
      <c r="DX120" s="968"/>
      <c r="DY120" s="968"/>
      <c r="DZ120" s="969"/>
    </row>
    <row r="121" spans="1:130" s="230" customFormat="1" ht="26.25" customHeight="1" x14ac:dyDescent="0.15">
      <c r="A121" s="1093"/>
      <c r="B121" s="985"/>
      <c r="C121" s="1010" t="s">
        <v>450</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451</v>
      </c>
      <c r="BA121" s="959"/>
      <c r="BB121" s="959"/>
      <c r="BC121" s="959"/>
      <c r="BD121" s="959"/>
      <c r="BE121" s="959"/>
      <c r="BF121" s="959"/>
      <c r="BG121" s="959"/>
      <c r="BH121" s="959"/>
      <c r="BI121" s="959"/>
      <c r="BJ121" s="959"/>
      <c r="BK121" s="959"/>
      <c r="BL121" s="959"/>
      <c r="BM121" s="959"/>
      <c r="BN121" s="959"/>
      <c r="BO121" s="959"/>
      <c r="BP121" s="960"/>
      <c r="BQ121" s="961" t="s">
        <v>122</v>
      </c>
      <c r="BR121" s="962"/>
      <c r="BS121" s="962"/>
      <c r="BT121" s="962"/>
      <c r="BU121" s="962"/>
      <c r="BV121" s="962" t="s">
        <v>122</v>
      </c>
      <c r="BW121" s="962"/>
      <c r="BX121" s="962"/>
      <c r="BY121" s="962"/>
      <c r="BZ121" s="962"/>
      <c r="CA121" s="962" t="s">
        <v>122</v>
      </c>
      <c r="CB121" s="962"/>
      <c r="CC121" s="962"/>
      <c r="CD121" s="962"/>
      <c r="CE121" s="962"/>
      <c r="CF121" s="956" t="s">
        <v>122</v>
      </c>
      <c r="CG121" s="957"/>
      <c r="CH121" s="957"/>
      <c r="CI121" s="957"/>
      <c r="CJ121" s="957"/>
      <c r="CK121" s="1045"/>
      <c r="CL121" s="1046"/>
      <c r="CM121" s="1046"/>
      <c r="CN121" s="1046"/>
      <c r="CO121" s="1047"/>
      <c r="CP121" s="1055" t="s">
        <v>395</v>
      </c>
      <c r="CQ121" s="1056"/>
      <c r="CR121" s="1056"/>
      <c r="CS121" s="1056"/>
      <c r="CT121" s="1056"/>
      <c r="CU121" s="1056"/>
      <c r="CV121" s="1056"/>
      <c r="CW121" s="1056"/>
      <c r="CX121" s="1056"/>
      <c r="CY121" s="1056"/>
      <c r="CZ121" s="1056"/>
      <c r="DA121" s="1056"/>
      <c r="DB121" s="1056"/>
      <c r="DC121" s="1056"/>
      <c r="DD121" s="1056"/>
      <c r="DE121" s="1056"/>
      <c r="DF121" s="1057"/>
      <c r="DG121" s="961" t="s">
        <v>122</v>
      </c>
      <c r="DH121" s="962"/>
      <c r="DI121" s="962"/>
      <c r="DJ121" s="962"/>
      <c r="DK121" s="962"/>
      <c r="DL121" s="962" t="s">
        <v>122</v>
      </c>
      <c r="DM121" s="962"/>
      <c r="DN121" s="962"/>
      <c r="DO121" s="962"/>
      <c r="DP121" s="962"/>
      <c r="DQ121" s="962">
        <v>5200</v>
      </c>
      <c r="DR121" s="962"/>
      <c r="DS121" s="962"/>
      <c r="DT121" s="962"/>
      <c r="DU121" s="962"/>
      <c r="DV121" s="963">
        <v>0.2</v>
      </c>
      <c r="DW121" s="963"/>
      <c r="DX121" s="963"/>
      <c r="DY121" s="963"/>
      <c r="DZ121" s="964"/>
    </row>
    <row r="122" spans="1:130" s="230" customFormat="1" ht="26.25" customHeight="1" x14ac:dyDescent="0.15">
      <c r="A122" s="1093"/>
      <c r="B122" s="985"/>
      <c r="C122" s="958" t="s">
        <v>433</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452</v>
      </c>
      <c r="BA122" s="1001"/>
      <c r="BB122" s="1001"/>
      <c r="BC122" s="1001"/>
      <c r="BD122" s="1001"/>
      <c r="BE122" s="1001"/>
      <c r="BF122" s="1001"/>
      <c r="BG122" s="1001"/>
      <c r="BH122" s="1001"/>
      <c r="BI122" s="1001"/>
      <c r="BJ122" s="1001"/>
      <c r="BK122" s="1001"/>
      <c r="BL122" s="1001"/>
      <c r="BM122" s="1001"/>
      <c r="BN122" s="1001"/>
      <c r="BO122" s="1001"/>
      <c r="BP122" s="1002"/>
      <c r="BQ122" s="1035">
        <v>2567950</v>
      </c>
      <c r="BR122" s="1036"/>
      <c r="BS122" s="1036"/>
      <c r="BT122" s="1036"/>
      <c r="BU122" s="1036"/>
      <c r="BV122" s="1036">
        <v>2401440</v>
      </c>
      <c r="BW122" s="1036"/>
      <c r="BX122" s="1036"/>
      <c r="BY122" s="1036"/>
      <c r="BZ122" s="1036"/>
      <c r="CA122" s="1036">
        <v>2223133</v>
      </c>
      <c r="CB122" s="1036"/>
      <c r="CC122" s="1036"/>
      <c r="CD122" s="1036"/>
      <c r="CE122" s="1036"/>
      <c r="CF122" s="1053">
        <v>95.4</v>
      </c>
      <c r="CG122" s="1054"/>
      <c r="CH122" s="1054"/>
      <c r="CI122" s="1054"/>
      <c r="CJ122" s="1054"/>
      <c r="CK122" s="1045"/>
      <c r="CL122" s="1046"/>
      <c r="CM122" s="1046"/>
      <c r="CN122" s="1046"/>
      <c r="CO122" s="1047"/>
      <c r="CP122" s="1055" t="s">
        <v>397</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v>5200</v>
      </c>
      <c r="DR122" s="962"/>
      <c r="DS122" s="962"/>
      <c r="DT122" s="962"/>
      <c r="DU122" s="962"/>
      <c r="DV122" s="963">
        <v>0.2</v>
      </c>
      <c r="DW122" s="963"/>
      <c r="DX122" s="963"/>
      <c r="DY122" s="963"/>
      <c r="DZ122" s="964"/>
    </row>
    <row r="123" spans="1:130" s="230" customFormat="1" ht="26.25" customHeight="1" x14ac:dyDescent="0.15">
      <c r="A123" s="1093"/>
      <c r="B123" s="985"/>
      <c r="C123" s="958" t="s">
        <v>439</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v>5590</v>
      </c>
      <c r="AB123" s="995"/>
      <c r="AC123" s="995"/>
      <c r="AD123" s="995"/>
      <c r="AE123" s="996"/>
      <c r="AF123" s="997">
        <v>5561</v>
      </c>
      <c r="AG123" s="995"/>
      <c r="AH123" s="995"/>
      <c r="AI123" s="995"/>
      <c r="AJ123" s="996"/>
      <c r="AK123" s="997">
        <v>5531</v>
      </c>
      <c r="AL123" s="995"/>
      <c r="AM123" s="995"/>
      <c r="AN123" s="995"/>
      <c r="AO123" s="996"/>
      <c r="AP123" s="998">
        <v>0.2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453</v>
      </c>
      <c r="BP123" s="1041"/>
      <c r="BQ123" s="1099">
        <v>4936429</v>
      </c>
      <c r="BR123" s="1100"/>
      <c r="BS123" s="1100"/>
      <c r="BT123" s="1100"/>
      <c r="BU123" s="1100"/>
      <c r="BV123" s="1100">
        <v>4635696</v>
      </c>
      <c r="BW123" s="1100"/>
      <c r="BX123" s="1100"/>
      <c r="BY123" s="1100"/>
      <c r="BZ123" s="1100"/>
      <c r="CA123" s="1100">
        <v>4259296</v>
      </c>
      <c r="CB123" s="1100"/>
      <c r="CC123" s="1100"/>
      <c r="CD123" s="1100"/>
      <c r="CE123" s="1100"/>
      <c r="CF123" s="1037"/>
      <c r="CG123" s="1038"/>
      <c r="CH123" s="1038"/>
      <c r="CI123" s="1038"/>
      <c r="CJ123" s="1039"/>
      <c r="CK123" s="1045"/>
      <c r="CL123" s="1046"/>
      <c r="CM123" s="1046"/>
      <c r="CN123" s="1046"/>
      <c r="CO123" s="1047"/>
      <c r="CP123" s="1055" t="s">
        <v>394</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
      <c r="A124" s="1093"/>
      <c r="B124" s="985"/>
      <c r="C124" s="958" t="s">
        <v>442</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454</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455</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444</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456</v>
      </c>
      <c r="CL125" s="1043"/>
      <c r="CM125" s="1043"/>
      <c r="CN125" s="1043"/>
      <c r="CO125" s="1044"/>
      <c r="CP125" s="965" t="s">
        <v>457</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446</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458</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459</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460</v>
      </c>
      <c r="AY127" s="1068"/>
      <c r="AZ127" s="1068"/>
      <c r="BA127" s="1068"/>
      <c r="BB127" s="1068"/>
      <c r="BC127" s="1068"/>
      <c r="BD127" s="1068"/>
      <c r="BE127" s="1069"/>
      <c r="BF127" s="1070" t="s">
        <v>461</v>
      </c>
      <c r="BG127" s="1068"/>
      <c r="BH127" s="1068"/>
      <c r="BI127" s="1068"/>
      <c r="BJ127" s="1068"/>
      <c r="BK127" s="1068"/>
      <c r="BL127" s="1069"/>
      <c r="BM127" s="1070" t="s">
        <v>462</v>
      </c>
      <c r="BN127" s="1068"/>
      <c r="BO127" s="1068"/>
      <c r="BP127" s="1068"/>
      <c r="BQ127" s="1068"/>
      <c r="BR127" s="1068"/>
      <c r="BS127" s="1069"/>
      <c r="BT127" s="1070" t="s">
        <v>463</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464</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465</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466</v>
      </c>
      <c r="X128" s="1079"/>
      <c r="Y128" s="1079"/>
      <c r="Z128" s="1080"/>
      <c r="AA128" s="1081" t="s">
        <v>122</v>
      </c>
      <c r="AB128" s="1082"/>
      <c r="AC128" s="1082"/>
      <c r="AD128" s="1082"/>
      <c r="AE128" s="1083"/>
      <c r="AF128" s="1084" t="s">
        <v>122</v>
      </c>
      <c r="AG128" s="1082"/>
      <c r="AH128" s="1082"/>
      <c r="AI128" s="1082"/>
      <c r="AJ128" s="1083"/>
      <c r="AK128" s="1084" t="s">
        <v>122</v>
      </c>
      <c r="AL128" s="1082"/>
      <c r="AM128" s="1082"/>
      <c r="AN128" s="1082"/>
      <c r="AO128" s="1083"/>
      <c r="AP128" s="1085"/>
      <c r="AQ128" s="1086"/>
      <c r="AR128" s="1086"/>
      <c r="AS128" s="1086"/>
      <c r="AT128" s="1087"/>
      <c r="AU128" s="232"/>
      <c r="AV128" s="232"/>
      <c r="AW128" s="232"/>
      <c r="AX128" s="932" t="s">
        <v>467</v>
      </c>
      <c r="AY128" s="933"/>
      <c r="AZ128" s="933"/>
      <c r="BA128" s="933"/>
      <c r="BB128" s="933"/>
      <c r="BC128" s="933"/>
      <c r="BD128" s="933"/>
      <c r="BE128" s="934"/>
      <c r="BF128" s="1088" t="s">
        <v>122</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468</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469</v>
      </c>
      <c r="X129" s="1107"/>
      <c r="Y129" s="1107"/>
      <c r="Z129" s="1108"/>
      <c r="AA129" s="994">
        <v>2686021</v>
      </c>
      <c r="AB129" s="995"/>
      <c r="AC129" s="995"/>
      <c r="AD129" s="995"/>
      <c r="AE129" s="996"/>
      <c r="AF129" s="997">
        <v>2616486</v>
      </c>
      <c r="AG129" s="995"/>
      <c r="AH129" s="995"/>
      <c r="AI129" s="995"/>
      <c r="AJ129" s="996"/>
      <c r="AK129" s="997">
        <v>2589231</v>
      </c>
      <c r="AL129" s="995"/>
      <c r="AM129" s="995"/>
      <c r="AN129" s="995"/>
      <c r="AO129" s="996"/>
      <c r="AP129" s="1109"/>
      <c r="AQ129" s="1110"/>
      <c r="AR129" s="1110"/>
      <c r="AS129" s="1110"/>
      <c r="AT129" s="1111"/>
      <c r="AU129" s="233"/>
      <c r="AV129" s="233"/>
      <c r="AW129" s="233"/>
      <c r="AX129" s="1101" t="s">
        <v>470</v>
      </c>
      <c r="AY129" s="959"/>
      <c r="AZ129" s="959"/>
      <c r="BA129" s="959"/>
      <c r="BB129" s="959"/>
      <c r="BC129" s="959"/>
      <c r="BD129" s="959"/>
      <c r="BE129" s="960"/>
      <c r="BF129" s="1102" t="s">
        <v>122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471</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472</v>
      </c>
      <c r="X130" s="1107"/>
      <c r="Y130" s="1107"/>
      <c r="Z130" s="1108"/>
      <c r="AA130" s="994">
        <v>268860</v>
      </c>
      <c r="AB130" s="995"/>
      <c r="AC130" s="995"/>
      <c r="AD130" s="995"/>
      <c r="AE130" s="996"/>
      <c r="AF130" s="997">
        <v>266059</v>
      </c>
      <c r="AG130" s="995"/>
      <c r="AH130" s="995"/>
      <c r="AI130" s="995"/>
      <c r="AJ130" s="996"/>
      <c r="AK130" s="997">
        <v>258903</v>
      </c>
      <c r="AL130" s="995"/>
      <c r="AM130" s="995"/>
      <c r="AN130" s="995"/>
      <c r="AO130" s="996"/>
      <c r="AP130" s="1109"/>
      <c r="AQ130" s="1110"/>
      <c r="AR130" s="1110"/>
      <c r="AS130" s="1110"/>
      <c r="AT130" s="1111"/>
      <c r="AU130" s="233"/>
      <c r="AV130" s="233"/>
      <c r="AW130" s="233"/>
      <c r="AX130" s="1101" t="s">
        <v>473</v>
      </c>
      <c r="AY130" s="959"/>
      <c r="AZ130" s="959"/>
      <c r="BA130" s="959"/>
      <c r="BB130" s="959"/>
      <c r="BC130" s="959"/>
      <c r="BD130" s="959"/>
      <c r="BE130" s="960"/>
      <c r="BF130" s="1137">
        <v>5.3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474</v>
      </c>
      <c r="X131" s="1144"/>
      <c r="Y131" s="1144"/>
      <c r="Z131" s="1145"/>
      <c r="AA131" s="1040">
        <v>2417161</v>
      </c>
      <c r="AB131" s="1022"/>
      <c r="AC131" s="1022"/>
      <c r="AD131" s="1022"/>
      <c r="AE131" s="1023"/>
      <c r="AF131" s="1021">
        <v>2350427</v>
      </c>
      <c r="AG131" s="1022"/>
      <c r="AH131" s="1022"/>
      <c r="AI131" s="1022"/>
      <c r="AJ131" s="1023"/>
      <c r="AK131" s="1021">
        <v>2330328</v>
      </c>
      <c r="AL131" s="1022"/>
      <c r="AM131" s="1022"/>
      <c r="AN131" s="1022"/>
      <c r="AO131" s="1023"/>
      <c r="AP131" s="1146"/>
      <c r="AQ131" s="1147"/>
      <c r="AR131" s="1147"/>
      <c r="AS131" s="1147"/>
      <c r="AT131" s="1148"/>
      <c r="AU131" s="233"/>
      <c r="AV131" s="233"/>
      <c r="AW131" s="233"/>
      <c r="AX131" s="1119" t="s">
        <v>475</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476</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477</v>
      </c>
      <c r="W132" s="1130"/>
      <c r="X132" s="1130"/>
      <c r="Y132" s="1130"/>
      <c r="Z132" s="1131"/>
      <c r="AA132" s="1132">
        <v>4.8851524580000003</v>
      </c>
      <c r="AB132" s="1133"/>
      <c r="AC132" s="1133"/>
      <c r="AD132" s="1133"/>
      <c r="AE132" s="1134"/>
      <c r="AF132" s="1135">
        <v>5.3963386230000001</v>
      </c>
      <c r="AG132" s="1133"/>
      <c r="AH132" s="1133"/>
      <c r="AI132" s="1133"/>
      <c r="AJ132" s="1134"/>
      <c r="AK132" s="1135">
        <v>5.9089535890000002</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478</v>
      </c>
      <c r="W133" s="1113"/>
      <c r="X133" s="1113"/>
      <c r="Y133" s="1113"/>
      <c r="Z133" s="1114"/>
      <c r="AA133" s="1115">
        <v>4.5</v>
      </c>
      <c r="AB133" s="1116"/>
      <c r="AC133" s="1116"/>
      <c r="AD133" s="1116"/>
      <c r="AE133" s="1117"/>
      <c r="AF133" s="1115">
        <v>4.9000000000000004</v>
      </c>
      <c r="AG133" s="1116"/>
      <c r="AH133" s="1116"/>
      <c r="AI133" s="1116"/>
      <c r="AJ133" s="1117"/>
      <c r="AK133" s="1115">
        <v>5.3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oK2wJBDzKrx3HGwt7qu2qJsQJLxfpsBOImlWGtpCfl2GAJc/6DoFFZs8/xXHeiSZZ83yyqG6R+ggKw/PecbLpA==" saltValue="mnnefgSslMSYsjCQB+Cz+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kap9ozRfEvfGdYypS5ibQkisj0RNPglbkUkeRA04SaEZ1SM9ZzQ9v0RTpxXQb+Xobou70/Q8trzdM6ihNuliDA==" saltValue="8UMWvd0JosPH8KX3K7XN3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rvXGQLb8G7Bf+NuU3as7lbVYbZytur2X0gC6pJS+Of9eetTS573GtKYa0/EgqbeRpaCNmEP+eXsxuLVW1T1kw==" saltValue="NIsl2Aqe6OUjzkrgAlyGL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8"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482</v>
      </c>
      <c r="AP7" s="272"/>
      <c r="AQ7" s="273" t="s">
        <v>483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484</v>
      </c>
      <c r="AQ8" s="279" t="s">
        <v>485</v>
      </c>
      <c r="AR8" s="280" t="s">
        <v>486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487</v>
      </c>
      <c r="AL9" s="1153"/>
      <c r="AM9" s="1153"/>
      <c r="AN9" s="1154"/>
      <c r="AO9" s="281">
        <v>706931</v>
      </c>
      <c r="AP9" s="281">
        <v>121382</v>
      </c>
      <c r="AQ9" s="282">
        <v>143407</v>
      </c>
      <c r="AR9" s="283">
        <v>-15.4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488</v>
      </c>
      <c r="AL10" s="1153"/>
      <c r="AM10" s="1153"/>
      <c r="AN10" s="1154"/>
      <c r="AO10" s="284">
        <v>149429</v>
      </c>
      <c r="AP10" s="284">
        <v>25657</v>
      </c>
      <c r="AQ10" s="285">
        <v>20271</v>
      </c>
      <c r="AR10" s="286">
        <v>26.6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489</v>
      </c>
      <c r="AL11" s="1153"/>
      <c r="AM11" s="1153"/>
      <c r="AN11" s="1154"/>
      <c r="AO11" s="284" t="s">
        <v>490</v>
      </c>
      <c r="AP11" s="284" t="s">
        <v>490</v>
      </c>
      <c r="AQ11" s="285">
        <v>1412</v>
      </c>
      <c r="AR11" s="286" t="s">
        <v>490</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491</v>
      </c>
      <c r="AL12" s="1153"/>
      <c r="AM12" s="1153"/>
      <c r="AN12" s="1154"/>
      <c r="AO12" s="284" t="s">
        <v>490</v>
      </c>
      <c r="AP12" s="284" t="s">
        <v>490</v>
      </c>
      <c r="AQ12" s="285" t="s">
        <v>490</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492</v>
      </c>
      <c r="AL13" s="1153"/>
      <c r="AM13" s="1153"/>
      <c r="AN13" s="1154"/>
      <c r="AO13" s="284">
        <v>29938</v>
      </c>
      <c r="AP13" s="284">
        <v>5140</v>
      </c>
      <c r="AQ13" s="285">
        <v>5234</v>
      </c>
      <c r="AR13" s="286">
        <v>-1.8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493</v>
      </c>
      <c r="AL14" s="1153"/>
      <c r="AM14" s="1153"/>
      <c r="AN14" s="1154"/>
      <c r="AO14" s="284" t="s">
        <v>490</v>
      </c>
      <c r="AP14" s="284" t="s">
        <v>490</v>
      </c>
      <c r="AQ14" s="285">
        <v>3337</v>
      </c>
      <c r="AR14" s="286" t="s">
        <v>490</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494</v>
      </c>
      <c r="AL15" s="1156"/>
      <c r="AM15" s="1156"/>
      <c r="AN15" s="1157"/>
      <c r="AO15" s="284">
        <v>-48927</v>
      </c>
      <c r="AP15" s="284">
        <v>-8401</v>
      </c>
      <c r="AQ15" s="285">
        <v>-9830</v>
      </c>
      <c r="AR15" s="286">
        <v>-14.5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837371</v>
      </c>
      <c r="AP16" s="284">
        <v>143779</v>
      </c>
      <c r="AQ16" s="285">
        <v>163831</v>
      </c>
      <c r="AR16" s="286">
        <v>-12.2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499</v>
      </c>
      <c r="AL21" s="1159"/>
      <c r="AM21" s="1159"/>
      <c r="AN21" s="1160"/>
      <c r="AO21" s="297">
        <v>12.36</v>
      </c>
      <c r="AP21" s="298">
        <v>14.18</v>
      </c>
      <c r="AQ21" s="299">
        <v>-1.82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500</v>
      </c>
      <c r="AL22" s="1159"/>
      <c r="AM22" s="1159"/>
      <c r="AN22" s="1160"/>
      <c r="AO22" s="302">
        <v>96</v>
      </c>
      <c r="AP22" s="303">
        <v>95.4</v>
      </c>
      <c r="AQ22" s="304">
        <v>0.6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501</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482</v>
      </c>
      <c r="AP30" s="272"/>
      <c r="AQ30" s="273" t="s">
        <v>483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484</v>
      </c>
      <c r="AQ31" s="279" t="s">
        <v>485</v>
      </c>
      <c r="AR31" s="280" t="s">
        <v>486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504</v>
      </c>
      <c r="AL32" s="1167"/>
      <c r="AM32" s="1167"/>
      <c r="AN32" s="1168"/>
      <c r="AO32" s="312">
        <v>347530</v>
      </c>
      <c r="AP32" s="312">
        <v>59672</v>
      </c>
      <c r="AQ32" s="313">
        <v>86321</v>
      </c>
      <c r="AR32" s="314">
        <v>-30.9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505</v>
      </c>
      <c r="AL33" s="1167"/>
      <c r="AM33" s="1167"/>
      <c r="AN33" s="1168"/>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506</v>
      </c>
      <c r="AL34" s="1167"/>
      <c r="AM34" s="1167"/>
      <c r="AN34" s="1168"/>
      <c r="AO34" s="312" t="s">
        <v>490</v>
      </c>
      <c r="AP34" s="312" t="s">
        <v>490</v>
      </c>
      <c r="AQ34" s="313" t="s">
        <v>490</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507</v>
      </c>
      <c r="AL35" s="1167"/>
      <c r="AM35" s="1167"/>
      <c r="AN35" s="1168"/>
      <c r="AO35" s="312">
        <v>19043</v>
      </c>
      <c r="AP35" s="312">
        <v>3270</v>
      </c>
      <c r="AQ35" s="313">
        <v>18581</v>
      </c>
      <c r="AR35" s="314">
        <v>-82.4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508</v>
      </c>
      <c r="AL36" s="1167"/>
      <c r="AM36" s="1167"/>
      <c r="AN36" s="1168"/>
      <c r="AO36" s="312">
        <v>24497</v>
      </c>
      <c r="AP36" s="312">
        <v>4206</v>
      </c>
      <c r="AQ36" s="313">
        <v>4521</v>
      </c>
      <c r="AR36" s="314">
        <v>-7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509</v>
      </c>
      <c r="AL37" s="1167"/>
      <c r="AM37" s="1167"/>
      <c r="AN37" s="1168"/>
      <c r="AO37" s="312">
        <v>5531</v>
      </c>
      <c r="AP37" s="312">
        <v>950</v>
      </c>
      <c r="AQ37" s="313">
        <v>983</v>
      </c>
      <c r="AR37" s="314">
        <v>-3.4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510</v>
      </c>
      <c r="AL38" s="1170"/>
      <c r="AM38" s="1170"/>
      <c r="AN38" s="1171"/>
      <c r="AO38" s="315" t="s">
        <v>490</v>
      </c>
      <c r="AP38" s="315" t="s">
        <v>490</v>
      </c>
      <c r="AQ38" s="316">
        <v>20</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511</v>
      </c>
      <c r="AL39" s="1170"/>
      <c r="AM39" s="1170"/>
      <c r="AN39" s="1171"/>
      <c r="AO39" s="312" t="s">
        <v>490</v>
      </c>
      <c r="AP39" s="312" t="s">
        <v>490</v>
      </c>
      <c r="AQ39" s="313">
        <v>-4212</v>
      </c>
      <c r="AR39" s="314" t="s">
        <v>490</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512</v>
      </c>
      <c r="AL40" s="1167"/>
      <c r="AM40" s="1167"/>
      <c r="AN40" s="1168"/>
      <c r="AO40" s="312">
        <v>-258903</v>
      </c>
      <c r="AP40" s="312">
        <v>-44454</v>
      </c>
      <c r="AQ40" s="313">
        <v>-70783</v>
      </c>
      <c r="AR40" s="314">
        <v>-37.200000000000003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137698</v>
      </c>
      <c r="AP41" s="312">
        <v>23643</v>
      </c>
      <c r="AQ41" s="313">
        <v>35432</v>
      </c>
      <c r="AR41" s="314">
        <v>-33.299999999999997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482</v>
      </c>
      <c r="AN49" s="1163" t="s">
        <v>515</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516</v>
      </c>
      <c r="AO50" s="329" t="s">
        <v>517</v>
      </c>
      <c r="AP50" s="330" t="s">
        <v>518</v>
      </c>
      <c r="AQ50" s="331" t="s">
        <v>519</v>
      </c>
      <c r="AR50" s="332" t="s">
        <v>520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414218</v>
      </c>
      <c r="AN51" s="334">
        <v>63657</v>
      </c>
      <c r="AO51" s="335">
        <v>-1.2</v>
      </c>
      <c r="AP51" s="336">
        <v>145139</v>
      </c>
      <c r="AQ51" s="337">
        <v>19.5</v>
      </c>
      <c r="AR51" s="338">
        <v>-20.7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300037</v>
      </c>
      <c r="AN52" s="342">
        <v>46110</v>
      </c>
      <c r="AO52" s="343">
        <v>-18.899999999999999</v>
      </c>
      <c r="AP52" s="344">
        <v>83762</v>
      </c>
      <c r="AQ52" s="345">
        <v>33.1</v>
      </c>
      <c r="AR52" s="346">
        <v>-52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317084</v>
      </c>
      <c r="AN53" s="334">
        <v>50315</v>
      </c>
      <c r="AO53" s="335">
        <v>-21</v>
      </c>
      <c r="AP53" s="336">
        <v>125391</v>
      </c>
      <c r="AQ53" s="337">
        <v>-13.6</v>
      </c>
      <c r="AR53" s="338">
        <v>-7.4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207788</v>
      </c>
      <c r="AN54" s="342">
        <v>32972</v>
      </c>
      <c r="AO54" s="343">
        <v>-28.5</v>
      </c>
      <c r="AP54" s="344">
        <v>68516</v>
      </c>
      <c r="AQ54" s="345">
        <v>-18.2</v>
      </c>
      <c r="AR54" s="346">
        <v>-10.3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242191</v>
      </c>
      <c r="AN55" s="334">
        <v>39374</v>
      </c>
      <c r="AO55" s="335">
        <v>-21.7</v>
      </c>
      <c r="AP55" s="336">
        <v>138402</v>
      </c>
      <c r="AQ55" s="337">
        <v>10.4</v>
      </c>
      <c r="AR55" s="338">
        <v>-32.1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177512</v>
      </c>
      <c r="AN56" s="342">
        <v>28859</v>
      </c>
      <c r="AO56" s="343">
        <v>-12.5</v>
      </c>
      <c r="AP56" s="344">
        <v>70652</v>
      </c>
      <c r="AQ56" s="345">
        <v>3.1</v>
      </c>
      <c r="AR56" s="346">
        <v>-15.6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285428</v>
      </c>
      <c r="AN57" s="334">
        <v>47802</v>
      </c>
      <c r="AO57" s="335">
        <v>21.4</v>
      </c>
      <c r="AP57" s="336">
        <v>146367</v>
      </c>
      <c r="AQ57" s="337">
        <v>5.8</v>
      </c>
      <c r="AR57" s="338">
        <v>15.6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179192</v>
      </c>
      <c r="AN58" s="342">
        <v>30010</v>
      </c>
      <c r="AO58" s="343">
        <v>4</v>
      </c>
      <c r="AP58" s="344">
        <v>79441</v>
      </c>
      <c r="AQ58" s="345">
        <v>12.4</v>
      </c>
      <c r="AR58" s="346">
        <v>-8.4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336620</v>
      </c>
      <c r="AN59" s="334">
        <v>57799</v>
      </c>
      <c r="AO59" s="335">
        <v>20.9</v>
      </c>
      <c r="AP59" s="336">
        <v>165181</v>
      </c>
      <c r="AQ59" s="337">
        <v>12.9</v>
      </c>
      <c r="AR59" s="338">
        <v>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247073</v>
      </c>
      <c r="AN60" s="342">
        <v>42423</v>
      </c>
      <c r="AO60" s="343">
        <v>41.4</v>
      </c>
      <c r="AP60" s="344">
        <v>82246</v>
      </c>
      <c r="AQ60" s="345">
        <v>3.5</v>
      </c>
      <c r="AR60" s="346">
        <v>37.9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319108</v>
      </c>
      <c r="AN61" s="349">
        <v>51789</v>
      </c>
      <c r="AO61" s="350">
        <v>-0.3</v>
      </c>
      <c r="AP61" s="351">
        <v>144096</v>
      </c>
      <c r="AQ61" s="352">
        <v>7</v>
      </c>
      <c r="AR61" s="338">
        <v>-7.3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222320</v>
      </c>
      <c r="AN62" s="342">
        <v>36075</v>
      </c>
      <c r="AO62" s="343">
        <v>-2.9</v>
      </c>
      <c r="AP62" s="344">
        <v>76923</v>
      </c>
      <c r="AQ62" s="345">
        <v>6.8</v>
      </c>
      <c r="AR62" s="346">
        <v>-9.6999999999999993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hYDXbxQ0Kq5RRLQp5WyusaaS4Tg30UR6mM+Ec6PvxLiOPrJT5opd2OdHYj8OdiNSGCYfGR1/l/Z4JZAVjOwXIw==" saltValue="Ga9625PWXzmt/zoWs7wfc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view="pageBreakPreview" zoomScaleNormal="100" zoomScaleSheetLayoutView="100"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479</v>
      </c>
    </row>
    <row r="121" spans="125:125" ht="13.5" hidden="1" customHeight="1" x14ac:dyDescent="0.15">
      <c r="DU121" s="259"/>
    </row>
  </sheetData>
  <sheetProtection algorithmName="SHA-512" hashValue="OEaXSform66K+mHxl8Z8HRaVi5Hr15HSgmkVazPzEpniABi8kyJiMQW03J9c4FoK2OVIfZt1XXDH2dmIiclNcw==" saltValue="RJe5MtJ9tJnM+ZZB6dRXM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479</v>
      </c>
    </row>
  </sheetData>
  <sheetProtection algorithmName="SHA-512" hashValue="GTOzf9kH9ogTVsjSHmnS8t8U62+VVgQz5pF3LE7/a3sXTKW+x7BTFWPtqi9/P9+U9TeUy8Ucg8t9gfz96Z4mGw==" saltValue="TaIpKVB18vUG5wpmdJi+x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75" t="s">
        <v>3</v>
      </c>
      <c r="D47" s="1175"/>
      <c r="E47" s="1176"/>
      <c r="F47" s="11">
        <v>48.83</v>
      </c>
      <c r="G47" s="12">
        <v>48.83</v>
      </c>
      <c r="H47" s="12">
        <v>54.5</v>
      </c>
      <c r="I47" s="12">
        <v>52.51</v>
      </c>
      <c r="J47" s="13">
        <v>48.43</v>
      </c>
    </row>
    <row r="48" spans="2:10" ht="57.75" customHeight="1" x14ac:dyDescent="0.15">
      <c r="B48" s="14"/>
      <c r="C48" s="1177" t="s">
        <v>4</v>
      </c>
      <c r="D48" s="1177"/>
      <c r="E48" s="1178"/>
      <c r="F48" s="15">
        <v>5.95</v>
      </c>
      <c r="G48" s="16">
        <v>5.69</v>
      </c>
      <c r="H48" s="16">
        <v>3.79</v>
      </c>
      <c r="I48" s="16">
        <v>5.17</v>
      </c>
      <c r="J48" s="17">
        <v>5.79</v>
      </c>
    </row>
    <row r="49" spans="2:10" ht="57.75" customHeight="1" thickBot="1" x14ac:dyDescent="0.2">
      <c r="B49" s="18"/>
      <c r="C49" s="1179" t="s">
        <v>5</v>
      </c>
      <c r="D49" s="1179"/>
      <c r="E49" s="1180"/>
      <c r="F49" s="19" t="s">
        <v>534</v>
      </c>
      <c r="G49" s="20">
        <v>2.88</v>
      </c>
      <c r="H49" s="20">
        <v>7.92</v>
      </c>
      <c r="I49" s="20" t="s">
        <v>535</v>
      </c>
      <c r="J49" s="21" t="s">
        <v>536</v>
      </c>
    </row>
    <row r="50" spans="2:10" x14ac:dyDescent="0.15"/>
  </sheetData>
  <sheetProtection algorithmName="SHA-512" hashValue="JtL3/ziKFAz7zcVHJLC0ysHczBSMsbc9Gupj9raPdDTZBmHYOFC6HoQaINdMv3MD4dQAMBlMnxc5jaI7e+yvRg==" saltValue="Er9XVZqUv0+dieAMpfG4l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菊池 貴幸</cp:lastModifiedBy>
  <cp:lastPrinted>2025-09-26T02:50:29Z</cp:lastPrinted>
  <dcterms:created xsi:type="dcterms:W3CDTF">2025-02-19T02:55:39Z</dcterms:created>
  <dcterms:modified xsi:type="dcterms:W3CDTF">2025-09-26T02:50:38Z</dcterms:modified>
  <cp:category/>
</cp:coreProperties>
</file>