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C36" i="9"/>
  <c r="CO35" i="9"/>
  <c r="BW35" i="9"/>
  <c r="C35" i="9"/>
  <c r="BW34" i="9"/>
  <c r="C34" i="9"/>
  <c r="BW38" i="9" l="1"/>
  <c r="BW39" i="9" s="1"/>
  <c r="BW40" i="9" s="1"/>
  <c r="BW41"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AM35" i="9" s="1"/>
  <c r="AM36" i="9" s="1"/>
  <c r="BE34" i="9"/>
  <c r="BE35" i="9" s="1"/>
  <c r="BE36" i="9" s="1"/>
</calcChain>
</file>

<file path=xl/sharedStrings.xml><?xml version="1.0" encoding="utf-8"?>
<sst xmlns="http://schemas.openxmlformats.org/spreadsheetml/2006/main" count="1128" uniqueCount="565">
  <si>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</si>
  <si>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</si>
  <si>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</si>
  <si>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</si>
  <si>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</si>
  <si>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</si>
  <si>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</si>
  <si>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</si>
  <si>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</si>
  <si>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</si>
  <si>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</si>
  <si>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</si>
  <si>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</si>
  <si>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</si>
  <si>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</si>
  <si>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</si>
  <si>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</si>
  <si>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</si>
  <si>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</si>
  <si>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</si>
  <si>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</si>
  <si>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</si>
  <si>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</si>
  <si>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</si>
  <si>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</si>
  <si>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</si>
  <si>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</si>
  <si>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</si>
  <si>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</si>
  <si>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</si>
  <si>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</si>
  <si>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</si>
  <si>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</si>
  <si>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</si>
  <si>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</si>
  <si>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</si>
  <si>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</si>
  <si>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</si>
  <si>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</si>
  <si>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</si>
  <si>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</si>
  <si>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</si>
  <si>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</si>
  <si>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</si>
  <si>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</si>
  <si>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</si>
  <si>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</si>
  <si>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</si>
  <si>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</si>
  <si>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</si>
  <si>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</si>
  <si>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</si>
  <si>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</si>
  <si>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</si>
  <si>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</si>
  <si>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</si>
  <si>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</si>
  <si>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</si>
  <si>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</si>
  <si>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</si>
  <si>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</si>
  <si>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</si>
  <si>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</si>
  <si>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</si>
  <si>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</si>
  <si>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</si>
  <si>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</si>
  <si>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</si>
  <si>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</si>
  <si>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</si>
  <si>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</si>
  <si>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</si>
  <si>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</si>
  <si>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</si>
  <si>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</si>
  <si>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</si>
  <si>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</si>
  <si>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</si>
  <si>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</si>
  <si>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</si>
  <si>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</si>
  <si>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</si>
  <si>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</si>
  <si>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</si>
  <si>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</si>
  <si>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</si>
  <si>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</si>
  <si>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</si>
  <si>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</si>
  <si>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</si>
  <si>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</si>
  <si>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</si>
  <si>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</si>
  <si>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</si>
  <si>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</si>
  <si>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</si>
  <si>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</si>
  <si>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</si>
  <si>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</si>
  <si>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</si>
  <si>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</si>
  <si>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</si>
  <si>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</si>
  <si>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</si>
  <si>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</si>
  <si>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</si>
  <si>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</si>
  <si>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</si>
  <si>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</si>
  <si>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</si>
  <si>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</si>
  <si>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</si>
  <si>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</si>
  <si>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</si>
  <si>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</si>
  <si>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</si>
  <si>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</si>
  <si>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</si>
  <si>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</si>
  <si>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</si>
  <si>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</si>
  <si>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</si>
  <si>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</si>
  <si>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</si>
  <si>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</si>
  <si>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</si>
  <si>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</si>
  <si>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</si>
  <si>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</si>
  <si>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</si>
  <si>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</si>
  <si>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</si>
  <si>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</si>
  <si>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</si>
  <si>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</si>
  <si>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</si>
  <si>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</si>
  <si>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</si>
  <si>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</si>
  <si>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</si>
  <si>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</si>
  <si>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</si>
  <si>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</si>
  <si>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</si>
  <si>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</si>
  <si>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</si>
  <si>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</si>
  <si>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</si>
  <si>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</si>
  <si>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</si>
  <si>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</si>
  <si>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</si>
  <si>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</si>
  <si>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</si>
  <si>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</si>
  <si>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</si>
  <si>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</si>
  <si>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</si>
  <si>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</si>
  <si>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</si>
  <si>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</si>
  <si>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</si>
  <si>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</si>
  <si>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</si>
  <si>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</si>
  <si>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</si>
  <si>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</si>
  <si>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</si>
  <si>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</si>
  <si>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</si>
  <si>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</si>
  <si>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</si>
  <si>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</si>
  <si>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</si>
  <si>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</si>
  <si>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</si>
  <si>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</si>
  <si>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</si>
  <si>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</si>
  <si>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</si>
  <si>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</si>
  <si>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</si>
  <si>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</si>
  <si>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</si>
  <si>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</si>
  <si>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</si>
  <si>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</si>
  <si>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</si>
  <si>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</si>
  <si>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</si>
  <si>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</si>
  <si>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</si>
  <si>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</si>
  <si>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</si>
  <si>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静岡県松崎町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</si>
  <si>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</si>
  <si>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</si>
  <si>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</si>
  <si>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</si>
  <si>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</si>
  <si>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</si>
  <si>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</si>
  <si>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</si>
  <si>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</si>
  <si>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</si>
  <si>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</si>
  <si>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</si>
  <si>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</si>
  <si>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</si>
  <si>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</si>
  <si>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</si>
  <si>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</si>
  <si>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</si>
  <si>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</si>
  <si>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</si>
  <si>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</si>
  <si>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</si>
  <si>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</si>
  <si>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</si>
  <si>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</si>
  <si>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</si>
  <si>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</si>
  <si>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</si>
  <si>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</si>
  <si>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</si>
  <si>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</si>
  <si>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</si>
  <si>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</si>
  <si>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</si>
  <si>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</si>
  <si>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</si>
  <si>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</si>
  <si>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</si>
  <si>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</si>
  <si>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</si>
  <si>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</si>
  <si>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</si>
  <si>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</si>
  <si>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</si>
  <si>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</si>
  <si>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</si>
  <si>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</si>
  <si>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</si>
  <si>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</si>
  <si>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</si>
  <si>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</si>
  <si>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</si>
  <si>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</si>
  <si>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</si>
  <si>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</si>
  <si>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</si>
  <si>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</si>
  <si>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</si>
  <si>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</si>
  <si>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</si>
  <si>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</si>
  <si>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</si>
  <si>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</si>
  <si>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</si>
  <si>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</si>
  <si>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</si>
  <si>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</si>
  <si>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</si>
  <si>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</si>
  <si>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</si>
  <si>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</si>
  <si>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</si>
  <si>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</si>
  <si>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</si>
  <si>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</si>
  <si>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</si>
  <si>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</si>
  <si>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</si>
  <si>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</si>
  <si>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</si>
  <si>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</si>
  <si>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</si>
  <si>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</si>
  <si>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</si>
  <si>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</si>
  <si>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</si>
  <si>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</si>
  <si>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</si>
  <si>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</si>
  <si>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</si>
  <si>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</si>
  <si>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</si>
  <si>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</si>
  <si>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</si>
  <si>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</si>
  <si>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</si>
  <si>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</si>
  <si>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</si>
  <si>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</si>
  <si>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</si>
  <si>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</si>
  <si>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</si>
  <si>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</si>
  <si>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</si>
  <si>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</si>
  <si>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</si>
  <si>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</si>
  <si>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</si>
  <si>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</si>
  <si>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</si>
  <si>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</si>
  <si>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</si>
  <si>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</si>
  <si>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</si>
  <si>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</si>
  <si>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</si>
  <si>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</si>
  <si>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</si>
  <si>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</si>
  <si>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</si>
  <si>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</si>
  <si>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</si>
  <si>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</si>
  <si>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</si>
  <si>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</si>
  <si>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</si>
  <si>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</si>
  <si>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</si>
  <si>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</si>
  <si>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</si>
  <si>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</si>
  <si>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</si>
  <si>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</si>
  <si>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</si>
  <si>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</si>
  <si>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</si>
  <si>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</si>
  <si>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</si>
  <si>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</si>
  <si>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</si>
  <si>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</si>
  <si>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</si>
  <si>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</si>
  <si>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</si>
  <si>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</si>
  <si>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</si>
  <si>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</si>
  <si>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</si>
  <si>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静岡県松崎町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</si>
  <si>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</si>
  <si>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</si>
  <si>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</si>
  <si>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</si>
  <si>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</si>
  <si>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</si>
  <si>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</si>
  <si>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</si>
  <si>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</si>
  <si>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</si>
  <si>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</si>
  <si>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</si>
  <si>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</si>
  <si>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</si>
  <si>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</si>
  <si>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</si>
  <si>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</si>
  <si>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</si>
  <si>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</si>
  <si>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</si>
  <si>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</si>
  <si>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</si>
  <si>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</si>
  <si>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</si>
  <si>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</si>
  <si>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</si>
  <si>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</si>
  <si>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</si>
  <si>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</si>
  <si>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</si>
  <si>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</si>
  <si>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</si>
  <si>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</si>
  <si>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</si>
  <si>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</si>
  <si>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</si>
  <si>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</si>
  <si>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</si>
  <si>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</si>
  <si>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</si>
  <si>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岩地集落排水事業特別会計</t>
    <phoneticPr fontId="5"/>
  </si>
  <si>
    <t>法非適用企業</t>
    <phoneticPr fontId="5"/>
  </si>
  <si>
    <t>石部集落排水事業特別会計</t>
    <phoneticPr fontId="5"/>
  </si>
  <si>
    <t>雲見集落排水事業特別会計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</si>
  <si>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</si>
  <si>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</si>
  <si>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</si>
  <si>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</si>
  <si>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</si>
  <si>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</si>
  <si>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</si>
  <si>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</si>
  <si>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</si>
  <si>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</si>
  <si>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</si>
  <si>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</si>
  <si>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</si>
  <si>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</si>
  <si>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</si>
  <si>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</si>
  <si>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</si>
  <si>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</si>
  <si>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</si>
  <si>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</si>
  <si>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</si>
  <si>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</si>
  <si>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</si>
  <si>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</si>
  <si>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</si>
  <si>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</si>
  <si>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</si>
  <si>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</si>
  <si>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</si>
  <si>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</si>
  <si>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</si>
  <si>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</si>
  <si>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</si>
  <si>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</si>
  <si>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</si>
  <si>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</si>
  <si>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</si>
  <si>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</si>
  <si>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</si>
  <si>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</si>
  <si>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</si>
  <si>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</si>
  <si>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</si>
  <si>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</si>
  <si>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</si>
  <si>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</si>
  <si>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</si>
  <si>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</si>
  <si>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</si>
  <si>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</si>
  <si>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</si>
  <si>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</si>
  <si>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</si>
  <si>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</si>
  <si>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</si>
  <si>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</si>
  <si>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</si>
  <si>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</si>
  <si>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</si>
  <si>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</si>
  <si>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</si>
  <si>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</si>
  <si>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</si>
  <si>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</si>
  <si>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</si>
  <si>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</si>
  <si>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</si>
  <si>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</si>
  <si>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</si>
  <si>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</si>
  <si>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</si>
  <si>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</si>
  <si>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</si>
  <si>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</si>
  <si>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</si>
  <si>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</si>
  <si>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</si>
  <si>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</si>
  <si>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</si>
  <si>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</si>
  <si>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</si>
  <si>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</si>
  <si>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</si>
  <si>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</si>
  <si>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</si>
  <si>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</si>
  <si>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</si>
  <si>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</si>
  <si>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</si>
  <si>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</si>
  <si>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</si>
  <si>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</si>
  <si>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</si>
  <si>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</si>
  <si>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</si>
  <si>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</si>
  <si>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</si>
  <si>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</si>
  <si>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</si>
  <si>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</si>
  <si>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</si>
  <si>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</si>
  <si>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</si>
  <si>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</si>
  <si>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</si>
  <si>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</si>
  <si>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</si>
  <si>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</si>
  <si>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</si>
  <si>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</si>
  <si>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</si>
  <si>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</si>
  <si>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</si>
  <si>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</si>
  <si>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</si>
  <si>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</si>
  <si>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</si>
  <si>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</si>
  <si>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</si>
  <si>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</si>
  <si>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</si>
  <si>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</si>
  <si>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</si>
  <si>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</si>
  <si>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</si>
  <si>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</si>
  <si>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</si>
  <si>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</si>
  <si>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</si>
  <si>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</si>
  <si>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</si>
  <si>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</si>
  <si>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</si>
  <si>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</si>
  <si>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</si>
  <si>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1.27</t>
  </si>
  <si>
    <t>温泉事業会計</t>
  </si>
  <si>
    <t>水道事業会計</t>
  </si>
  <si>
    <t>一般会計</t>
  </si>
  <si>
    <t>国民健康保険特別会計</t>
  </si>
  <si>
    <t>伊豆まつざき荘事業会計</t>
  </si>
  <si>
    <t>雲見集落排水事業特別会計</t>
  </si>
  <si>
    <t>岩地集落排水事業特別会計</t>
  </si>
  <si>
    <t>介護保険特別会計</t>
  </si>
  <si>
    <t>その他会計（赤字）</t>
  </si>
  <si>
    <t>その他会計（黒字）</t>
  </si>
  <si>
    <t>西豆衛生プラント組合</t>
    <rPh sb="0" eb="1">
      <t>ニシ</t>
    </rPh>
    <rPh sb="1" eb="2">
      <t>マメ</t>
    </rPh>
    <rPh sb="2" eb="4">
      <t>エイセイ</t>
    </rPh>
    <rPh sb="8" eb="10">
      <t>クミアイ</t>
    </rPh>
    <phoneticPr fontId="30"/>
  </si>
  <si>
    <t>下田地区消防組合</t>
    <rPh sb="0" eb="2">
      <t>シモダ</t>
    </rPh>
    <rPh sb="2" eb="4">
      <t>チク</t>
    </rPh>
    <rPh sb="4" eb="6">
      <t>ショウボウ</t>
    </rPh>
    <rPh sb="6" eb="8">
      <t>クミアイ</t>
    </rPh>
    <phoneticPr fontId="30"/>
  </si>
  <si>
    <t>一部事務組合下田メディカルセンター（事業会計）</t>
    <rPh sb="0" eb="2">
      <t>イチブ</t>
    </rPh>
    <rPh sb="2" eb="4">
      <t>ジム</t>
    </rPh>
    <rPh sb="4" eb="6">
      <t>クミアイ</t>
    </rPh>
    <rPh sb="6" eb="8">
      <t>シモダ</t>
    </rPh>
    <rPh sb="18" eb="20">
      <t>ジギョウ</t>
    </rPh>
    <rPh sb="20" eb="22">
      <t>カイケイ</t>
    </rPh>
    <phoneticPr fontId="5"/>
  </si>
  <si>
    <t>一部事務組合下田メディカルセンター（普通会計）</t>
    <rPh sb="0" eb="2">
      <t>イチブ</t>
    </rPh>
    <rPh sb="2" eb="4">
      <t>ジム</t>
    </rPh>
    <rPh sb="4" eb="6">
      <t>クミアイ</t>
    </rPh>
    <rPh sb="6" eb="8">
      <t>シモダ</t>
    </rPh>
    <rPh sb="18" eb="20">
      <t>フツウ</t>
    </rPh>
    <rPh sb="20" eb="22">
      <t>カイケイ</t>
    </rPh>
    <phoneticPr fontId="5"/>
  </si>
  <si>
    <t>静岡県市町総合事務組合</t>
    <rPh sb="0" eb="3">
      <t>シズオカケン</t>
    </rPh>
    <rPh sb="3" eb="4">
      <t>シ</t>
    </rPh>
    <rPh sb="4" eb="5">
      <t>マチ</t>
    </rPh>
    <rPh sb="5" eb="7">
      <t>ソウゴウ</t>
    </rPh>
    <rPh sb="7" eb="9">
      <t>ジム</t>
    </rPh>
    <rPh sb="9" eb="11">
      <t>クミアイ</t>
    </rPh>
    <phoneticPr fontId="30"/>
  </si>
  <si>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30"/>
  </si>
  <si>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30"/>
  </si>
  <si>
    <t>静岡地方税滞納整理機構</t>
    <rPh sb="0" eb="2">
      <t>シズオカ</t>
    </rPh>
    <rPh sb="2" eb="5">
      <t>チホウゼイ</t>
    </rPh>
    <rPh sb="5" eb="7">
      <t>タイノウ</t>
    </rPh>
    <rPh sb="7" eb="9">
      <t>セイリ</t>
    </rPh>
    <rPh sb="9" eb="11">
      <t>キコウ</t>
    </rPh>
    <phoneticPr fontId="30"/>
  </si>
  <si>
    <t>（一財）松崎町振興公社</t>
    <rPh sb="1" eb="2">
      <t>１</t>
    </rPh>
    <rPh sb="2" eb="3">
      <t>ザイ</t>
    </rPh>
    <rPh sb="4" eb="7">
      <t>マツザキチョウ</t>
    </rPh>
    <rPh sb="7" eb="9">
      <t>シンコウ</t>
    </rPh>
    <rPh sb="9" eb="11">
      <t>コウシャ</t>
    </rPh>
    <phoneticPr fontId="30"/>
  </si>
  <si>
    <t>-</t>
    <phoneticPr fontId="2"/>
  </si>
  <si>
    <t>-</t>
    <phoneticPr fontId="2"/>
  </si>
  <si>
    <t>-</t>
    <phoneticPr fontId="2"/>
  </si>
  <si>
    <t>-</t>
    <phoneticPr fontId="2"/>
  </si>
  <si>
    <t>-</t>
    <phoneticPr fontId="2"/>
  </si>
  <si>
    <t>-</t>
    <phoneticPr fontId="2"/>
  </si>
  <si>
    <t>-</t>
    <phoneticPr fontId="2"/>
  </si>
  <si>
    <t>-</t>
    <phoneticPr fontId="2"/>
  </si>
  <si>
    <t>-</t>
    <phoneticPr fontId="2"/>
  </si>
  <si>
    <t>▲0</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</si>
  <si>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</si>
  <si>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</si>
  <si>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</si>
  <si>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</si>
  <si>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</si>
  <si>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</si>
  <si>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</si>
  <si>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</si>
  <si>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</si>
  <si>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</si>
  <si>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</si>
  <si>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平成２６年度以降、大型起債の償還がないことにより、実質公債費比率は２．４％、将来負担比率はマイナスと類似団体を大きく下回っている。
　しかしながら、当町の財政規模を考慮すると、数億円規模の事業実施（起債）により、数値が一気に悪化する懸念がある。平成３２年度から平成２８年度過疎債（借入額３４７百万円）の償還が始まることや、今後の同報無線デジタル化整備事業、旧依田邸・道の駅花の三聖苑改修事業では大型起債を予定しており、その償還による公債費の増加が予想されることから、財政状況を注視し計画的な財政運営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</si>
</sst>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52957</c:v>
                </c:pt>
                <c:pt idx="1">
                  <c:v>57699</c:v>
                </c:pt>
                <c:pt idx="2">
                  <c:v>55510</c:v>
                </c:pt>
                <c:pt idx="3">
                  <c:v>56198</c:v>
                </c:pt>
                <c:pt idx="4">
                  <c:v>92622</c:v>
                </c:pt>
              </c:numCache>
            </c:numRef>
          </c:val>
          <c:smooth val="0"/>
        </c:ser>
        <c:dLbls>
          <c:showLegendKey val="0"/>
          <c:showVal val="0"/>
          <c:showCatName val="0"/>
          <c:showSerName val="0"/>
          <c:showPercent val="0"/>
          <c:showBubbleSize val="0"/>
        </c:dLbls>
        <c:marker val="1"/>
        <c:smooth val="0"/>
        <c:axId val="257320832"/>
        <c:axId val="257331200"/>
      </c:lineChart>
      <c:catAx>
        <c:axId val="257320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331200"/>
        <c:crosses val="autoZero"/>
        <c:auto val="1"/>
        <c:lblAlgn val="ctr"/>
        <c:lblOffset val="100"/>
        <c:tickLblSkip val="1"/>
        <c:tickMarkSkip val="1"/>
        <c:noMultiLvlLbl val="0"/>
      </c:catAx>
      <c:valAx>
        <c:axId val="2573312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32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6.16</c:v>
                </c:pt>
                <c:pt idx="1">
                  <c:v>5.88</c:v>
                </c:pt>
                <c:pt idx="2">
                  <c:v>7.07</c:v>
                </c:pt>
                <c:pt idx="3">
                  <c:v>7.15</c:v>
                </c:pt>
                <c:pt idx="4">
                  <c:v>6.01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29.69</c:v>
                </c:pt>
                <c:pt idx="1">
                  <c:v>34.85</c:v>
                </c:pt>
                <c:pt idx="2">
                  <c:v>34.130000000000003</c:v>
                </c:pt>
                <c:pt idx="3">
                  <c:v>41.52</c:v>
                </c:pt>
                <c:pt idx="4">
                  <c:v>44.76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7197184"/>
        <c:axId val="25719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3.83</c:v>
                </c:pt>
                <c:pt idx="1">
                  <c:v>4.7699999999999996</c:v>
                </c:pt>
                <c:pt idx="2">
                  <c:v>-1.27</c:v>
                </c:pt>
                <c:pt idx="3">
                  <c:v>9.14</c:v>
                </c:pt>
                <c:pt idx="4">
                  <c:v>1.24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7197184"/>
        <c:axId val="257199104"/>
      </c:lineChart>
      <c:catAx>
        <c:axId val="2571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199104"/>
        <c:crosses val="autoZero"/>
        <c:auto val="1"/>
        <c:lblAlgn val="ctr"/>
        <c:lblOffset val="100"/>
        <c:tickLblSkip val="1"/>
        <c:tickMarkSkip val="1"/>
        <c:noMultiLvlLbl val="0"/>
      </c:catAx>
      <c:valAx>
        <c:axId val="25719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19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0.04</c:v>
                </c:pt>
                <c:pt idx="4">
                  <c:v>#N/A</c:v>
                </c:pt>
                <c:pt idx="5">
                  <c:v>0.06</c:v>
                </c:pt>
                <c:pt idx="6">
                  <c:v>#N/A</c:v>
                </c:pt>
                <c:pt idx="7">
                  <c:v>0.13</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0.44</c:v>
                </c:pt>
                <c:pt idx="2">
                  <c:v>#N/A</c:v>
                </c:pt>
                <c:pt idx="3">
                  <c:v>1.03</c:v>
                </c:pt>
                <c:pt idx="4">
                  <c:v>#N/A</c:v>
                </c:pt>
                <c:pt idx="5">
                  <c:v>1.48</c:v>
                </c:pt>
                <c:pt idx="6">
                  <c:v>#N/A</c:v>
                </c:pt>
                <c:pt idx="7">
                  <c:v>0.83</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岩地集落排水事業特別会計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雲見集落排水事業特別会計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c:v>
                </c:pt>
                <c:pt idx="4">
                  <c:v>#N/A</c:v>
                </c:pt>
                <c:pt idx="5">
                  <c:v>0.05</c:v>
                </c:pt>
                <c:pt idx="6">
                  <c:v>#N/A</c:v>
                </c:pt>
                <c:pt idx="7">
                  <c:v>0.1</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伊豆まつざき荘事業会計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3.4</c:v>
                </c:pt>
                <c:pt idx="2">
                  <c:v>#N/A</c:v>
                </c:pt>
                <c:pt idx="3">
                  <c:v>1.82</c:v>
                </c:pt>
                <c:pt idx="4">
                  <c:v>#N/A</c:v>
                </c:pt>
                <c:pt idx="5">
                  <c:v>0.94</c:v>
                </c:pt>
                <c:pt idx="6">
                  <c:v>#N/A</c:v>
                </c:pt>
                <c:pt idx="7">
                  <c:v>0.85</c:v>
                </c:pt>
                <c:pt idx="8">
                  <c:v>#N/A</c:v>
                </c:pt>
                <c:pt idx="9">
                  <c:v>1.1499999999999999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2.08</c:v>
                </c:pt>
                <c:pt idx="2">
                  <c:v>#N/A</c:v>
                </c:pt>
                <c:pt idx="3">
                  <c:v>4.12</c:v>
                </c:pt>
                <c:pt idx="4">
                  <c:v>#N/A</c:v>
                </c:pt>
                <c:pt idx="5">
                  <c:v>3.36</c:v>
                </c:pt>
                <c:pt idx="6">
                  <c:v>#N/A</c:v>
                </c:pt>
                <c:pt idx="7">
                  <c:v>2.21</c:v>
                </c:pt>
                <c:pt idx="8">
                  <c:v>#N/A</c:v>
                </c:pt>
                <c:pt idx="9">
                  <c:v>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6.16</c:v>
                </c:pt>
                <c:pt idx="2">
                  <c:v>#N/A</c:v>
                </c:pt>
                <c:pt idx="3">
                  <c:v>5.88</c:v>
                </c:pt>
                <c:pt idx="4">
                  <c:v>#N/A</c:v>
                </c:pt>
                <c:pt idx="5">
                  <c:v>7.07</c:v>
                </c:pt>
                <c:pt idx="6">
                  <c:v>#N/A</c:v>
                </c:pt>
                <c:pt idx="7">
                  <c:v>7.14</c:v>
                </c:pt>
                <c:pt idx="8">
                  <c:v>#N/A</c:v>
                </c:pt>
                <c:pt idx="9">
                  <c:v>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5.25</c:v>
                </c:pt>
                <c:pt idx="2">
                  <c:v>#N/A</c:v>
                </c:pt>
                <c:pt idx="3">
                  <c:v>5.44</c:v>
                </c:pt>
                <c:pt idx="4">
                  <c:v>#N/A</c:v>
                </c:pt>
                <c:pt idx="5">
                  <c:v>6.24</c:v>
                </c:pt>
                <c:pt idx="6">
                  <c:v>#N/A</c:v>
                </c:pt>
                <c:pt idx="7">
                  <c:v>6.12</c:v>
                </c:pt>
                <c:pt idx="8">
                  <c:v>#N/A</c:v>
                </c:pt>
                <c:pt idx="9">
                  <c:v>6.61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7.6</c:v>
                </c:pt>
                <c:pt idx="2">
                  <c:v>#N/A</c:v>
                </c:pt>
                <c:pt idx="3">
                  <c:v>9.25</c:v>
                </c:pt>
                <c:pt idx="4">
                  <c:v>#N/A</c:v>
                </c:pt>
                <c:pt idx="5">
                  <c:v>7.35</c:v>
                </c:pt>
                <c:pt idx="6">
                  <c:v>#N/A</c:v>
                </c:pt>
                <c:pt idx="7">
                  <c:v>8.4499999999999993</c:v>
                </c:pt>
                <c:pt idx="8">
                  <c:v>#N/A</c:v>
                </c:pt>
                <c:pt idx="9">
                  <c:v>14.04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7868800"/>
        <c:axId val="267874688"/>
      </c:barChart>
      <c:catAx>
        <c:axId val="26786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874688"/>
        <c:crosses val="autoZero"/>
        <c:auto val="1"/>
        <c:lblAlgn val="ctr"/>
        <c:lblOffset val="100"/>
        <c:tickLblSkip val="1"/>
        <c:tickMarkSkip val="1"/>
        <c:noMultiLvlLbl val="0"/>
      </c:catAx>
      <c:valAx>
        <c:axId val="26787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86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329</c:v>
                </c:pt>
                <c:pt idx="5">
                  <c:v>331</c:v>
                </c:pt>
                <c:pt idx="8">
                  <c:v>309</c:v>
                </c:pt>
                <c:pt idx="11">
                  <c:v>303</c:v>
                </c:pt>
                <c:pt idx="14">
                  <c:v>296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4</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46</c:v>
                </c:pt>
                <c:pt idx="6">
                  <c:v>46</c:v>
                </c:pt>
                <c:pt idx="9">
                  <c:v>45</c:v>
                </c:pt>
                <c:pt idx="12">
                  <c:v>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c:v>
                </c:pt>
                <c:pt idx="3">
                  <c:v>10</c:v>
                </c:pt>
                <c:pt idx="6">
                  <c:v>10</c:v>
                </c:pt>
                <c:pt idx="9">
                  <c:v>10</c:v>
                </c:pt>
                <c:pt idx="12">
                  <c:v>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396</c:v>
                </c:pt>
                <c:pt idx="3">
                  <c:v>376</c:v>
                </c:pt>
                <c:pt idx="6">
                  <c:v>300</c:v>
                </c:pt>
                <c:pt idx="9">
                  <c:v>295</c:v>
                </c:pt>
                <c:pt idx="12">
                  <c:v>296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2731264"/>
        <c:axId val="26148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137</c:v>
                </c:pt>
                <c:pt idx="2">
                  <c:v>#N/A</c:v>
                </c:pt>
                <c:pt idx="3">
                  <c:v>#N/A</c:v>
                </c:pt>
                <c:pt idx="4">
                  <c:v>105</c:v>
                </c:pt>
                <c:pt idx="5">
                  <c:v>#N/A</c:v>
                </c:pt>
                <c:pt idx="6">
                  <c:v>#N/A</c:v>
                </c:pt>
                <c:pt idx="7">
                  <c:v>48</c:v>
                </c:pt>
                <c:pt idx="8">
                  <c:v>#N/A</c:v>
                </c:pt>
                <c:pt idx="9">
                  <c:v>#N/A</c:v>
                </c:pt>
                <c:pt idx="10">
                  <c:v>48</c:v>
                </c:pt>
                <c:pt idx="11">
                  <c:v>#N/A</c:v>
                </c:pt>
                <c:pt idx="12">
                  <c:v>#N/A</c:v>
                </c:pt>
                <c:pt idx="13">
                  <c:v>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2731264"/>
        <c:axId val="261484544"/>
      </c:lineChart>
      <c:catAx>
        <c:axId val="927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484544"/>
        <c:crosses val="autoZero"/>
        <c:auto val="1"/>
        <c:lblAlgn val="ctr"/>
        <c:lblOffset val="100"/>
        <c:tickLblSkip val="1"/>
        <c:tickMarkSkip val="1"/>
        <c:noMultiLvlLbl val="0"/>
      </c:catAx>
      <c:valAx>
        <c:axId val="26148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3042</c:v>
                </c:pt>
                <c:pt idx="5">
                  <c:v>2988</c:v>
                </c:pt>
                <c:pt idx="8">
                  <c:v>3042</c:v>
                </c:pt>
                <c:pt idx="11">
                  <c:v>2984</c:v>
                </c:pt>
                <c:pt idx="14">
                  <c:v>3110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1623</c:v>
                </c:pt>
                <c:pt idx="5">
                  <c:v>1808</c:v>
                </c:pt>
                <c:pt idx="8">
                  <c:v>1711</c:v>
                </c:pt>
                <c:pt idx="11">
                  <c:v>1878</c:v>
                </c:pt>
                <c:pt idx="14">
                  <c:v>2044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1060</c:v>
                </c:pt>
                <c:pt idx="3">
                  <c:v>1063</c:v>
                </c:pt>
                <c:pt idx="6">
                  <c:v>1047</c:v>
                </c:pt>
                <c:pt idx="9">
                  <c:v>1010</c:v>
                </c:pt>
                <c:pt idx="12">
                  <c:v>1006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338</c:v>
                </c:pt>
                <c:pt idx="3">
                  <c:v>304</c:v>
                </c:pt>
                <c:pt idx="6">
                  <c:v>351</c:v>
                </c:pt>
                <c:pt idx="9">
                  <c:v>329</c:v>
                </c:pt>
                <c:pt idx="12">
                  <c:v>334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c:v>
                </c:pt>
                <c:pt idx="3">
                  <c:v>74</c:v>
                </c:pt>
                <c:pt idx="6">
                  <c:v>67</c:v>
                </c:pt>
                <c:pt idx="9">
                  <c:v>60</c:v>
                </c:pt>
                <c:pt idx="12">
                  <c:v>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c:v>
                </c:pt>
                <c:pt idx="3">
                  <c:v>6</c:v>
                </c:pt>
                <c:pt idx="6">
                  <c:v>5</c:v>
                </c:pt>
                <c:pt idx="9">
                  <c:v>4</c:v>
                </c:pt>
                <c:pt idx="12">
                  <c:v>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3218</c:v>
                </c:pt>
                <c:pt idx="3">
                  <c:v>3184</c:v>
                </c:pt>
                <c:pt idx="6">
                  <c:v>3213</c:v>
                </c:pt>
                <c:pt idx="9">
                  <c:v>3185</c:v>
                </c:pt>
                <c:pt idx="12">
                  <c:v>3409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7784960"/>
        <c:axId val="267786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7784960"/>
        <c:axId val="267786880"/>
      </c:lineChart>
      <c:catAx>
        <c:axId val="26778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7786880"/>
        <c:crosses val="autoZero"/>
        <c:auto val="1"/>
        <c:lblAlgn val="ctr"/>
        <c:lblOffset val="100"/>
        <c:tickLblSkip val="1"/>
        <c:tickMarkSkip val="1"/>
        <c:noMultiLvlLbl val="0"/>
      </c:catAx>
      <c:valAx>
        <c:axId val="26778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78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4054912"/>
        <c:axId val="184056832"/>
      </c:scatterChart>
      <c:valAx>
        <c:axId val="184054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056832"/>
        <c:crosses val="autoZero"/>
        <c:crossBetween val="midCat"/>
      </c:valAx>
      <c:valAx>
        <c:axId val="184056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054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6.3</c:v>
                </c:pt>
                <c:pt idx="1">
                  <c:v>5.7</c:v>
                </c:pt>
                <c:pt idx="2">
                  <c:v>4.5</c:v>
                </c:pt>
                <c:pt idx="3">
                  <c:v>3.1</c:v>
                </c:pt>
                <c:pt idx="4">
                  <c:v>2.4</c:v>
                </c:pt>
              </c:numCache>
            </c:numRef>
          </c:xVal>
          <c:yVal>
            <c:numRef>
              <c:f>公会計指標分析・財政指標組合せ分析表!$K$73:$O$73</c:f>
              <c:numCache>
                <c:formatCode>#,##0.0;"▲ "#,##0.0</c:formatCode>
                <c:ptCount val="5"/>
                <c:pt idx="0">
                  <c:v>1.9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418242008394574E-2"/>
                  <c:y val="-6.258830391299126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992682515232724E-2"/>
                  <c:y val="-6.2466162317945551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7424896"/>
        <c:axId val="267426816"/>
      </c:scatterChart>
      <c:valAx>
        <c:axId val="267424896"/>
        <c:scaling>
          <c:orientation val="minMax"/>
          <c:max val="11.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7426816"/>
        <c:crosses val="autoZero"/>
        <c:crossBetween val="midCat"/>
      </c:valAx>
      <c:valAx>
        <c:axId val="267426816"/>
        <c:scaling>
          <c:orientation val="minMax"/>
          <c:max val="3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7424896"/>
        <c:crosses val="autoZero"/>
        <c:crossBetween val="midCat"/>
        <c:majorUnit val="4.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実質公債費比率は年々減少し、平成２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は２．４</a:t>
          </a:r>
          <a:r>
            <a:rPr kumimoji="1" lang="ja-JP" altLang="ja-JP" sz="1300">
              <a:solidFill>
                <a:schemeClr val="dk1"/>
              </a:solidFill>
              <a:effectLst/>
              <a:latin typeface="+mn-lt"/>
              <a:ea typeface="+mn-ea"/>
              <a:cs typeface="+mn-cs"/>
            </a:rPr>
            <a:t>％という低い数値になっている。</a:t>
          </a:r>
          <a:r>
            <a:rPr kumimoji="1" lang="ja-JP" altLang="en-US" sz="1300">
              <a:solidFill>
                <a:schemeClr val="dk1"/>
              </a:solidFill>
              <a:effectLst/>
              <a:latin typeface="+mn-lt"/>
              <a:ea typeface="+mn-ea"/>
              <a:cs typeface="+mn-cs"/>
            </a:rPr>
            <a:t>近年、大型起債がないことから、</a:t>
          </a:r>
          <a:r>
            <a:rPr kumimoji="1" lang="ja-JP" altLang="ja-JP" sz="1300">
              <a:solidFill>
                <a:schemeClr val="dk1"/>
              </a:solidFill>
              <a:effectLst/>
              <a:latin typeface="+mn-lt"/>
              <a:ea typeface="+mn-ea"/>
              <a:cs typeface="+mn-cs"/>
            </a:rPr>
            <a:t>一般会計元利償還金は昨年度とほぼ同額となっている</a:t>
          </a:r>
          <a:r>
            <a:rPr kumimoji="1" lang="ja-JP" altLang="en-US" sz="1300">
              <a:solidFill>
                <a:schemeClr val="dk1"/>
              </a:solidFill>
              <a:effectLst/>
              <a:latin typeface="+mn-lt"/>
              <a:ea typeface="+mn-ea"/>
              <a:cs typeface="+mn-cs"/>
            </a:rPr>
            <a:t>おり、また算入公債費などについても減少している。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ただ、平成２８年度は幼稚園園舎建設と光ファイバ網整備において、合計で３４７百万円の過疎対策事業債を起債し、その元金償還が平成３２年度から始まること、また今後は、同報無線デジタル化整備工事においても大型起債を予定していることから、公債費比率の上昇が予想されるため、</a:t>
          </a:r>
          <a:r>
            <a:rPr kumimoji="1" lang="ja-JP" altLang="ja-JP" sz="1300">
              <a:solidFill>
                <a:schemeClr val="dk1"/>
              </a:solidFill>
              <a:effectLst/>
              <a:latin typeface="+mn-lt"/>
              <a:ea typeface="+mn-ea"/>
              <a:cs typeface="+mn-cs"/>
            </a:rPr>
            <a:t>引き続き適正かつ計画的な財政運営を図っていく必要がある。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将来負担額は、</a:t>
          </a:r>
          <a:r>
            <a:rPr kumimoji="1" lang="ja-JP" altLang="en-US" sz="1300">
              <a:solidFill>
                <a:schemeClr val="dk1"/>
              </a:solidFill>
              <a:effectLst/>
              <a:latin typeface="+mn-lt"/>
              <a:ea typeface="+mn-ea"/>
              <a:cs typeface="+mn-cs"/>
            </a:rPr>
            <a:t>近年大型起債がなかったことにより、減少傾向が続いていたが、平成２８年度における過疎対策事業債の起債（３４７百万円）により増加に転じた。加えて、今後の大型事業（同報無線デジタル化整備工事等）においても当町の財政規模を考えると起債が不可欠となるため、将来負担額の増加が予想さ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一方、充当可能財源は、財政調整基金等の充当可能基金が増加し、将来負担比率の分子はマイナスとなった。</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将来負担額の推移を注視しながら基金の管理を適正に行い、将来負担率の分子が</a:t>
          </a:r>
          <a:r>
            <a:rPr kumimoji="1" lang="ja-JP" altLang="ja-JP" sz="1300">
              <a:solidFill>
                <a:schemeClr val="dk1"/>
              </a:solidFill>
              <a:effectLst/>
              <a:latin typeface="+mn-lt"/>
              <a:ea typeface="+mn-ea"/>
              <a:cs typeface="+mn-cs"/>
            </a:rPr>
            <a:t>低い数値で推移していくよう、財政運営を</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7,007
6,982
85.19
4,159,857
3,981,268
145,067
2,414,235
3,409,462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7,007
6,982
85.19
4,159,857
3,981,268
145,067
2,414,235
3,409,462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7,007
6,982
85.19
4,159,857
3,981,268
145,067
2,414,235
3,409,462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7,007
6,982
85.19
4,159,857
3,981,268
145,067
2,414,235
3,409,462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人口減少、高齢化（２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年度末高齢化率４</a:t>
          </a:r>
          <a:r>
            <a:rPr kumimoji="1" lang="ja-JP" altLang="en-US" sz="1300">
              <a:solidFill>
                <a:schemeClr val="dk1"/>
              </a:solidFill>
              <a:effectLst/>
              <a:latin typeface="+mn-lt"/>
              <a:ea typeface="+mn-ea"/>
              <a:cs typeface="+mn-cs"/>
            </a:rPr>
            <a:t>３．８</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％）に加え、町内に大きな産業もないため、町税等自主財源が乏しく、地方交付税</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国県支出金に大きく依存していることから、類似団体の平均を大きく下回っている。</a:t>
          </a:r>
          <a:endParaRPr lang="ja-JP" altLang="ja-JP" sz="1300">
            <a:effectLst/>
          </a:endParaRPr>
        </a:p>
        <a:p>
          <a:r>
            <a:rPr kumimoji="1" lang="ja-JP" altLang="ja-JP" sz="1300">
              <a:solidFill>
                <a:schemeClr val="dk1"/>
              </a:solidFill>
              <a:effectLst/>
              <a:latin typeface="+mn-lt"/>
              <a:ea typeface="+mn-ea"/>
              <a:cs typeface="+mn-cs"/>
            </a:rPr>
            <a:t>　限られた財源を有効活用しながら、町税等の自主財源の確保に努め、財政基盤強化を図っていく。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118231</xdr:rowOff>
    </xdr:to>
    <xdr:cxnSp macro="">
      <xdr:nvCxnSpPr>
        <xdr:cNvPr id="69" name="直線コネクタ 68"/>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118231</xdr:rowOff>
    </xdr:to>
    <xdr:cxnSp macro="">
      <xdr:nvCxnSpPr>
        <xdr:cNvPr id="72" name="直線コネクタ 71"/>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118231</xdr:rowOff>
    </xdr:from>
    <xdr:to>
      <xdr:col>4</xdr:col>
      <xdr:colOff>482600</xdr:colOff>
      <xdr:row>43</xdr:row>
      <xdr:rowOff>118231</xdr:rowOff>
    </xdr:to>
    <xdr:cxnSp macro="">
      <xdr:nvCxnSpPr>
        <xdr:cNvPr id="75" name="直線コネクタ 74"/>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118231</xdr:rowOff>
    </xdr:to>
    <xdr:cxnSp macro="">
      <xdr:nvCxnSpPr>
        <xdr:cNvPr id="78" name="直線コネクタ 77"/>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2" name="円/楕円 91"/>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3" name="テキスト ボックス 92"/>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67431</xdr:rowOff>
    </xdr:from>
    <xdr:to>
      <xdr:col>3</xdr:col>
      <xdr:colOff>330200</xdr:colOff>
      <xdr:row>43</xdr:row>
      <xdr:rowOff>169031</xdr:rowOff>
    </xdr:to>
    <xdr:sp macro="" textlink="">
      <xdr:nvSpPr>
        <xdr:cNvPr id="94" name="円/楕円 93"/>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153808</xdr:rowOff>
    </xdr:from>
    <xdr:ext cx="762000" cy="259045"/>
    <xdr:sp macro="" textlink="">
      <xdr:nvSpPr>
        <xdr:cNvPr id="95" name="テキスト ボックス 94"/>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前年度の８１．４％から０．９％上昇したが、類似団体の平均を下回っている。物件費、扶助費の減少に加え、普通交付税の交付額や臨時財政対策債の発行可能額が大きく減少したことが主な要因。</a:t>
          </a:r>
        </a:p>
        <a:p>
          <a:r>
            <a:rPr kumimoji="1" lang="ja-JP" altLang="en-US" sz="1300">
              <a:latin typeface="ＭＳ Ｐゴシック"/>
            </a:rPr>
            <a:t>　また、町税等の自主財源収入については、大きな増加は見込めない状況が続いているため、経常経費の削減や自主財源の確保（税徴収率の向上）に努め、身の丈に合った財政運営を図っていく。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86148</xdr:rowOff>
    </xdr:to>
    <xdr:cxnSp macro="">
      <xdr:nvCxnSpPr>
        <xdr:cNvPr id="132" name="直線コネクタ 131"/>
        <xdr:cNvCxnSpPr/>
      </xdr:nvCxnSpPr>
      <xdr:spPr>
        <a:xfrm>
          <a:off x="4114800" y="1085130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146473</xdr:rowOff>
    </xdr:to>
    <xdr:cxnSp macro="">
      <xdr:nvCxnSpPr>
        <xdr:cNvPr id="135" name="直線コネクタ 134"/>
        <xdr:cNvCxnSpPr/>
      </xdr:nvCxnSpPr>
      <xdr:spPr>
        <a:xfrm flipV="1">
          <a:off x="3225800" y="108513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63</xdr:row>
      <xdr:rowOff>146473</xdr:rowOff>
    </xdr:to>
    <xdr:cxnSp macro="">
      <xdr:nvCxnSpPr>
        <xdr:cNvPr id="138" name="直線コネクタ 137"/>
        <xdr:cNvCxnSpPr/>
      </xdr:nvCxnSpPr>
      <xdr:spPr>
        <a:xfrm>
          <a:off x="2336800" y="1092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122344</xdr:rowOff>
    </xdr:from>
    <xdr:to>
      <xdr:col>3</xdr:col>
      <xdr:colOff>279400</xdr:colOff>
      <xdr:row>63</xdr:row>
      <xdr:rowOff>150495</xdr:rowOff>
    </xdr:to>
    <xdr:cxnSp macro="">
      <xdr:nvCxnSpPr>
        <xdr:cNvPr id="141" name="直線コネクタ 140"/>
        <xdr:cNvCxnSpPr/>
      </xdr:nvCxnSpPr>
      <xdr:spPr>
        <a:xfrm flipV="1">
          <a:off x="1447800" y="1092369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51" name="円/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51875</xdr:rowOff>
    </xdr:from>
    <xdr:ext cx="762000" cy="259045"/>
    <xdr:sp macro="" textlink="">
      <xdr:nvSpPr>
        <xdr:cNvPr id="152" name="財政構造の弾力性該当値テキスト"/>
        <xdr:cNvSpPr txBox="1"/>
      </xdr:nvSpPr>
      <xdr:spPr>
        <a:xfrm>
          <a:off x="50419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3" name="円/楕円 152"/>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110931</xdr:rowOff>
    </xdr:from>
    <xdr:ext cx="736600" cy="259045"/>
    <xdr:sp macro="" textlink="">
      <xdr:nvSpPr>
        <xdr:cNvPr id="154" name="テキスト ボックス 153"/>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55" name="円/楕円 154"/>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36000</xdr:rowOff>
    </xdr:from>
    <xdr:ext cx="762000" cy="259045"/>
    <xdr:sp macro="" textlink="">
      <xdr:nvSpPr>
        <xdr:cNvPr id="156" name="テキスト ボックス 155"/>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7" name="円/楕円 156"/>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58" name="テキスト ボックス 157"/>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99695</xdr:rowOff>
    </xdr:from>
    <xdr:to>
      <xdr:col>2</xdr:col>
      <xdr:colOff>127000</xdr:colOff>
      <xdr:row>64</xdr:row>
      <xdr:rowOff>29845</xdr:rowOff>
    </xdr:to>
    <xdr:sp macro="" textlink="">
      <xdr:nvSpPr>
        <xdr:cNvPr id="159" name="円/楕円 158"/>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40022</xdr:rowOff>
    </xdr:from>
    <xdr:ext cx="762000" cy="259045"/>
    <xdr:sp macro="" textlink="">
      <xdr:nvSpPr>
        <xdr:cNvPr id="160" name="テキスト ボックス 159"/>
        <xdr:cNvSpPr txBox="1"/>
      </xdr:nvSpPr>
      <xdr:spPr>
        <a:xfrm>
          <a:off x="1066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[202,184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の平均を下回っているのは、集中改革プランに基づく定員管理計画（計画期間１７年度～２１年度）において、２０人（１８．３％）の削減を実施したことにより、人件費が減少しているためである。</a:t>
          </a:r>
          <a:endParaRPr lang="ja-JP" altLang="ja-JP" sz="1300">
            <a:effectLst/>
          </a:endParaRPr>
        </a:p>
        <a:p>
          <a:r>
            <a:rPr kumimoji="1" lang="ja-JP" altLang="ja-JP" sz="1300">
              <a:solidFill>
                <a:schemeClr val="dk1"/>
              </a:solidFill>
              <a:effectLst/>
              <a:latin typeface="+mn-lt"/>
              <a:ea typeface="+mn-ea"/>
              <a:cs typeface="+mn-cs"/>
            </a:rPr>
            <a:t>　一方、物件費等は上昇傾向にあり、特に委託料や維持修繕費は老朽化した公共施設が多いことから年々増加している。</a:t>
          </a:r>
          <a:endParaRPr lang="ja-JP" altLang="ja-JP" sz="1300">
            <a:effectLst/>
          </a:endParaRPr>
        </a:p>
        <a:p>
          <a:r>
            <a:rPr kumimoji="1" lang="ja-JP" altLang="ja-JP" sz="1300">
              <a:solidFill>
                <a:schemeClr val="dk1"/>
              </a:solidFill>
              <a:effectLst/>
              <a:latin typeface="+mn-lt"/>
              <a:ea typeface="+mn-ea"/>
              <a:cs typeface="+mn-cs"/>
            </a:rPr>
            <a:t>　このため、適正かつ計画的な対応により、人件費、物件費等の適正化を図っていく。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127445</xdr:rowOff>
    </xdr:from>
    <xdr:to>
      <xdr:col>7</xdr:col>
      <xdr:colOff>152400</xdr:colOff>
      <xdr:row>82</xdr:row>
      <xdr:rowOff>152716</xdr:rowOff>
    </xdr:to>
    <xdr:cxnSp macro="">
      <xdr:nvCxnSpPr>
        <xdr:cNvPr id="195" name="直線コネクタ 194"/>
        <xdr:cNvCxnSpPr/>
      </xdr:nvCxnSpPr>
      <xdr:spPr>
        <a:xfrm>
          <a:off x="4114800" y="14186345"/>
          <a:ext cx="8382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84573</xdr:rowOff>
    </xdr:from>
    <xdr:to>
      <xdr:col>6</xdr:col>
      <xdr:colOff>0</xdr:colOff>
      <xdr:row>82</xdr:row>
      <xdr:rowOff>127445</xdr:rowOff>
    </xdr:to>
    <xdr:cxnSp macro="">
      <xdr:nvCxnSpPr>
        <xdr:cNvPr id="198" name="直線コネクタ 197"/>
        <xdr:cNvCxnSpPr/>
      </xdr:nvCxnSpPr>
      <xdr:spPr>
        <a:xfrm>
          <a:off x="3225800" y="14143473"/>
          <a:ext cx="889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61268</xdr:rowOff>
    </xdr:from>
    <xdr:to>
      <xdr:col>4</xdr:col>
      <xdr:colOff>482600</xdr:colOff>
      <xdr:row>82</xdr:row>
      <xdr:rowOff>84573</xdr:rowOff>
    </xdr:to>
    <xdr:cxnSp macro="">
      <xdr:nvCxnSpPr>
        <xdr:cNvPr id="201" name="直線コネクタ 200"/>
        <xdr:cNvCxnSpPr/>
      </xdr:nvCxnSpPr>
      <xdr:spPr>
        <a:xfrm>
          <a:off x="2336800" y="14120168"/>
          <a:ext cx="889000" cy="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11621</xdr:rowOff>
    </xdr:from>
    <xdr:to>
      <xdr:col>3</xdr:col>
      <xdr:colOff>279400</xdr:colOff>
      <xdr:row>82</xdr:row>
      <xdr:rowOff>61268</xdr:rowOff>
    </xdr:to>
    <xdr:cxnSp macro="">
      <xdr:nvCxnSpPr>
        <xdr:cNvPr id="204" name="直線コネクタ 203"/>
        <xdr:cNvCxnSpPr/>
      </xdr:nvCxnSpPr>
      <xdr:spPr>
        <a:xfrm>
          <a:off x="1447800" y="14070521"/>
          <a:ext cx="889000" cy="4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101916</xdr:rowOff>
    </xdr:from>
    <xdr:to>
      <xdr:col>7</xdr:col>
      <xdr:colOff>203200</xdr:colOff>
      <xdr:row>83</xdr:row>
      <xdr:rowOff>32066</xdr:rowOff>
    </xdr:to>
    <xdr:sp macro="" textlink="">
      <xdr:nvSpPr>
        <xdr:cNvPr id="214" name="円/楕円 213"/>
        <xdr:cNvSpPr/>
      </xdr:nvSpPr>
      <xdr:spPr>
        <a:xfrm>
          <a:off x="4902200" y="141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118443</xdr:rowOff>
    </xdr:from>
    <xdr:ext cx="762000" cy="259045"/>
    <xdr:sp macro="" textlink="">
      <xdr:nvSpPr>
        <xdr:cNvPr id="215" name="人件費・物件費等の状況該当値テキスト"/>
        <xdr:cNvSpPr txBox="1"/>
      </xdr:nvSpPr>
      <xdr:spPr>
        <a:xfrm>
          <a:off x="5041900" y="1400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202,184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76645</xdr:rowOff>
    </xdr:from>
    <xdr:to>
      <xdr:col>6</xdr:col>
      <xdr:colOff>50800</xdr:colOff>
      <xdr:row>83</xdr:row>
      <xdr:rowOff>6795</xdr:rowOff>
    </xdr:to>
    <xdr:sp macro="" textlink="">
      <xdr:nvSpPr>
        <xdr:cNvPr id="216" name="円/楕円 215"/>
        <xdr:cNvSpPr/>
      </xdr:nvSpPr>
      <xdr:spPr>
        <a:xfrm>
          <a:off x="4064000" y="14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16972</xdr:rowOff>
    </xdr:from>
    <xdr:ext cx="736600" cy="259045"/>
    <xdr:sp macro="" textlink="">
      <xdr:nvSpPr>
        <xdr:cNvPr id="217" name="テキスト ボックス 216"/>
        <xdr:cNvSpPr txBox="1"/>
      </xdr:nvSpPr>
      <xdr:spPr>
        <a:xfrm>
          <a:off x="3733800" y="13904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33773</xdr:rowOff>
    </xdr:from>
    <xdr:to>
      <xdr:col>4</xdr:col>
      <xdr:colOff>533400</xdr:colOff>
      <xdr:row>82</xdr:row>
      <xdr:rowOff>135373</xdr:rowOff>
    </xdr:to>
    <xdr:sp macro="" textlink="">
      <xdr:nvSpPr>
        <xdr:cNvPr id="218" name="円/楕円 217"/>
        <xdr:cNvSpPr/>
      </xdr:nvSpPr>
      <xdr:spPr>
        <a:xfrm>
          <a:off x="3175000" y="14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145550</xdr:rowOff>
    </xdr:from>
    <xdr:ext cx="762000" cy="259045"/>
    <xdr:sp macro="" textlink="">
      <xdr:nvSpPr>
        <xdr:cNvPr id="219" name="テキスト ボックス 218"/>
        <xdr:cNvSpPr txBox="1"/>
      </xdr:nvSpPr>
      <xdr:spPr>
        <a:xfrm>
          <a:off x="2844800" y="1386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185,240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10468</xdr:rowOff>
    </xdr:from>
    <xdr:to>
      <xdr:col>3</xdr:col>
      <xdr:colOff>330200</xdr:colOff>
      <xdr:row>82</xdr:row>
      <xdr:rowOff>112068</xdr:rowOff>
    </xdr:to>
    <xdr:sp macro="" textlink="">
      <xdr:nvSpPr>
        <xdr:cNvPr id="220" name="円/楕円 219"/>
        <xdr:cNvSpPr/>
      </xdr:nvSpPr>
      <xdr:spPr>
        <a:xfrm>
          <a:off x="2286000" y="140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122245</xdr:rowOff>
    </xdr:from>
    <xdr:ext cx="762000" cy="259045"/>
    <xdr:sp macro="" textlink="">
      <xdr:nvSpPr>
        <xdr:cNvPr id="221" name="テキスト ボックス 220"/>
        <xdr:cNvSpPr txBox="1"/>
      </xdr:nvSpPr>
      <xdr:spPr>
        <a:xfrm>
          <a:off x="1955800" y="1383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132271</xdr:rowOff>
    </xdr:from>
    <xdr:to>
      <xdr:col>2</xdr:col>
      <xdr:colOff>127000</xdr:colOff>
      <xdr:row>82</xdr:row>
      <xdr:rowOff>62421</xdr:rowOff>
    </xdr:to>
    <xdr:sp macro="" textlink="">
      <xdr:nvSpPr>
        <xdr:cNvPr id="222" name="円/楕円 221"/>
        <xdr:cNvSpPr/>
      </xdr:nvSpPr>
      <xdr:spPr>
        <a:xfrm>
          <a:off x="1397000" y="1401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72598</xdr:rowOff>
    </xdr:from>
    <xdr:ext cx="762000" cy="259045"/>
    <xdr:sp macro="" textlink="">
      <xdr:nvSpPr>
        <xdr:cNvPr id="223" name="テキスト ボックス 222"/>
        <xdr:cNvSpPr txBox="1"/>
      </xdr:nvSpPr>
      <xdr:spPr>
        <a:xfrm>
          <a:off x="1066800" y="1378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すると平均を上回っている。理由としては、高卒、短大卒の初任給の設定が高い時期があったこと、また、定員管理計画において職員減を行ったものの、組織編成の改革まで進まず、昇格が早まったこと等によるものと考えられる。</a:t>
          </a:r>
          <a:endParaRPr lang="ja-JP" altLang="ja-JP" sz="1300">
            <a:effectLst/>
          </a:endParaRPr>
        </a:p>
        <a:p>
          <a:r>
            <a:rPr kumimoji="1" lang="ja-JP" altLang="ja-JP" sz="1300">
              <a:solidFill>
                <a:schemeClr val="dk1"/>
              </a:solidFill>
              <a:effectLst/>
              <a:latin typeface="+mn-lt"/>
              <a:ea typeface="+mn-ea"/>
              <a:cs typeface="+mn-cs"/>
            </a:rPr>
            <a:t>　今後、給与を含め組織全体の適正化に努めていく。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157904</xdr:rowOff>
    </xdr:from>
    <xdr:to>
      <xdr:col>24</xdr:col>
      <xdr:colOff>558800</xdr:colOff>
      <xdr:row>86</xdr:row>
      <xdr:rowOff>165946</xdr:rowOff>
    </xdr:to>
    <xdr:cxnSp macro="">
      <xdr:nvCxnSpPr>
        <xdr:cNvPr id="257" name="直線コネクタ 256"/>
        <xdr:cNvCxnSpPr/>
      </xdr:nvCxnSpPr>
      <xdr:spPr>
        <a:xfrm>
          <a:off x="16179800" y="149026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157904</xdr:rowOff>
    </xdr:to>
    <xdr:cxnSp macro="">
      <xdr:nvCxnSpPr>
        <xdr:cNvPr id="260" name="直線コネクタ 259"/>
        <xdr:cNvCxnSpPr/>
      </xdr:nvCxnSpPr>
      <xdr:spPr>
        <a:xfrm>
          <a:off x="15290800" y="147899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86</xdr:row>
      <xdr:rowOff>45296</xdr:rowOff>
    </xdr:to>
    <xdr:cxnSp macro="">
      <xdr:nvCxnSpPr>
        <xdr:cNvPr id="263" name="直線コネクタ 262"/>
        <xdr:cNvCxnSpPr/>
      </xdr:nvCxnSpPr>
      <xdr:spPr>
        <a:xfrm>
          <a:off x="14401800" y="1473369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134196</xdr:rowOff>
    </xdr:to>
    <xdr:cxnSp macro="">
      <xdr:nvCxnSpPr>
        <xdr:cNvPr id="266" name="直線コネクタ 265"/>
        <xdr:cNvCxnSpPr/>
      </xdr:nvCxnSpPr>
      <xdr:spPr>
        <a:xfrm flipV="1">
          <a:off x="13512800" y="1473369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6" name="円/楕円 275"/>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7"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107104</xdr:rowOff>
    </xdr:from>
    <xdr:to>
      <xdr:col>23</xdr:col>
      <xdr:colOff>457200</xdr:colOff>
      <xdr:row>87</xdr:row>
      <xdr:rowOff>37254</xdr:rowOff>
    </xdr:to>
    <xdr:sp macro="" textlink="">
      <xdr:nvSpPr>
        <xdr:cNvPr id="278" name="円/楕円 277"/>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22031</xdr:rowOff>
    </xdr:from>
    <xdr:ext cx="736600" cy="259045"/>
    <xdr:sp macro="" textlink="">
      <xdr:nvSpPr>
        <xdr:cNvPr id="279" name="テキスト ボックス 278"/>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80" name="円/楕円 279"/>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81" name="テキスト ボックス 280"/>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2" name="円/楕円 281"/>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24570</xdr:rowOff>
    </xdr:from>
    <xdr:ext cx="762000" cy="259045"/>
    <xdr:sp macro="" textlink="">
      <xdr:nvSpPr>
        <xdr:cNvPr id="283" name="テキスト ボックス 282"/>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4" name="円/楕円 283"/>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5" name="テキスト ボックス 284"/>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１７年度から始まった集中改革プランに基づく定員管理計画（計画期間１７年度～２１年度）において、２１人（１９．３％）削減を目標とし、目標は達成できなかったものの職員数を抑えた状況を維持していることにより、類似団体を下回った。しかしながら、近年権限移譲</a:t>
          </a:r>
          <a:r>
            <a:rPr kumimoji="1" lang="ja-JP" altLang="en-US" sz="1300">
              <a:solidFill>
                <a:schemeClr val="dk1"/>
              </a:solidFill>
              <a:effectLst/>
              <a:latin typeface="+mn-lt"/>
              <a:ea typeface="+mn-ea"/>
              <a:cs typeface="+mn-cs"/>
            </a:rPr>
            <a:t>や多様なニーズへの対応、地方創生事業の推進</a:t>
          </a:r>
          <a:r>
            <a:rPr kumimoji="1" lang="ja-JP" altLang="ja-JP" sz="1300">
              <a:solidFill>
                <a:schemeClr val="dk1"/>
              </a:solidFill>
              <a:effectLst/>
              <a:latin typeface="+mn-lt"/>
              <a:ea typeface="+mn-ea"/>
              <a:cs typeface="+mn-cs"/>
            </a:rPr>
            <a:t>等の事務量の増加や時間外勤務が増えたことに</a:t>
          </a:r>
          <a:r>
            <a:rPr kumimoji="1" lang="ja-JP" altLang="en-US" sz="1300">
              <a:solidFill>
                <a:schemeClr val="dk1"/>
              </a:solidFill>
              <a:effectLst/>
              <a:latin typeface="+mn-lt"/>
              <a:ea typeface="+mn-ea"/>
              <a:cs typeface="+mn-cs"/>
            </a:rPr>
            <a:t>ともな</a:t>
          </a:r>
          <a:r>
            <a:rPr kumimoji="1" lang="ja-JP" altLang="ja-JP" sz="1300">
              <a:solidFill>
                <a:schemeClr val="dk1"/>
              </a:solidFill>
              <a:effectLst/>
              <a:latin typeface="+mn-lt"/>
              <a:ea typeface="+mn-ea"/>
              <a:cs typeface="+mn-cs"/>
            </a:rPr>
            <a:t>う職員配置等の見直しにより、増加傾向に転じる可能性があるため、今後とも適正な定員管理に努める。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14012</xdr:rowOff>
    </xdr:from>
    <xdr:to>
      <xdr:col>24</xdr:col>
      <xdr:colOff>558800</xdr:colOff>
      <xdr:row>61</xdr:row>
      <xdr:rowOff>16425</xdr:rowOff>
    </xdr:to>
    <xdr:cxnSp macro="">
      <xdr:nvCxnSpPr>
        <xdr:cNvPr id="320" name="直線コネクタ 319"/>
        <xdr:cNvCxnSpPr/>
      </xdr:nvCxnSpPr>
      <xdr:spPr>
        <a:xfrm flipV="1">
          <a:off x="16179800" y="1047246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158115</xdr:rowOff>
    </xdr:from>
    <xdr:to>
      <xdr:col>23</xdr:col>
      <xdr:colOff>406400</xdr:colOff>
      <xdr:row>61</xdr:row>
      <xdr:rowOff>16425</xdr:rowOff>
    </xdr:to>
    <xdr:cxnSp macro="">
      <xdr:nvCxnSpPr>
        <xdr:cNvPr id="323" name="直線コネクタ 322"/>
        <xdr:cNvCxnSpPr/>
      </xdr:nvCxnSpPr>
      <xdr:spPr>
        <a:xfrm>
          <a:off x="15290800" y="10445115"/>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154094</xdr:rowOff>
    </xdr:from>
    <xdr:to>
      <xdr:col>22</xdr:col>
      <xdr:colOff>203200</xdr:colOff>
      <xdr:row>60</xdr:row>
      <xdr:rowOff>158115</xdr:rowOff>
    </xdr:to>
    <xdr:cxnSp macro="">
      <xdr:nvCxnSpPr>
        <xdr:cNvPr id="326" name="直線コネクタ 325"/>
        <xdr:cNvCxnSpPr/>
      </xdr:nvCxnSpPr>
      <xdr:spPr>
        <a:xfrm>
          <a:off x="14401800" y="104410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154094</xdr:rowOff>
    </xdr:from>
    <xdr:to>
      <xdr:col>21</xdr:col>
      <xdr:colOff>0</xdr:colOff>
      <xdr:row>60</xdr:row>
      <xdr:rowOff>155702</xdr:rowOff>
    </xdr:to>
    <xdr:cxnSp macro="">
      <xdr:nvCxnSpPr>
        <xdr:cNvPr id="329" name="直線コネクタ 328"/>
        <xdr:cNvCxnSpPr/>
      </xdr:nvCxnSpPr>
      <xdr:spPr>
        <a:xfrm flipV="1">
          <a:off x="13512800" y="10441094"/>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134662</xdr:rowOff>
    </xdr:from>
    <xdr:to>
      <xdr:col>24</xdr:col>
      <xdr:colOff>609600</xdr:colOff>
      <xdr:row>61</xdr:row>
      <xdr:rowOff>64812</xdr:rowOff>
    </xdr:to>
    <xdr:sp macro="" textlink="">
      <xdr:nvSpPr>
        <xdr:cNvPr id="339" name="円/楕円 338"/>
        <xdr:cNvSpPr/>
      </xdr:nvSpPr>
      <xdr:spPr>
        <a:xfrm>
          <a:off x="16967200" y="104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151189</xdr:rowOff>
    </xdr:from>
    <xdr:ext cx="762000" cy="259045"/>
    <xdr:sp macro="" textlink="">
      <xdr:nvSpPr>
        <xdr:cNvPr id="340" name="定員管理の状況該当値テキスト"/>
        <xdr:cNvSpPr txBox="1"/>
      </xdr:nvSpPr>
      <xdr:spPr>
        <a:xfrm>
          <a:off x="17106900" y="102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137075</xdr:rowOff>
    </xdr:from>
    <xdr:to>
      <xdr:col>23</xdr:col>
      <xdr:colOff>457200</xdr:colOff>
      <xdr:row>61</xdr:row>
      <xdr:rowOff>67225</xdr:rowOff>
    </xdr:to>
    <xdr:sp macro="" textlink="">
      <xdr:nvSpPr>
        <xdr:cNvPr id="341" name="円/楕円 340"/>
        <xdr:cNvSpPr/>
      </xdr:nvSpPr>
      <xdr:spPr>
        <a:xfrm>
          <a:off x="16129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77402</xdr:rowOff>
    </xdr:from>
    <xdr:ext cx="736600" cy="259045"/>
    <xdr:sp macro="" textlink="">
      <xdr:nvSpPr>
        <xdr:cNvPr id="342" name="テキスト ボックス 341"/>
        <xdr:cNvSpPr txBox="1"/>
      </xdr:nvSpPr>
      <xdr:spPr>
        <a:xfrm>
          <a:off x="15798800" y="1019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107315</xdr:rowOff>
    </xdr:from>
    <xdr:to>
      <xdr:col>22</xdr:col>
      <xdr:colOff>254000</xdr:colOff>
      <xdr:row>61</xdr:row>
      <xdr:rowOff>37465</xdr:rowOff>
    </xdr:to>
    <xdr:sp macro="" textlink="">
      <xdr:nvSpPr>
        <xdr:cNvPr id="343" name="円/楕円 342"/>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47642</xdr:rowOff>
    </xdr:from>
    <xdr:ext cx="762000" cy="259045"/>
    <xdr:sp macro="" textlink="">
      <xdr:nvSpPr>
        <xdr:cNvPr id="344" name="テキスト ボックス 343"/>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103294</xdr:rowOff>
    </xdr:from>
    <xdr:to>
      <xdr:col>21</xdr:col>
      <xdr:colOff>50800</xdr:colOff>
      <xdr:row>61</xdr:row>
      <xdr:rowOff>33444</xdr:rowOff>
    </xdr:to>
    <xdr:sp macro="" textlink="">
      <xdr:nvSpPr>
        <xdr:cNvPr id="345" name="円/楕円 344"/>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43621</xdr:rowOff>
    </xdr:from>
    <xdr:ext cx="762000" cy="259045"/>
    <xdr:sp macro="" textlink="">
      <xdr:nvSpPr>
        <xdr:cNvPr id="346" name="テキスト ボックス 345"/>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104902</xdr:rowOff>
    </xdr:from>
    <xdr:to>
      <xdr:col>19</xdr:col>
      <xdr:colOff>533400</xdr:colOff>
      <xdr:row>61</xdr:row>
      <xdr:rowOff>35052</xdr:rowOff>
    </xdr:to>
    <xdr:sp macro="" textlink="">
      <xdr:nvSpPr>
        <xdr:cNvPr id="347" name="円/楕円 346"/>
        <xdr:cNvSpPr/>
      </xdr:nvSpPr>
      <xdr:spPr>
        <a:xfrm>
          <a:off x="13462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45229</xdr:rowOff>
    </xdr:from>
    <xdr:ext cx="762000" cy="259045"/>
    <xdr:sp macro="" textlink="">
      <xdr:nvSpPr>
        <xdr:cNvPr id="348" name="テキスト ボックス 347"/>
        <xdr:cNvSpPr txBox="1"/>
      </xdr:nvSpPr>
      <xdr:spPr>
        <a:xfrm>
          <a:off x="13131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実質公債費比率は</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％と類似団体を大きく下回っている。</a:t>
          </a:r>
          <a:r>
            <a:rPr kumimoji="1" lang="ja-JP" altLang="en-US" sz="1300">
              <a:solidFill>
                <a:schemeClr val="dk1"/>
              </a:solidFill>
              <a:effectLst/>
              <a:latin typeface="+mn-lt"/>
              <a:ea typeface="+mn-ea"/>
              <a:cs typeface="+mn-cs"/>
            </a:rPr>
            <a:t>平成２４・２５年度で大型起債の償還が終了し、その後の新たな大型起債がないことが要因である。ただし、平成２８年度における大型起債の償還が平成３２年度から始まること、また当町の財政規模を考慮すると、今後の同報無線デジタル化整備等の数億円規模の大型事業においては起債が必要不可欠であるため、それらの償還により数値の悪化が</a:t>
          </a:r>
          <a:r>
            <a:rPr kumimoji="1" lang="ja-JP" altLang="ja-JP" sz="1300">
              <a:solidFill>
                <a:schemeClr val="dk1"/>
              </a:solidFill>
              <a:effectLst/>
              <a:latin typeface="+mn-lt"/>
              <a:ea typeface="+mn-ea"/>
              <a:cs typeface="+mn-cs"/>
            </a:rPr>
            <a:t>懸念</a:t>
          </a:r>
          <a:r>
            <a:rPr kumimoji="1" lang="ja-JP" altLang="en-US" sz="1300">
              <a:solidFill>
                <a:schemeClr val="dk1"/>
              </a:solidFill>
              <a:effectLst/>
              <a:latin typeface="+mn-lt"/>
              <a:ea typeface="+mn-ea"/>
              <a:cs typeface="+mn-cs"/>
            </a:rPr>
            <a:t>されることから、</a:t>
          </a:r>
          <a:r>
            <a:rPr kumimoji="1" lang="ja-JP" altLang="ja-JP" sz="1300">
              <a:solidFill>
                <a:schemeClr val="dk1"/>
              </a:solidFill>
              <a:effectLst/>
              <a:latin typeface="+mn-lt"/>
              <a:ea typeface="+mn-ea"/>
              <a:cs typeface="+mn-cs"/>
            </a:rPr>
            <a:t>引き続き計画的な財政運営を図っていく。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149225</xdr:rowOff>
    </xdr:from>
    <xdr:to>
      <xdr:col>24</xdr:col>
      <xdr:colOff>558800</xdr:colOff>
      <xdr:row>37</xdr:row>
      <xdr:rowOff>48154</xdr:rowOff>
    </xdr:to>
    <xdr:cxnSp macro="">
      <xdr:nvCxnSpPr>
        <xdr:cNvPr id="386" name="直線コネクタ 385"/>
        <xdr:cNvCxnSpPr/>
      </xdr:nvCxnSpPr>
      <xdr:spPr>
        <a:xfrm flipV="1">
          <a:off x="16179800" y="6321425"/>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48154</xdr:rowOff>
    </xdr:from>
    <xdr:to>
      <xdr:col>23</xdr:col>
      <xdr:colOff>406400</xdr:colOff>
      <xdr:row>38</xdr:row>
      <xdr:rowOff>17463</xdr:rowOff>
    </xdr:to>
    <xdr:cxnSp macro="">
      <xdr:nvCxnSpPr>
        <xdr:cNvPr id="389" name="直線コネクタ 388"/>
        <xdr:cNvCxnSpPr/>
      </xdr:nvCxnSpPr>
      <xdr:spPr>
        <a:xfrm flipV="1">
          <a:off x="15290800" y="6391804"/>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17463</xdr:rowOff>
    </xdr:from>
    <xdr:to>
      <xdr:col>22</xdr:col>
      <xdr:colOff>203200</xdr:colOff>
      <xdr:row>38</xdr:row>
      <xdr:rowOff>138113</xdr:rowOff>
    </xdr:to>
    <xdr:cxnSp macro="">
      <xdr:nvCxnSpPr>
        <xdr:cNvPr id="392" name="直線コネクタ 391"/>
        <xdr:cNvCxnSpPr/>
      </xdr:nvCxnSpPr>
      <xdr:spPr>
        <a:xfrm flipV="1">
          <a:off x="14401800" y="65325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138113</xdr:rowOff>
    </xdr:from>
    <xdr:to>
      <xdr:col>21</xdr:col>
      <xdr:colOff>0</xdr:colOff>
      <xdr:row>39</xdr:row>
      <xdr:rowOff>26988</xdr:rowOff>
    </xdr:to>
    <xdr:cxnSp macro="">
      <xdr:nvCxnSpPr>
        <xdr:cNvPr id="395" name="直線コネクタ 394"/>
        <xdr:cNvCxnSpPr/>
      </xdr:nvCxnSpPr>
      <xdr:spPr>
        <a:xfrm flipV="1">
          <a:off x="13512800" y="66532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98425</xdr:rowOff>
    </xdr:from>
    <xdr:to>
      <xdr:col>24</xdr:col>
      <xdr:colOff>609600</xdr:colOff>
      <xdr:row>37</xdr:row>
      <xdr:rowOff>28575</xdr:rowOff>
    </xdr:to>
    <xdr:sp macro="" textlink="">
      <xdr:nvSpPr>
        <xdr:cNvPr id="405" name="円/楕円 404"/>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114952</xdr:rowOff>
    </xdr:from>
    <xdr:ext cx="762000" cy="259045"/>
    <xdr:sp macro="" textlink="">
      <xdr:nvSpPr>
        <xdr:cNvPr id="406" name="公債費負担の状況該当値テキスト"/>
        <xdr:cNvSpPr txBox="1"/>
      </xdr:nvSpPr>
      <xdr:spPr>
        <a:xfrm>
          <a:off x="171069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168804</xdr:rowOff>
    </xdr:from>
    <xdr:to>
      <xdr:col>23</xdr:col>
      <xdr:colOff>457200</xdr:colOff>
      <xdr:row>37</xdr:row>
      <xdr:rowOff>98954</xdr:rowOff>
    </xdr:to>
    <xdr:sp macro="" textlink="">
      <xdr:nvSpPr>
        <xdr:cNvPr id="407" name="円/楕円 406"/>
        <xdr:cNvSpPr/>
      </xdr:nvSpPr>
      <xdr:spPr>
        <a:xfrm>
          <a:off x="16129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109131</xdr:rowOff>
    </xdr:from>
    <xdr:ext cx="736600" cy="259045"/>
    <xdr:sp macro="" textlink="">
      <xdr:nvSpPr>
        <xdr:cNvPr id="408" name="テキスト ボックス 407"/>
        <xdr:cNvSpPr txBox="1"/>
      </xdr:nvSpPr>
      <xdr:spPr>
        <a:xfrm>
          <a:off x="15798800" y="610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138113</xdr:rowOff>
    </xdr:from>
    <xdr:to>
      <xdr:col>22</xdr:col>
      <xdr:colOff>254000</xdr:colOff>
      <xdr:row>38</xdr:row>
      <xdr:rowOff>68263</xdr:rowOff>
    </xdr:to>
    <xdr:sp macro="" textlink="">
      <xdr:nvSpPr>
        <xdr:cNvPr id="409" name="円/楕円 408"/>
        <xdr:cNvSpPr/>
      </xdr:nvSpPr>
      <xdr:spPr>
        <a:xfrm>
          <a:off x="15240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78440</xdr:rowOff>
    </xdr:from>
    <xdr:ext cx="762000" cy="259045"/>
    <xdr:sp macro="" textlink="">
      <xdr:nvSpPr>
        <xdr:cNvPr id="410" name="テキスト ボックス 409"/>
        <xdr:cNvSpPr txBox="1"/>
      </xdr:nvSpPr>
      <xdr:spPr>
        <a:xfrm>
          <a:off x="14909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87313</xdr:rowOff>
    </xdr:from>
    <xdr:to>
      <xdr:col>21</xdr:col>
      <xdr:colOff>50800</xdr:colOff>
      <xdr:row>39</xdr:row>
      <xdr:rowOff>17463</xdr:rowOff>
    </xdr:to>
    <xdr:sp macro="" textlink="">
      <xdr:nvSpPr>
        <xdr:cNvPr id="411" name="円/楕円 410"/>
        <xdr:cNvSpPr/>
      </xdr:nvSpPr>
      <xdr:spPr>
        <a:xfrm>
          <a:off x="14351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27640</xdr:rowOff>
    </xdr:from>
    <xdr:ext cx="762000" cy="259045"/>
    <xdr:sp macro="" textlink="">
      <xdr:nvSpPr>
        <xdr:cNvPr id="412" name="テキスト ボックス 411"/>
        <xdr:cNvSpPr txBox="1"/>
      </xdr:nvSpPr>
      <xdr:spPr>
        <a:xfrm>
          <a:off x="14020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147638</xdr:rowOff>
    </xdr:from>
    <xdr:to>
      <xdr:col>19</xdr:col>
      <xdr:colOff>533400</xdr:colOff>
      <xdr:row>39</xdr:row>
      <xdr:rowOff>77788</xdr:rowOff>
    </xdr:to>
    <xdr:sp macro="" textlink="">
      <xdr:nvSpPr>
        <xdr:cNvPr id="413" name="円/楕円 412"/>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87965</xdr:rowOff>
    </xdr:from>
    <xdr:ext cx="762000" cy="259045"/>
    <xdr:sp macro="" textlink="">
      <xdr:nvSpPr>
        <xdr:cNvPr id="414" name="テキスト ボックス 413"/>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一般会計等地方債の現在高</a:t>
          </a:r>
          <a:r>
            <a:rPr kumimoji="1" lang="ja-JP" altLang="en-US" sz="1300">
              <a:solidFill>
                <a:schemeClr val="dk1"/>
              </a:solidFill>
              <a:effectLst/>
              <a:latin typeface="+mn-lt"/>
              <a:ea typeface="+mn-ea"/>
              <a:cs typeface="+mn-cs"/>
            </a:rPr>
            <a:t>は、幼稚園建設及び光ファイバ網整備に係る起債により増加したが、</a:t>
          </a:r>
          <a:r>
            <a:rPr kumimoji="1" lang="ja-JP" altLang="ja-JP" sz="1300">
              <a:solidFill>
                <a:schemeClr val="dk1"/>
              </a:solidFill>
              <a:effectLst/>
              <a:latin typeface="+mn-lt"/>
              <a:ea typeface="+mn-ea"/>
              <a:cs typeface="+mn-cs"/>
            </a:rPr>
            <a:t>財政調整基金をはじめとする充当可能基金の残高は、</a:t>
          </a:r>
          <a:r>
            <a:rPr kumimoji="1" lang="ja-JP" altLang="en-US" sz="1300">
              <a:solidFill>
                <a:schemeClr val="dk1"/>
              </a:solidFill>
              <a:effectLst/>
              <a:latin typeface="+mn-lt"/>
              <a:ea typeface="+mn-ea"/>
              <a:cs typeface="+mn-cs"/>
            </a:rPr>
            <a:t>積立てと</a:t>
          </a:r>
          <a:r>
            <a:rPr kumimoji="1" lang="ja-JP" altLang="ja-JP" sz="1300">
              <a:solidFill>
                <a:schemeClr val="dk1"/>
              </a:solidFill>
              <a:effectLst/>
              <a:latin typeface="+mn-lt"/>
              <a:ea typeface="+mn-ea"/>
              <a:cs typeface="+mn-cs"/>
            </a:rPr>
            <a:t>取崩</a:t>
          </a:r>
          <a:r>
            <a:rPr kumimoji="1" lang="ja-JP" altLang="en-US" sz="1300">
              <a:solidFill>
                <a:schemeClr val="dk1"/>
              </a:solidFill>
              <a:effectLst/>
              <a:latin typeface="+mn-lt"/>
              <a:ea typeface="+mn-ea"/>
              <a:cs typeface="+mn-cs"/>
            </a:rPr>
            <a:t>しを実施した結果増</a:t>
          </a:r>
          <a:r>
            <a:rPr kumimoji="1" lang="ja-JP" altLang="ja-JP" sz="1300">
              <a:solidFill>
                <a:schemeClr val="dk1"/>
              </a:solidFill>
              <a:effectLst/>
              <a:latin typeface="+mn-lt"/>
              <a:ea typeface="+mn-ea"/>
              <a:cs typeface="+mn-cs"/>
            </a:rPr>
            <a:t>加し</a:t>
          </a:r>
          <a:r>
            <a:rPr kumimoji="1" lang="ja-JP" altLang="en-US" sz="1300">
              <a:solidFill>
                <a:schemeClr val="dk1"/>
              </a:solidFill>
              <a:effectLst/>
              <a:latin typeface="+mn-lt"/>
              <a:ea typeface="+mn-ea"/>
              <a:cs typeface="+mn-cs"/>
            </a:rPr>
            <a:t>たため</a:t>
          </a:r>
          <a:r>
            <a:rPr kumimoji="1" lang="ja-JP" altLang="ja-JP" sz="1300">
              <a:solidFill>
                <a:schemeClr val="dk1"/>
              </a:solidFill>
              <a:effectLst/>
              <a:latin typeface="+mn-lt"/>
              <a:ea typeface="+mn-ea"/>
              <a:cs typeface="+mn-cs"/>
            </a:rPr>
            <a:t>、分子はマイナスとなった。</a:t>
          </a:r>
          <a:endParaRPr lang="ja-JP" altLang="ja-JP" sz="1300">
            <a:effectLst/>
          </a:endParaRPr>
        </a:p>
        <a:p>
          <a:r>
            <a:rPr kumimoji="1" lang="ja-JP" altLang="ja-JP" sz="1300">
              <a:solidFill>
                <a:schemeClr val="dk1"/>
              </a:solidFill>
              <a:effectLst/>
              <a:latin typeface="+mn-lt"/>
              <a:ea typeface="+mn-ea"/>
              <a:cs typeface="+mn-cs"/>
            </a:rPr>
            <a:t>　しかしながら、当町の財政規模を考慮すると、数億円規模の事業実施（起債）により、数値が悪化する懸念があり、引き続き適正な財政運営を図っていく必要がある。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17594</xdr:rowOff>
    </xdr:from>
    <xdr:ext cx="762000" cy="259045"/>
    <xdr:sp macro="" textlink="">
      <xdr:nvSpPr>
        <xdr:cNvPr id="455" name="テキスト ボックス 454"/>
        <xdr:cNvSpPr txBox="1"/>
      </xdr:nvSpPr>
      <xdr:spPr>
        <a:xfrm>
          <a:off x="13131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18339</xdr:rowOff>
    </xdr:from>
    <xdr:to>
      <xdr:col>19</xdr:col>
      <xdr:colOff>533400</xdr:colOff>
      <xdr:row>14</xdr:row>
      <xdr:rowOff>119939</xdr:rowOff>
    </xdr:to>
    <xdr:sp macro="" textlink="">
      <xdr:nvSpPr>
        <xdr:cNvPr id="461" name="円/楕円 460"/>
        <xdr:cNvSpPr/>
      </xdr:nvSpPr>
      <xdr:spPr>
        <a:xfrm>
          <a:off x="134620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130116</xdr:rowOff>
    </xdr:from>
    <xdr:ext cx="762000" cy="259045"/>
    <xdr:sp macro="" textlink="">
      <xdr:nvSpPr>
        <xdr:cNvPr id="462" name="テキスト ボックス 461"/>
        <xdr:cNvSpPr txBox="1"/>
      </xdr:nvSpPr>
      <xdr:spPr>
        <a:xfrm>
          <a:off x="13131800" y="21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7,007
6,982
85.19
4,159,857
3,981,268
145,067
2,414,235
3,409,462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人件費は、議員</a:t>
          </a:r>
          <a:r>
            <a:rPr kumimoji="1" lang="ja-JP" altLang="en-US" sz="1300">
              <a:solidFill>
                <a:schemeClr val="dk1"/>
              </a:solidFill>
              <a:effectLst/>
              <a:latin typeface="+mn-lt"/>
              <a:ea typeface="+mn-ea"/>
              <a:cs typeface="+mn-cs"/>
            </a:rPr>
            <a:t>及び職員共済負担率の減、消防団関係の減などにより、前年度比１５百万円の減となったが、割合としては０．３％上昇した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また、管理計画（計画期間１７年度～２１年度）において、職員数２１人（１９．３％）削減を目標として、２０人減（１８．３％減）を実施し</a:t>
          </a:r>
          <a:r>
            <a:rPr kumimoji="1" lang="ja-JP" altLang="en-US" sz="130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職員数を抑えた状況を維持している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今後とも適正な定員管理に努める。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119380</xdr:rowOff>
    </xdr:to>
    <xdr:cxnSp macro="">
      <xdr:nvCxnSpPr>
        <xdr:cNvPr id="66" name="直線コネクタ 65"/>
        <xdr:cNvCxnSpPr/>
      </xdr:nvCxnSpPr>
      <xdr:spPr>
        <a:xfrm>
          <a:off x="3987800" y="6268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37</xdr:row>
      <xdr:rowOff>69850</xdr:rowOff>
    </xdr:to>
    <xdr:cxnSp macro="">
      <xdr:nvCxnSpPr>
        <xdr:cNvPr id="69" name="直線コネクタ 68"/>
        <xdr:cNvCxnSpPr/>
      </xdr:nvCxnSpPr>
      <xdr:spPr>
        <a:xfrm flipV="1">
          <a:off x="3098800" y="6268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69850</xdr:rowOff>
    </xdr:to>
    <xdr:cxnSp macro="">
      <xdr:nvCxnSpPr>
        <xdr:cNvPr id="72" name="直線コネクタ 71"/>
        <xdr:cNvCxnSpPr/>
      </xdr:nvCxnSpPr>
      <xdr:spPr>
        <a:xfrm>
          <a:off x="2209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31750</xdr:rowOff>
    </xdr:to>
    <xdr:cxnSp macro="">
      <xdr:nvCxnSpPr>
        <xdr:cNvPr id="75" name="直線コネクタ 74"/>
        <xdr:cNvCxnSpPr/>
      </xdr:nvCxnSpPr>
      <xdr:spPr>
        <a:xfrm flipV="1">
          <a:off x="1320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物件費は、前年度</a:t>
          </a:r>
          <a:r>
            <a:rPr kumimoji="1" lang="ja-JP" altLang="en-US" sz="1300">
              <a:solidFill>
                <a:schemeClr val="dk1"/>
              </a:solidFill>
              <a:effectLst/>
              <a:latin typeface="+mn-lt"/>
              <a:ea typeface="+mn-ea"/>
              <a:cs typeface="+mn-cs"/>
            </a:rPr>
            <a:t>比１９百万円</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、割合としては１．０％減少したが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依然として</a:t>
          </a:r>
          <a:r>
            <a:rPr kumimoji="1" lang="ja-JP" altLang="ja-JP" sz="1300">
              <a:solidFill>
                <a:schemeClr val="dk1"/>
              </a:solidFill>
              <a:effectLst/>
              <a:latin typeface="+mn-lt"/>
              <a:ea typeface="+mn-ea"/>
              <a:cs typeface="+mn-cs"/>
            </a:rPr>
            <a:t>類似団体の平均を上回っている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町有施設の指定管理運営委託や施設の老朽化に</a:t>
          </a:r>
          <a:r>
            <a:rPr kumimoji="1" lang="ja-JP" altLang="en-US" sz="1300">
              <a:solidFill>
                <a:schemeClr val="dk1"/>
              </a:solidFill>
              <a:effectLst/>
              <a:latin typeface="+mn-lt"/>
              <a:ea typeface="+mn-ea"/>
              <a:cs typeface="+mn-cs"/>
            </a:rPr>
            <a:t>ともな</a:t>
          </a:r>
          <a:r>
            <a:rPr kumimoji="1" lang="ja-JP" altLang="ja-JP" sz="1300">
              <a:solidFill>
                <a:schemeClr val="dk1"/>
              </a:solidFill>
              <a:effectLst/>
              <a:latin typeface="+mn-lt"/>
              <a:ea typeface="+mn-ea"/>
              <a:cs typeface="+mn-cs"/>
            </a:rPr>
            <a:t>う維持補修費が増加傾向にあるため、計画的かつ適正な対応が必要となっている。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２８年度では旧小学校のプール解体を実施</a:t>
          </a:r>
          <a:r>
            <a:rPr kumimoji="1" lang="ja-JP" altLang="en-US" sz="1300">
              <a:solidFill>
                <a:schemeClr val="dk1"/>
              </a:solidFill>
              <a:effectLst/>
              <a:latin typeface="+mn-lt"/>
              <a:ea typeface="+mn-ea"/>
              <a:cs typeface="+mn-cs"/>
            </a:rPr>
            <a:t>するなど、公共施設の取り壊しを含めた再整備を検討していかなければならず、</a:t>
          </a:r>
          <a:r>
            <a:rPr kumimoji="1" lang="ja-JP" altLang="ja-JP" sz="1300">
              <a:solidFill>
                <a:schemeClr val="dk1"/>
              </a:solidFill>
              <a:effectLst/>
              <a:latin typeface="+mn-lt"/>
              <a:ea typeface="+mn-ea"/>
              <a:cs typeface="+mn-cs"/>
            </a:rPr>
            <a:t>事業内容を</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精査し適正化に努めたい。</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74422</xdr:rowOff>
    </xdr:from>
    <xdr:to>
      <xdr:col>24</xdr:col>
      <xdr:colOff>31750</xdr:colOff>
      <xdr:row>17</xdr:row>
      <xdr:rowOff>120142</xdr:rowOff>
    </xdr:to>
    <xdr:cxnSp macro="">
      <xdr:nvCxnSpPr>
        <xdr:cNvPr id="124" name="直線コネクタ 123"/>
        <xdr:cNvCxnSpPr/>
      </xdr:nvCxnSpPr>
      <xdr:spPr>
        <a:xfrm flipV="1">
          <a:off x="15671800" y="2989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56134</xdr:rowOff>
    </xdr:from>
    <xdr:to>
      <xdr:col>22</xdr:col>
      <xdr:colOff>565150</xdr:colOff>
      <xdr:row>17</xdr:row>
      <xdr:rowOff>120142</xdr:rowOff>
    </xdr:to>
    <xdr:cxnSp macro="">
      <xdr:nvCxnSpPr>
        <xdr:cNvPr id="127" name="直線コネクタ 126"/>
        <xdr:cNvCxnSpPr/>
      </xdr:nvCxnSpPr>
      <xdr:spPr>
        <a:xfrm>
          <a:off x="14782800" y="2970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56134</xdr:rowOff>
    </xdr:to>
    <xdr:cxnSp macro="">
      <xdr:nvCxnSpPr>
        <xdr:cNvPr id="130" name="直線コネクタ 129"/>
        <xdr:cNvCxnSpPr/>
      </xdr:nvCxnSpPr>
      <xdr:spPr>
        <a:xfrm>
          <a:off x="13893800" y="2966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17</xdr:row>
      <xdr:rowOff>51562</xdr:rowOff>
    </xdr:to>
    <xdr:cxnSp macro="">
      <xdr:nvCxnSpPr>
        <xdr:cNvPr id="133" name="直線コネクタ 132"/>
        <xdr:cNvCxnSpPr/>
      </xdr:nvCxnSpPr>
      <xdr:spPr>
        <a:xfrm>
          <a:off x="13004800" y="2920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23622</xdr:rowOff>
    </xdr:from>
    <xdr:to>
      <xdr:col>24</xdr:col>
      <xdr:colOff>82550</xdr:colOff>
      <xdr:row>17</xdr:row>
      <xdr:rowOff>125222</xdr:rowOff>
    </xdr:to>
    <xdr:sp macro="" textlink="">
      <xdr:nvSpPr>
        <xdr:cNvPr id="143" name="円/楕円 142"/>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167149</xdr:rowOff>
    </xdr:from>
    <xdr:ext cx="762000" cy="259045"/>
    <xdr:sp macro="" textlink="">
      <xdr:nvSpPr>
        <xdr:cNvPr id="144"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69342</xdr:rowOff>
    </xdr:from>
    <xdr:to>
      <xdr:col>22</xdr:col>
      <xdr:colOff>615950</xdr:colOff>
      <xdr:row>17</xdr:row>
      <xdr:rowOff>170942</xdr:rowOff>
    </xdr:to>
    <xdr:sp macro="" textlink="">
      <xdr:nvSpPr>
        <xdr:cNvPr id="145" name="円/楕円 144"/>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155719</xdr:rowOff>
    </xdr:from>
    <xdr:ext cx="736600" cy="259045"/>
    <xdr:sp macro="" textlink="">
      <xdr:nvSpPr>
        <xdr:cNvPr id="146" name="テキスト ボックス 145"/>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5334</xdr:rowOff>
    </xdr:from>
    <xdr:to>
      <xdr:col>21</xdr:col>
      <xdr:colOff>412750</xdr:colOff>
      <xdr:row>17</xdr:row>
      <xdr:rowOff>106934</xdr:rowOff>
    </xdr:to>
    <xdr:sp macro="" textlink="">
      <xdr:nvSpPr>
        <xdr:cNvPr id="147" name="円/楕円 146"/>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91711</xdr:rowOff>
    </xdr:from>
    <xdr:ext cx="762000" cy="259045"/>
    <xdr:sp macro="" textlink="">
      <xdr:nvSpPr>
        <xdr:cNvPr id="148" name="テキスト ボックス 147"/>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9" name="円/楕円 148"/>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50" name="テキスト ボックス 149"/>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51" name="円/楕円 150"/>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41419</xdr:rowOff>
    </xdr:from>
    <xdr:ext cx="762000" cy="259045"/>
    <xdr:sp macro="" textlink="">
      <xdr:nvSpPr>
        <xdr:cNvPr id="152" name="テキスト ボックス 151"/>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扶助費は、</a:t>
          </a:r>
          <a:r>
            <a:rPr kumimoji="1" lang="ja-JP" altLang="en-US" sz="1300">
              <a:solidFill>
                <a:schemeClr val="dk1"/>
              </a:solidFill>
              <a:effectLst/>
              <a:latin typeface="+mn-lt"/>
              <a:ea typeface="+mn-ea"/>
              <a:cs typeface="+mn-cs"/>
            </a:rPr>
            <a:t>自立支援給付費の増や年金生活者等支援給付金事業が実施されたことにより２７百万円増となったが、割合としては</a:t>
          </a:r>
          <a:r>
            <a:rPr kumimoji="1" lang="ja-JP" altLang="ja-JP" sz="1300">
              <a:solidFill>
                <a:schemeClr val="dk1"/>
              </a:solidFill>
              <a:effectLst/>
              <a:latin typeface="+mn-lt"/>
              <a:ea typeface="+mn-ea"/>
              <a:cs typeface="+mn-cs"/>
            </a:rPr>
            <a:t>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自立支援給付費等の障害者に係る費用については増加傾向にあるため、この傾向が財政の硬直化につながらぬよう事業の精査に努める。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12700</xdr:rowOff>
    </xdr:to>
    <xdr:cxnSp macro="">
      <xdr:nvCxnSpPr>
        <xdr:cNvPr id="185" name="直線コネクタ 184"/>
        <xdr:cNvCxnSpPr/>
      </xdr:nvCxnSpPr>
      <xdr:spPr>
        <a:xfrm flipV="1">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12700</xdr:rowOff>
    </xdr:to>
    <xdr:cxnSp macro="">
      <xdr:nvCxnSpPr>
        <xdr:cNvPr id="188" name="直線コネクタ 187"/>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146050</xdr:rowOff>
    </xdr:to>
    <xdr:cxnSp macro="">
      <xdr:nvCxnSpPr>
        <xdr:cNvPr id="191" name="直線コネクタ 190"/>
        <xdr:cNvCxnSpPr/>
      </xdr:nvCxnSpPr>
      <xdr:spPr>
        <a:xfrm>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165100</xdr:rowOff>
    </xdr:to>
    <xdr:cxnSp macro="">
      <xdr:nvCxnSpPr>
        <xdr:cNvPr id="194" name="直線コネクタ 193"/>
        <xdr:cNvCxnSpPr/>
      </xdr:nvCxnSpPr>
      <xdr:spPr>
        <a:xfrm flipV="1">
          <a:off x="1320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4" name="円/楕円 203"/>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5"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6" name="円/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7" name="テキスト ボックス 20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8" name="円/楕円 207"/>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9" name="テキスト ボックス 208"/>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0" name="円/楕円 209"/>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1" name="テキスト ボックス 21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2" name="円/楕円 211"/>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3" name="テキスト ボックス 21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主に、国民健康保険事業会計、</a:t>
          </a:r>
          <a:r>
            <a:rPr kumimoji="1" lang="ja-JP" altLang="en-US" sz="1300" baseline="0">
              <a:solidFill>
                <a:schemeClr val="dk1"/>
              </a:solidFill>
              <a:effectLst/>
              <a:latin typeface="+mn-lt"/>
              <a:ea typeface="+mn-ea"/>
              <a:cs typeface="+mn-cs"/>
            </a:rPr>
            <a:t>後期高齢者医療事業会計、</a:t>
          </a:r>
          <a:r>
            <a:rPr kumimoji="1" lang="ja-JP" altLang="ja-JP" sz="1300" baseline="0">
              <a:solidFill>
                <a:schemeClr val="dk1"/>
              </a:solidFill>
              <a:effectLst/>
              <a:latin typeface="+mn-lt"/>
              <a:ea typeface="+mn-ea"/>
              <a:cs typeface="+mn-cs"/>
            </a:rPr>
            <a:t>介護保険事業会計など特別会計への繰出金だが、</a:t>
          </a:r>
          <a:r>
            <a:rPr kumimoji="1" lang="ja-JP" altLang="en-US" sz="1300" baseline="0">
              <a:solidFill>
                <a:schemeClr val="dk1"/>
              </a:solidFill>
              <a:effectLst/>
              <a:latin typeface="+mn-lt"/>
              <a:ea typeface="+mn-ea"/>
              <a:cs typeface="+mn-cs"/>
            </a:rPr>
            <a:t>前年度比２５百万円増となり、割合として０．９</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上昇している</a:t>
          </a:r>
          <a:r>
            <a:rPr kumimoji="1" lang="ja-JP" altLang="ja-JP" sz="1300" baseline="0">
              <a:solidFill>
                <a:schemeClr val="dk1"/>
              </a:solidFill>
              <a:effectLst/>
              <a:latin typeface="+mn-lt"/>
              <a:ea typeface="+mn-ea"/>
              <a:cs typeface="+mn-cs"/>
            </a:rPr>
            <a:t>。</a:t>
          </a:r>
          <a:endParaRPr lang="ja-JP" altLang="ja-JP" sz="1300">
            <a:effectLst/>
          </a:endParaRPr>
        </a:p>
        <a:p>
          <a:r>
            <a:rPr kumimoji="1" lang="ja-JP" altLang="ja-JP" sz="1300" baseline="0">
              <a:solidFill>
                <a:schemeClr val="dk1"/>
              </a:solidFill>
              <a:effectLst/>
              <a:latin typeface="+mn-lt"/>
              <a:ea typeface="+mn-ea"/>
              <a:cs typeface="+mn-cs"/>
            </a:rPr>
            <a:t>　類似団体と比較すると低くなっているが、年々増加傾向にあるため、各事業における経費の削減に努めていく。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57</xdr:row>
      <xdr:rowOff>1270</xdr:rowOff>
    </xdr:to>
    <xdr:cxnSp macro="">
      <xdr:nvCxnSpPr>
        <xdr:cNvPr id="243" name="直線コネクタ 242"/>
        <xdr:cNvCxnSpPr/>
      </xdr:nvCxnSpPr>
      <xdr:spPr>
        <a:xfrm>
          <a:off x="15671800" y="97327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131572</xdr:rowOff>
    </xdr:from>
    <xdr:to>
      <xdr:col>22</xdr:col>
      <xdr:colOff>565150</xdr:colOff>
      <xdr:row>56</xdr:row>
      <xdr:rowOff>149860</xdr:rowOff>
    </xdr:to>
    <xdr:cxnSp macro="">
      <xdr:nvCxnSpPr>
        <xdr:cNvPr id="246" name="直線コネクタ 245"/>
        <xdr:cNvCxnSpPr/>
      </xdr:nvCxnSpPr>
      <xdr:spPr>
        <a:xfrm flipV="1">
          <a:off x="14782800" y="9732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149860</xdr:rowOff>
    </xdr:to>
    <xdr:cxnSp macro="">
      <xdr:nvCxnSpPr>
        <xdr:cNvPr id="249" name="直線コネクタ 248"/>
        <xdr:cNvCxnSpPr/>
      </xdr:nvCxnSpPr>
      <xdr:spPr>
        <a:xfrm>
          <a:off x="13893800" y="9700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117856</xdr:rowOff>
    </xdr:to>
    <xdr:cxnSp macro="">
      <xdr:nvCxnSpPr>
        <xdr:cNvPr id="252" name="直線コネクタ 251"/>
        <xdr:cNvCxnSpPr/>
      </xdr:nvCxnSpPr>
      <xdr:spPr>
        <a:xfrm flipV="1">
          <a:off x="13004800" y="9700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2" name="円/楕円 261"/>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3"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80772</xdr:rowOff>
    </xdr:from>
    <xdr:to>
      <xdr:col>22</xdr:col>
      <xdr:colOff>615950</xdr:colOff>
      <xdr:row>57</xdr:row>
      <xdr:rowOff>10922</xdr:rowOff>
    </xdr:to>
    <xdr:sp macro="" textlink="">
      <xdr:nvSpPr>
        <xdr:cNvPr id="264" name="円/楕円 263"/>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21099</xdr:rowOff>
    </xdr:from>
    <xdr:ext cx="736600" cy="259045"/>
    <xdr:sp macro="" textlink="">
      <xdr:nvSpPr>
        <xdr:cNvPr id="265" name="テキスト ボックス 264"/>
        <xdr:cNvSpPr txBox="1"/>
      </xdr:nvSpPr>
      <xdr:spPr>
        <a:xfrm>
          <a:off x="15290800" y="945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6" name="円/楕円 265"/>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7" name="テキスト ボックス 26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8" name="円/楕円 267"/>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69" name="テキスト ボックス 268"/>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0" name="円/楕円 269"/>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71" name="テキスト ボックス 27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は、前年度</a:t>
          </a:r>
          <a:r>
            <a:rPr kumimoji="1" lang="ja-JP" altLang="en-US" sz="1300">
              <a:solidFill>
                <a:schemeClr val="dk1"/>
              </a:solidFill>
              <a:effectLst/>
              <a:latin typeface="+mn-lt"/>
              <a:ea typeface="+mn-ea"/>
              <a:cs typeface="+mn-cs"/>
            </a:rPr>
            <a:t>比１２</a:t>
          </a:r>
          <a:r>
            <a:rPr kumimoji="1" lang="ja-JP" altLang="ja-JP" sz="1300" baseline="0">
              <a:solidFill>
                <a:schemeClr val="dk1"/>
              </a:solidFill>
              <a:effectLst/>
              <a:latin typeface="+mn-lt"/>
              <a:ea typeface="+mn-ea"/>
              <a:cs typeface="+mn-cs"/>
            </a:rPr>
            <a:t>百万円</a:t>
          </a:r>
          <a:r>
            <a:rPr kumimoji="1" lang="ja-JP" altLang="en-US" sz="1300" baseline="0">
              <a:solidFill>
                <a:schemeClr val="dk1"/>
              </a:solidFill>
              <a:effectLst/>
              <a:latin typeface="+mn-lt"/>
              <a:ea typeface="+mn-ea"/>
              <a:cs typeface="+mn-cs"/>
            </a:rPr>
            <a:t>減、</a:t>
          </a:r>
          <a:r>
            <a:rPr kumimoji="1" lang="ja-JP" altLang="ja-JP" sz="1300" baseline="0">
              <a:solidFill>
                <a:schemeClr val="dk1"/>
              </a:solidFill>
              <a:effectLst/>
              <a:latin typeface="+mn-lt"/>
              <a:ea typeface="+mn-ea"/>
              <a:cs typeface="+mn-cs"/>
            </a:rPr>
            <a:t>割合として</a:t>
          </a:r>
          <a:r>
            <a:rPr kumimoji="1" lang="ja-JP" altLang="en-US" sz="1300" baseline="0">
              <a:solidFill>
                <a:schemeClr val="dk1"/>
              </a:solidFill>
              <a:effectLst/>
              <a:latin typeface="+mn-lt"/>
              <a:ea typeface="+mn-ea"/>
              <a:cs typeface="+mn-cs"/>
            </a:rPr>
            <a:t>は</a:t>
          </a:r>
          <a:r>
            <a:rPr kumimoji="1" lang="ja-JP" altLang="ja-JP" sz="1300" baseline="0">
              <a:solidFill>
                <a:schemeClr val="dk1"/>
              </a:solidFill>
              <a:effectLst/>
              <a:latin typeface="+mn-lt"/>
              <a:ea typeface="+mn-ea"/>
              <a:cs typeface="+mn-cs"/>
            </a:rPr>
            <a:t>０．</a:t>
          </a:r>
          <a:r>
            <a:rPr kumimoji="1" lang="ja-JP" altLang="en-US" sz="1300" baseline="0">
              <a:solidFill>
                <a:schemeClr val="dk1"/>
              </a:solidFill>
              <a:effectLst/>
              <a:latin typeface="+mn-lt"/>
              <a:ea typeface="+mn-ea"/>
              <a:cs typeface="+mn-cs"/>
            </a:rPr>
            <a:t>５</a:t>
          </a:r>
          <a:r>
            <a:rPr kumimoji="1" lang="ja-JP" altLang="ja-JP" sz="1300" baseline="0">
              <a:solidFill>
                <a:schemeClr val="dk1"/>
              </a:solidFill>
              <a:effectLst/>
              <a:latin typeface="+mn-lt"/>
              <a:ea typeface="+mn-ea"/>
              <a:cs typeface="+mn-cs"/>
            </a:rPr>
            <a:t>％上昇</a:t>
          </a:r>
          <a:r>
            <a:rPr kumimoji="1" lang="ja-JP" altLang="en-US" sz="1300" baseline="0">
              <a:solidFill>
                <a:schemeClr val="dk1"/>
              </a:solidFill>
              <a:effectLst/>
              <a:latin typeface="+mn-lt"/>
              <a:ea typeface="+mn-ea"/>
              <a:cs typeface="+mn-cs"/>
            </a:rPr>
            <a:t>したが、</a:t>
          </a:r>
          <a:r>
            <a:rPr kumimoji="1" lang="ja-JP" altLang="ja-JP" sz="1300">
              <a:solidFill>
                <a:schemeClr val="dk1"/>
              </a:solidFill>
              <a:effectLst/>
              <a:latin typeface="+mn-lt"/>
              <a:ea typeface="+mn-ea"/>
              <a:cs typeface="+mn-cs"/>
            </a:rPr>
            <a:t>類似団体の平均</a:t>
          </a:r>
          <a:r>
            <a:rPr kumimoji="1" lang="ja-JP" altLang="en-US" sz="1300">
              <a:solidFill>
                <a:schemeClr val="dk1"/>
              </a:solidFill>
              <a:effectLst/>
              <a:latin typeface="+mn-lt"/>
              <a:ea typeface="+mn-ea"/>
              <a:cs typeface="+mn-cs"/>
            </a:rPr>
            <a:t>よりは</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　今後とも各事業の見直しを積極的に行い、無駄な支出がないよう取り組んでいく。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1270</xdr:rowOff>
    </xdr:to>
    <xdr:cxnSp macro="">
      <xdr:nvCxnSpPr>
        <xdr:cNvPr id="301" name="直線コネクタ 300"/>
        <xdr:cNvCxnSpPr/>
      </xdr:nvCxnSpPr>
      <xdr:spPr>
        <a:xfrm>
          <a:off x="15671800" y="632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19558</xdr:rowOff>
    </xdr:to>
    <xdr:cxnSp macro="">
      <xdr:nvCxnSpPr>
        <xdr:cNvPr id="304" name="直線コネクタ 303"/>
        <xdr:cNvCxnSpPr/>
      </xdr:nvCxnSpPr>
      <xdr:spPr>
        <a:xfrm flipV="1">
          <a:off x="14782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19558</xdr:rowOff>
    </xdr:to>
    <xdr:cxnSp macro="">
      <xdr:nvCxnSpPr>
        <xdr:cNvPr id="307" name="直線コネクタ 306"/>
        <xdr:cNvCxnSpPr/>
      </xdr:nvCxnSpPr>
      <xdr:spPr>
        <a:xfrm>
          <a:off x="13893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149860</xdr:rowOff>
    </xdr:to>
    <xdr:cxnSp macro="">
      <xdr:nvCxnSpPr>
        <xdr:cNvPr id="310" name="直線コネクタ 309"/>
        <xdr:cNvCxnSpPr/>
      </xdr:nvCxnSpPr>
      <xdr:spPr>
        <a:xfrm>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0" name="円/楕円 319"/>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1"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2" name="円/楕円 321"/>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3" name="テキスト ボックス 322"/>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4" name="円/楕円 32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80535</xdr:rowOff>
    </xdr:from>
    <xdr:ext cx="762000" cy="259045"/>
    <xdr:sp macro="" textlink="">
      <xdr:nvSpPr>
        <xdr:cNvPr id="325" name="テキスト ボックス 324"/>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6" name="円/楕円 325"/>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7" name="テキスト ボックス 326"/>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8" name="円/楕円 327"/>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29" name="テキスト ボックス 328"/>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公債費は、大規模事業の財源とした既発行債の償還が終了したことにより、２９</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百万円程度となり、類似団体の平均を下回った。公債費に占める臨時財政対策債分の割合が年々増加しており、実質的な事業債はより低い水準にある。</a:t>
          </a:r>
          <a:endParaRPr lang="ja-JP" altLang="ja-JP" sz="1300">
            <a:effectLst/>
          </a:endParaRPr>
        </a:p>
        <a:p>
          <a:r>
            <a:rPr kumimoji="1" lang="ja-JP" altLang="ja-JP" sz="1300">
              <a:solidFill>
                <a:schemeClr val="dk1"/>
              </a:solidFill>
              <a:effectLst/>
              <a:latin typeface="+mn-lt"/>
              <a:ea typeface="+mn-ea"/>
              <a:cs typeface="+mn-cs"/>
            </a:rPr>
            <a:t>　今後、２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同報無線デジタル化整備事業（Ｈ３０・３１）が始まる</a:t>
          </a:r>
          <a:r>
            <a:rPr kumimoji="1" lang="ja-JP" altLang="ja-JP" sz="1300">
              <a:solidFill>
                <a:schemeClr val="dk1"/>
              </a:solidFill>
              <a:effectLst/>
              <a:latin typeface="+mn-lt"/>
              <a:ea typeface="+mn-ea"/>
              <a:cs typeface="+mn-cs"/>
            </a:rPr>
            <a:t>ため、引き続き計画的な財政運営を図っていく必要がある。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75</xdr:row>
      <xdr:rowOff>111760</xdr:rowOff>
    </xdr:to>
    <xdr:cxnSp macro="">
      <xdr:nvCxnSpPr>
        <xdr:cNvPr id="361" name="直線コネクタ 360"/>
        <xdr:cNvCxnSpPr/>
      </xdr:nvCxnSpPr>
      <xdr:spPr>
        <a:xfrm>
          <a:off x="3987800" y="12959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130810</xdr:rowOff>
    </xdr:to>
    <xdr:cxnSp macro="">
      <xdr:nvCxnSpPr>
        <xdr:cNvPr id="364" name="直線コネクタ 363"/>
        <xdr:cNvCxnSpPr/>
      </xdr:nvCxnSpPr>
      <xdr:spPr>
        <a:xfrm flipV="1">
          <a:off x="3098800" y="12959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130810</xdr:rowOff>
    </xdr:from>
    <xdr:to>
      <xdr:col>4</xdr:col>
      <xdr:colOff>346075</xdr:colOff>
      <xdr:row>76</xdr:row>
      <xdr:rowOff>58420</xdr:rowOff>
    </xdr:to>
    <xdr:cxnSp macro="">
      <xdr:nvCxnSpPr>
        <xdr:cNvPr id="367" name="直線コネクタ 366"/>
        <xdr:cNvCxnSpPr/>
      </xdr:nvCxnSpPr>
      <xdr:spPr>
        <a:xfrm flipV="1">
          <a:off x="2209800" y="12989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92711</xdr:rowOff>
    </xdr:to>
    <xdr:cxnSp macro="">
      <xdr:nvCxnSpPr>
        <xdr:cNvPr id="370" name="直線コネクタ 369"/>
        <xdr:cNvCxnSpPr/>
      </xdr:nvCxnSpPr>
      <xdr:spPr>
        <a:xfrm flipV="1">
          <a:off x="1320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60960</xdr:rowOff>
    </xdr:from>
    <xdr:to>
      <xdr:col>7</xdr:col>
      <xdr:colOff>66675</xdr:colOff>
      <xdr:row>75</xdr:row>
      <xdr:rowOff>162561</xdr:rowOff>
    </xdr:to>
    <xdr:sp macro="" textlink="">
      <xdr:nvSpPr>
        <xdr:cNvPr id="380" name="円/楕円 379"/>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77487</xdr:rowOff>
    </xdr:from>
    <xdr:ext cx="762000" cy="259045"/>
    <xdr:sp macro="" textlink="">
      <xdr:nvSpPr>
        <xdr:cNvPr id="381" name="公債費該当値テキスト"/>
        <xdr:cNvSpPr txBox="1"/>
      </xdr:nvSpPr>
      <xdr:spPr>
        <a:xfrm>
          <a:off x="4914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82" name="円/楕円 381"/>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83" name="テキスト ボックス 382"/>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84" name="円/楕円 383"/>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85" name="テキスト ボックス 384"/>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6" name="円/楕円 385"/>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7" name="テキスト ボックス 386"/>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88" name="円/楕円 387"/>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153687</xdr:rowOff>
    </xdr:from>
    <xdr:ext cx="762000" cy="259045"/>
    <xdr:sp macro="" textlink="">
      <xdr:nvSpPr>
        <xdr:cNvPr id="389" name="テキスト ボックス 388"/>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公債費以外で経常収支比率を増加させているのは、人件費、物件費、補助費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である。人件費については、職員削減により減少傾向にあったが、職員配置の見直しを行い、やや増加傾向に転じる可能性がある。物件費や補助費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においても増加傾向にあるため、老朽化施設をはじめ町有施設の</a:t>
          </a:r>
          <a:r>
            <a:rPr kumimoji="1" lang="ja-JP" altLang="en-US" sz="1300">
              <a:solidFill>
                <a:schemeClr val="dk1"/>
              </a:solidFill>
              <a:effectLst/>
              <a:latin typeface="+mn-lt"/>
              <a:ea typeface="+mn-ea"/>
              <a:cs typeface="+mn-cs"/>
            </a:rPr>
            <a:t>個別</a:t>
          </a:r>
          <a:r>
            <a:rPr kumimoji="1" lang="ja-JP" altLang="ja-JP" sz="1300">
              <a:solidFill>
                <a:schemeClr val="dk1"/>
              </a:solidFill>
              <a:effectLst/>
              <a:latin typeface="+mn-lt"/>
              <a:ea typeface="+mn-ea"/>
              <a:cs typeface="+mn-cs"/>
            </a:rPr>
            <a:t>計画</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策定</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事業精査に努め適正化を図っていく。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77470</xdr:rowOff>
    </xdr:to>
    <xdr:cxnSp macro="">
      <xdr:nvCxnSpPr>
        <xdr:cNvPr id="422" name="直線コネクタ 421"/>
        <xdr:cNvCxnSpPr/>
      </xdr:nvCxnSpPr>
      <xdr:spPr>
        <a:xfrm>
          <a:off x="15671800" y="13256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115570</xdr:rowOff>
    </xdr:to>
    <xdr:cxnSp macro="">
      <xdr:nvCxnSpPr>
        <xdr:cNvPr id="425" name="直線コネクタ 424"/>
        <xdr:cNvCxnSpPr/>
      </xdr:nvCxnSpPr>
      <xdr:spPr>
        <a:xfrm flipV="1">
          <a:off x="14782800" y="13256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115570</xdr:rowOff>
    </xdr:to>
    <xdr:cxnSp macro="">
      <xdr:nvCxnSpPr>
        <xdr:cNvPr id="428" name="直線コネクタ 427"/>
        <xdr:cNvCxnSpPr/>
      </xdr:nvCxnSpPr>
      <xdr:spPr>
        <a:xfrm>
          <a:off x="13893800" y="13195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76</xdr:row>
      <xdr:rowOff>165100</xdr:rowOff>
    </xdr:to>
    <xdr:cxnSp macro="">
      <xdr:nvCxnSpPr>
        <xdr:cNvPr id="431" name="直線コネクタ 430"/>
        <xdr:cNvCxnSpPr/>
      </xdr:nvCxnSpPr>
      <xdr:spPr>
        <a:xfrm>
          <a:off x="13004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41" name="円/楕円 440"/>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43197</xdr:rowOff>
    </xdr:from>
    <xdr:ext cx="762000" cy="259045"/>
    <xdr:sp macro="" textlink="">
      <xdr:nvSpPr>
        <xdr:cNvPr id="442"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3" name="円/楕円 442"/>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44" name="テキスト ボックス 443"/>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45" name="円/楕円 44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6" name="テキスト ボックス 445"/>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47" name="円/楕円 446"/>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54627</xdr:rowOff>
    </xdr:from>
    <xdr:ext cx="762000" cy="259045"/>
    <xdr:sp macro="" textlink="">
      <xdr:nvSpPr>
        <xdr:cNvPr id="448" name="テキスト ボックス 447"/>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9" name="円/楕円 448"/>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0" name="テキスト ボックス 44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静岡県松崎町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158387</xdr:rowOff>
    </xdr:from>
    <xdr:to>
      <xdr:col>4</xdr:col>
      <xdr:colOff>1117600</xdr:colOff>
      <xdr:row>17</xdr:row>
      <xdr:rowOff>164871</xdr:rowOff>
    </xdr:to>
    <xdr:cxnSp macro="">
      <xdr:nvCxnSpPr>
        <xdr:cNvPr id="50" name="直線コネクタ 49"/>
        <xdr:cNvCxnSpPr/>
      </xdr:nvCxnSpPr>
      <xdr:spPr bwMode="auto">
        <a:xfrm>
          <a:off x="5003800" y="3120662"/>
          <a:ext cx="647700" cy="6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158387</xdr:rowOff>
    </xdr:from>
    <xdr:to>
      <xdr:col>4</xdr:col>
      <xdr:colOff>469900</xdr:colOff>
      <xdr:row>18</xdr:row>
      <xdr:rowOff>55250</xdr:rowOff>
    </xdr:to>
    <xdr:cxnSp macro="">
      <xdr:nvCxnSpPr>
        <xdr:cNvPr id="53" name="直線コネクタ 52"/>
        <xdr:cNvCxnSpPr/>
      </xdr:nvCxnSpPr>
      <xdr:spPr bwMode="auto">
        <a:xfrm flipV="1">
          <a:off x="4305300" y="3120662"/>
          <a:ext cx="698500" cy="68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18468</xdr:rowOff>
    </xdr:from>
    <xdr:to>
      <xdr:col>3</xdr:col>
      <xdr:colOff>904875</xdr:colOff>
      <xdr:row>18</xdr:row>
      <xdr:rowOff>55250</xdr:rowOff>
    </xdr:to>
    <xdr:cxnSp macro="">
      <xdr:nvCxnSpPr>
        <xdr:cNvPr id="56" name="直線コネクタ 55"/>
        <xdr:cNvCxnSpPr/>
      </xdr:nvCxnSpPr>
      <xdr:spPr bwMode="auto">
        <a:xfrm>
          <a:off x="3606800" y="3152193"/>
          <a:ext cx="6985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18468</xdr:rowOff>
    </xdr:from>
    <xdr:to>
      <xdr:col>3</xdr:col>
      <xdr:colOff>206375</xdr:colOff>
      <xdr:row>18</xdr:row>
      <xdr:rowOff>32809</xdr:rowOff>
    </xdr:to>
    <xdr:cxnSp macro="">
      <xdr:nvCxnSpPr>
        <xdr:cNvPr id="59" name="直線コネクタ 58"/>
        <xdr:cNvCxnSpPr/>
      </xdr:nvCxnSpPr>
      <xdr:spPr bwMode="auto">
        <a:xfrm flipV="1">
          <a:off x="2908300" y="3152193"/>
          <a:ext cx="698500" cy="14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114071</xdr:rowOff>
    </xdr:from>
    <xdr:to>
      <xdr:col>5</xdr:col>
      <xdr:colOff>34925</xdr:colOff>
      <xdr:row>18</xdr:row>
      <xdr:rowOff>44221</xdr:rowOff>
    </xdr:to>
    <xdr:sp macro="" textlink="">
      <xdr:nvSpPr>
        <xdr:cNvPr id="69" name="円/楕円 68"/>
        <xdr:cNvSpPr/>
      </xdr:nvSpPr>
      <xdr:spPr bwMode="auto">
        <a:xfrm>
          <a:off x="5600700" y="30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86148</xdr:rowOff>
    </xdr:from>
    <xdr:ext cx="762000" cy="259045"/>
    <xdr:sp macro="" textlink="">
      <xdr:nvSpPr>
        <xdr:cNvPr id="70" name="人口1人当たり決算額の推移該当値テキスト130"/>
        <xdr:cNvSpPr txBox="1"/>
      </xdr:nvSpPr>
      <xdr:spPr>
        <a:xfrm>
          <a:off x="5740400" y="304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107587</xdr:rowOff>
    </xdr:from>
    <xdr:to>
      <xdr:col>4</xdr:col>
      <xdr:colOff>520700</xdr:colOff>
      <xdr:row>18</xdr:row>
      <xdr:rowOff>37737</xdr:rowOff>
    </xdr:to>
    <xdr:sp macro="" textlink="">
      <xdr:nvSpPr>
        <xdr:cNvPr id="71" name="円/楕円 70"/>
        <xdr:cNvSpPr/>
      </xdr:nvSpPr>
      <xdr:spPr bwMode="auto">
        <a:xfrm>
          <a:off x="4953000" y="306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22514</xdr:rowOff>
    </xdr:from>
    <xdr:ext cx="736600" cy="259045"/>
    <xdr:sp macro="" textlink="">
      <xdr:nvSpPr>
        <xdr:cNvPr id="72" name="テキスト ボックス 71"/>
        <xdr:cNvSpPr txBox="1"/>
      </xdr:nvSpPr>
      <xdr:spPr>
        <a:xfrm>
          <a:off x="4622800" y="315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107,131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4450</xdr:rowOff>
    </xdr:from>
    <xdr:to>
      <xdr:col>3</xdr:col>
      <xdr:colOff>955675</xdr:colOff>
      <xdr:row>18</xdr:row>
      <xdr:rowOff>106050</xdr:rowOff>
    </xdr:to>
    <xdr:sp macro="" textlink="">
      <xdr:nvSpPr>
        <xdr:cNvPr id="73" name="円/楕円 72"/>
        <xdr:cNvSpPr/>
      </xdr:nvSpPr>
      <xdr:spPr bwMode="auto">
        <a:xfrm>
          <a:off x="4254500" y="313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90827</xdr:rowOff>
    </xdr:from>
    <xdr:ext cx="762000" cy="259045"/>
    <xdr:sp macro="" textlink="">
      <xdr:nvSpPr>
        <xdr:cNvPr id="74" name="テキスト ボックス 73"/>
        <xdr:cNvSpPr txBox="1"/>
      </xdr:nvSpPr>
      <xdr:spPr>
        <a:xfrm>
          <a:off x="3924300" y="322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139118</xdr:rowOff>
    </xdr:from>
    <xdr:to>
      <xdr:col>3</xdr:col>
      <xdr:colOff>257175</xdr:colOff>
      <xdr:row>18</xdr:row>
      <xdr:rowOff>69268</xdr:rowOff>
    </xdr:to>
    <xdr:sp macro="" textlink="">
      <xdr:nvSpPr>
        <xdr:cNvPr id="75" name="円/楕円 74"/>
        <xdr:cNvSpPr/>
      </xdr:nvSpPr>
      <xdr:spPr bwMode="auto">
        <a:xfrm>
          <a:off x="3556000" y="310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54045</xdr:rowOff>
    </xdr:from>
    <xdr:ext cx="762000" cy="259045"/>
    <xdr:sp macro="" textlink="">
      <xdr:nvSpPr>
        <xdr:cNvPr id="76" name="テキスト ボックス 75"/>
        <xdr:cNvSpPr txBox="1"/>
      </xdr:nvSpPr>
      <xdr:spPr>
        <a:xfrm>
          <a:off x="3225800" y="318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153459</xdr:rowOff>
    </xdr:from>
    <xdr:to>
      <xdr:col>2</xdr:col>
      <xdr:colOff>692150</xdr:colOff>
      <xdr:row>18</xdr:row>
      <xdr:rowOff>83609</xdr:rowOff>
    </xdr:to>
    <xdr:sp macro="" textlink="">
      <xdr:nvSpPr>
        <xdr:cNvPr id="77" name="円/楕円 76"/>
        <xdr:cNvSpPr/>
      </xdr:nvSpPr>
      <xdr:spPr bwMode="auto">
        <a:xfrm>
          <a:off x="2857500" y="311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68386</xdr:rowOff>
    </xdr:from>
    <xdr:ext cx="762000" cy="259045"/>
    <xdr:sp macro="" textlink="">
      <xdr:nvSpPr>
        <xdr:cNvPr id="78" name="テキスト ボックス 77"/>
        <xdr:cNvSpPr txBox="1"/>
      </xdr:nvSpPr>
      <xdr:spPr>
        <a:xfrm>
          <a:off x="2527300" y="320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275457</xdr:rowOff>
    </xdr:from>
    <xdr:to>
      <xdr:col>4</xdr:col>
      <xdr:colOff>1117600</xdr:colOff>
      <xdr:row>37</xdr:row>
      <xdr:rowOff>305251</xdr:rowOff>
    </xdr:to>
    <xdr:cxnSp macro="">
      <xdr:nvCxnSpPr>
        <xdr:cNvPr id="112" name="直線コネクタ 111"/>
        <xdr:cNvCxnSpPr/>
      </xdr:nvCxnSpPr>
      <xdr:spPr bwMode="auto">
        <a:xfrm flipV="1">
          <a:off x="5003800" y="7400157"/>
          <a:ext cx="6477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305251</xdr:rowOff>
    </xdr:from>
    <xdr:to>
      <xdr:col>4</xdr:col>
      <xdr:colOff>469900</xdr:colOff>
      <xdr:row>37</xdr:row>
      <xdr:rowOff>308280</xdr:rowOff>
    </xdr:to>
    <xdr:cxnSp macro="">
      <xdr:nvCxnSpPr>
        <xdr:cNvPr id="115" name="直線コネクタ 114"/>
        <xdr:cNvCxnSpPr/>
      </xdr:nvCxnSpPr>
      <xdr:spPr bwMode="auto">
        <a:xfrm flipV="1">
          <a:off x="4305300" y="7429951"/>
          <a:ext cx="698500" cy="3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161919</xdr:rowOff>
    </xdr:from>
    <xdr:to>
      <xdr:col>3</xdr:col>
      <xdr:colOff>904875</xdr:colOff>
      <xdr:row>37</xdr:row>
      <xdr:rowOff>308280</xdr:rowOff>
    </xdr:to>
    <xdr:cxnSp macro="">
      <xdr:nvCxnSpPr>
        <xdr:cNvPr id="118" name="直線コネクタ 117"/>
        <xdr:cNvCxnSpPr/>
      </xdr:nvCxnSpPr>
      <xdr:spPr bwMode="auto">
        <a:xfrm>
          <a:off x="3606800" y="7286619"/>
          <a:ext cx="698500" cy="1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86347</xdr:rowOff>
    </xdr:from>
    <xdr:to>
      <xdr:col>3</xdr:col>
      <xdr:colOff>206375</xdr:colOff>
      <xdr:row>37</xdr:row>
      <xdr:rowOff>161919</xdr:rowOff>
    </xdr:to>
    <xdr:cxnSp macro="">
      <xdr:nvCxnSpPr>
        <xdr:cNvPr id="121" name="直線コネクタ 120"/>
        <xdr:cNvCxnSpPr/>
      </xdr:nvCxnSpPr>
      <xdr:spPr bwMode="auto">
        <a:xfrm>
          <a:off x="2908300" y="7211047"/>
          <a:ext cx="698500" cy="7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224657</xdr:rowOff>
    </xdr:from>
    <xdr:to>
      <xdr:col>5</xdr:col>
      <xdr:colOff>34925</xdr:colOff>
      <xdr:row>37</xdr:row>
      <xdr:rowOff>326257</xdr:rowOff>
    </xdr:to>
    <xdr:sp macro="" textlink="">
      <xdr:nvSpPr>
        <xdr:cNvPr id="131" name="円/楕円 130"/>
        <xdr:cNvSpPr/>
      </xdr:nvSpPr>
      <xdr:spPr bwMode="auto">
        <a:xfrm>
          <a:off x="5600700" y="73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133234</xdr:rowOff>
    </xdr:from>
    <xdr:ext cx="762000" cy="259045"/>
    <xdr:sp macro="" textlink="">
      <xdr:nvSpPr>
        <xdr:cNvPr id="132" name="人口1人当たり決算額の推移該当値テキスト445"/>
        <xdr:cNvSpPr txBox="1"/>
      </xdr:nvSpPr>
      <xdr:spPr>
        <a:xfrm>
          <a:off x="5740400" y="72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254451</xdr:rowOff>
    </xdr:from>
    <xdr:to>
      <xdr:col>4</xdr:col>
      <xdr:colOff>520700</xdr:colOff>
      <xdr:row>38</xdr:row>
      <xdr:rowOff>13151</xdr:rowOff>
    </xdr:to>
    <xdr:sp macro="" textlink="">
      <xdr:nvSpPr>
        <xdr:cNvPr id="133" name="円/楕円 132"/>
        <xdr:cNvSpPr/>
      </xdr:nvSpPr>
      <xdr:spPr bwMode="auto">
        <a:xfrm>
          <a:off x="4953000" y="737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340828</xdr:rowOff>
    </xdr:from>
    <xdr:ext cx="736600" cy="259045"/>
    <xdr:sp macro="" textlink="">
      <xdr:nvSpPr>
        <xdr:cNvPr id="134" name="テキスト ボックス 133"/>
        <xdr:cNvSpPr txBox="1"/>
      </xdr:nvSpPr>
      <xdr:spPr>
        <a:xfrm>
          <a:off x="4622800" y="746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257480</xdr:rowOff>
    </xdr:from>
    <xdr:to>
      <xdr:col>3</xdr:col>
      <xdr:colOff>955675</xdr:colOff>
      <xdr:row>38</xdr:row>
      <xdr:rowOff>16180</xdr:rowOff>
    </xdr:to>
    <xdr:sp macro="" textlink="">
      <xdr:nvSpPr>
        <xdr:cNvPr id="135" name="円/楕円 134"/>
        <xdr:cNvSpPr/>
      </xdr:nvSpPr>
      <xdr:spPr bwMode="auto">
        <a:xfrm>
          <a:off x="4254500" y="738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957</xdr:rowOff>
    </xdr:from>
    <xdr:ext cx="762000" cy="259045"/>
    <xdr:sp macro="" textlink="">
      <xdr:nvSpPr>
        <xdr:cNvPr id="136" name="テキスト ボックス 135"/>
        <xdr:cNvSpPr txBox="1"/>
      </xdr:nvSpPr>
      <xdr:spPr>
        <a:xfrm>
          <a:off x="3924300" y="746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111119</xdr:rowOff>
    </xdr:from>
    <xdr:to>
      <xdr:col>3</xdr:col>
      <xdr:colOff>257175</xdr:colOff>
      <xdr:row>37</xdr:row>
      <xdr:rowOff>212719</xdr:rowOff>
    </xdr:to>
    <xdr:sp macro="" textlink="">
      <xdr:nvSpPr>
        <xdr:cNvPr id="137" name="円/楕円 136"/>
        <xdr:cNvSpPr/>
      </xdr:nvSpPr>
      <xdr:spPr bwMode="auto">
        <a:xfrm>
          <a:off x="3556000" y="723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197496</xdr:rowOff>
    </xdr:from>
    <xdr:ext cx="762000" cy="259045"/>
    <xdr:sp macro="" textlink="">
      <xdr:nvSpPr>
        <xdr:cNvPr id="138" name="テキスト ボックス 137"/>
        <xdr:cNvSpPr txBox="1"/>
      </xdr:nvSpPr>
      <xdr:spPr>
        <a:xfrm>
          <a:off x="3225800" y="732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35547</xdr:rowOff>
    </xdr:from>
    <xdr:to>
      <xdr:col>2</xdr:col>
      <xdr:colOff>692150</xdr:colOff>
      <xdr:row>37</xdr:row>
      <xdr:rowOff>137147</xdr:rowOff>
    </xdr:to>
    <xdr:sp macro="" textlink="">
      <xdr:nvSpPr>
        <xdr:cNvPr id="139" name="円/楕円 138"/>
        <xdr:cNvSpPr/>
      </xdr:nvSpPr>
      <xdr:spPr bwMode="auto">
        <a:xfrm>
          <a:off x="2857500" y="716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121924</xdr:rowOff>
    </xdr:from>
    <xdr:ext cx="762000" cy="259045"/>
    <xdr:sp macro="" textlink="">
      <xdr:nvSpPr>
        <xdr:cNvPr id="140" name="テキスト ボックス 139"/>
        <xdr:cNvSpPr txBox="1"/>
      </xdr:nvSpPr>
      <xdr:spPr>
        <a:xfrm>
          <a:off x="2527300" y="724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7,007
6,982
85.19
4,159,857
3,981,268
145,067
2,414,235
3,409,462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148398</xdr:rowOff>
    </xdr:from>
    <xdr:to>
      <xdr:col>6</xdr:col>
      <xdr:colOff>511175</xdr:colOff>
      <xdr:row>37</xdr:row>
      <xdr:rowOff>148463</xdr:rowOff>
    </xdr:to>
    <xdr:cxnSp macro="">
      <xdr:nvCxnSpPr>
        <xdr:cNvPr id="63" name="直線コネクタ 62"/>
        <xdr:cNvCxnSpPr/>
      </xdr:nvCxnSpPr>
      <xdr:spPr>
        <a:xfrm>
          <a:off x="3797300" y="6492048"/>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148398</xdr:rowOff>
    </xdr:from>
    <xdr:to>
      <xdr:col>5</xdr:col>
      <xdr:colOff>358775</xdr:colOff>
      <xdr:row>37</xdr:row>
      <xdr:rowOff>163453</xdr:rowOff>
    </xdr:to>
    <xdr:cxnSp macro="">
      <xdr:nvCxnSpPr>
        <xdr:cNvPr id="66" name="直線コネクタ 65"/>
        <xdr:cNvCxnSpPr/>
      </xdr:nvCxnSpPr>
      <xdr:spPr>
        <a:xfrm flipV="1">
          <a:off x="2908300" y="6492048"/>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159958</xdr:rowOff>
    </xdr:from>
    <xdr:to>
      <xdr:col>4</xdr:col>
      <xdr:colOff>155575</xdr:colOff>
      <xdr:row>37</xdr:row>
      <xdr:rowOff>163453</xdr:rowOff>
    </xdr:to>
    <xdr:cxnSp macro="">
      <xdr:nvCxnSpPr>
        <xdr:cNvPr id="69" name="直線コネクタ 68"/>
        <xdr:cNvCxnSpPr/>
      </xdr:nvCxnSpPr>
      <xdr:spPr>
        <a:xfrm>
          <a:off x="2019300" y="650360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159958</xdr:rowOff>
    </xdr:from>
    <xdr:to>
      <xdr:col>2</xdr:col>
      <xdr:colOff>638175</xdr:colOff>
      <xdr:row>38</xdr:row>
      <xdr:rowOff>3171</xdr:rowOff>
    </xdr:to>
    <xdr:cxnSp macro="">
      <xdr:nvCxnSpPr>
        <xdr:cNvPr id="72" name="直線コネクタ 71"/>
        <xdr:cNvCxnSpPr/>
      </xdr:nvCxnSpPr>
      <xdr:spPr>
        <a:xfrm flipV="1">
          <a:off x="1130300" y="6503608"/>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97663</xdr:rowOff>
    </xdr:from>
    <xdr:to>
      <xdr:col>6</xdr:col>
      <xdr:colOff>561975</xdr:colOff>
      <xdr:row>38</xdr:row>
      <xdr:rowOff>27813</xdr:rowOff>
    </xdr:to>
    <xdr:sp macro="" textlink="">
      <xdr:nvSpPr>
        <xdr:cNvPr id="82" name="円/楕円 81"/>
        <xdr:cNvSpPr/>
      </xdr:nvSpPr>
      <xdr:spPr>
        <a:xfrm>
          <a:off x="45847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76090</xdr:rowOff>
    </xdr:from>
    <xdr:ext cx="534377" cy="259045"/>
    <xdr:sp macro="" textlink="">
      <xdr:nvSpPr>
        <xdr:cNvPr id="83" name="人件費該当値テキスト"/>
        <xdr:cNvSpPr txBox="1"/>
      </xdr:nvSpPr>
      <xdr:spPr>
        <a:xfrm>
          <a:off x="4686300" y="64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97598</xdr:rowOff>
    </xdr:from>
    <xdr:to>
      <xdr:col>5</xdr:col>
      <xdr:colOff>409575</xdr:colOff>
      <xdr:row>38</xdr:row>
      <xdr:rowOff>27747</xdr:rowOff>
    </xdr:to>
    <xdr:sp macro="" textlink="">
      <xdr:nvSpPr>
        <xdr:cNvPr id="84" name="円/楕円 83"/>
        <xdr:cNvSpPr/>
      </xdr:nvSpPr>
      <xdr:spPr>
        <a:xfrm>
          <a:off x="3746500" y="6441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18875</xdr:rowOff>
    </xdr:from>
    <xdr:ext cx="534377" cy="259045"/>
    <xdr:sp macro="" textlink="">
      <xdr:nvSpPr>
        <xdr:cNvPr id="85" name="テキスト ボックス 84"/>
        <xdr:cNvSpPr txBox="1"/>
      </xdr:nvSpPr>
      <xdr:spPr>
        <a:xfrm>
          <a:off x="3530111" y="653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112653</xdr:rowOff>
    </xdr:from>
    <xdr:to>
      <xdr:col>4</xdr:col>
      <xdr:colOff>206375</xdr:colOff>
      <xdr:row>38</xdr:row>
      <xdr:rowOff>42803</xdr:rowOff>
    </xdr:to>
    <xdr:sp macro="" textlink="">
      <xdr:nvSpPr>
        <xdr:cNvPr id="86" name="円/楕円 85"/>
        <xdr:cNvSpPr/>
      </xdr:nvSpPr>
      <xdr:spPr>
        <a:xfrm>
          <a:off x="2857500" y="64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33930</xdr:rowOff>
    </xdr:from>
    <xdr:ext cx="534377" cy="259045"/>
    <xdr:sp macro="" textlink="">
      <xdr:nvSpPr>
        <xdr:cNvPr id="87" name="テキスト ボックス 86"/>
        <xdr:cNvSpPr txBox="1"/>
      </xdr:nvSpPr>
      <xdr:spPr>
        <a:xfrm>
          <a:off x="2641111" y="654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109158</xdr:rowOff>
    </xdr:from>
    <xdr:to>
      <xdr:col>3</xdr:col>
      <xdr:colOff>3175</xdr:colOff>
      <xdr:row>38</xdr:row>
      <xdr:rowOff>39308</xdr:rowOff>
    </xdr:to>
    <xdr:sp macro="" textlink="">
      <xdr:nvSpPr>
        <xdr:cNvPr id="88" name="円/楕円 87"/>
        <xdr:cNvSpPr/>
      </xdr:nvSpPr>
      <xdr:spPr>
        <a:xfrm>
          <a:off x="1968500" y="64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30435</xdr:rowOff>
    </xdr:from>
    <xdr:ext cx="534377" cy="259045"/>
    <xdr:sp macro="" textlink="">
      <xdr:nvSpPr>
        <xdr:cNvPr id="89" name="テキスト ボックス 88"/>
        <xdr:cNvSpPr txBox="1"/>
      </xdr:nvSpPr>
      <xdr:spPr>
        <a:xfrm>
          <a:off x="1752111" y="65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123822</xdr:rowOff>
    </xdr:from>
    <xdr:to>
      <xdr:col>1</xdr:col>
      <xdr:colOff>485775</xdr:colOff>
      <xdr:row>38</xdr:row>
      <xdr:rowOff>53972</xdr:rowOff>
    </xdr:to>
    <xdr:sp macro="" textlink="">
      <xdr:nvSpPr>
        <xdr:cNvPr id="90" name="円/楕円 89"/>
        <xdr:cNvSpPr/>
      </xdr:nvSpPr>
      <xdr:spPr>
        <a:xfrm>
          <a:off x="1079500" y="64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45098</xdr:rowOff>
    </xdr:from>
    <xdr:ext cx="534377" cy="259045"/>
    <xdr:sp macro="" textlink="">
      <xdr:nvSpPr>
        <xdr:cNvPr id="91" name="テキスト ボックス 90"/>
        <xdr:cNvSpPr txBox="1"/>
      </xdr:nvSpPr>
      <xdr:spPr>
        <a:xfrm>
          <a:off x="863111" y="656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116364</xdr:rowOff>
    </xdr:from>
    <xdr:to>
      <xdr:col>6</xdr:col>
      <xdr:colOff>511175</xdr:colOff>
      <xdr:row>55</xdr:row>
      <xdr:rowOff>140916</xdr:rowOff>
    </xdr:to>
    <xdr:cxnSp macro="">
      <xdr:nvCxnSpPr>
        <xdr:cNvPr id="118" name="直線コネクタ 117"/>
        <xdr:cNvCxnSpPr/>
      </xdr:nvCxnSpPr>
      <xdr:spPr>
        <a:xfrm flipV="1">
          <a:off x="3797300" y="9546114"/>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140916</xdr:rowOff>
    </xdr:from>
    <xdr:to>
      <xdr:col>5</xdr:col>
      <xdr:colOff>358775</xdr:colOff>
      <xdr:row>56</xdr:row>
      <xdr:rowOff>12214</xdr:rowOff>
    </xdr:to>
    <xdr:cxnSp macro="">
      <xdr:nvCxnSpPr>
        <xdr:cNvPr id="121" name="直線コネクタ 120"/>
        <xdr:cNvCxnSpPr/>
      </xdr:nvCxnSpPr>
      <xdr:spPr>
        <a:xfrm flipV="1">
          <a:off x="2908300" y="957066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12214</xdr:rowOff>
    </xdr:from>
    <xdr:to>
      <xdr:col>4</xdr:col>
      <xdr:colOff>155575</xdr:colOff>
      <xdr:row>56</xdr:row>
      <xdr:rowOff>39519</xdr:rowOff>
    </xdr:to>
    <xdr:cxnSp macro="">
      <xdr:nvCxnSpPr>
        <xdr:cNvPr id="124" name="直線コネクタ 123"/>
        <xdr:cNvCxnSpPr/>
      </xdr:nvCxnSpPr>
      <xdr:spPr>
        <a:xfrm flipV="1">
          <a:off x="2019300" y="9613414"/>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39519</xdr:rowOff>
    </xdr:from>
    <xdr:to>
      <xdr:col>2</xdr:col>
      <xdr:colOff>638175</xdr:colOff>
      <xdr:row>56</xdr:row>
      <xdr:rowOff>92897</xdr:rowOff>
    </xdr:to>
    <xdr:cxnSp macro="">
      <xdr:nvCxnSpPr>
        <xdr:cNvPr id="127" name="直線コネクタ 126"/>
        <xdr:cNvCxnSpPr/>
      </xdr:nvCxnSpPr>
      <xdr:spPr>
        <a:xfrm flipV="1">
          <a:off x="1130300" y="964071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65564</xdr:rowOff>
    </xdr:from>
    <xdr:to>
      <xdr:col>6</xdr:col>
      <xdr:colOff>561975</xdr:colOff>
      <xdr:row>55</xdr:row>
      <xdr:rowOff>167164</xdr:rowOff>
    </xdr:to>
    <xdr:sp macro="" textlink="">
      <xdr:nvSpPr>
        <xdr:cNvPr id="137" name="円/楕円 136"/>
        <xdr:cNvSpPr/>
      </xdr:nvSpPr>
      <xdr:spPr>
        <a:xfrm>
          <a:off x="4584700" y="94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88441</xdr:rowOff>
    </xdr:from>
    <xdr:ext cx="599010" cy="259045"/>
    <xdr:sp macro="" textlink="">
      <xdr:nvSpPr>
        <xdr:cNvPr id="138" name="物件費該当値テキスト"/>
        <xdr:cNvSpPr txBox="1"/>
      </xdr:nvSpPr>
      <xdr:spPr>
        <a:xfrm>
          <a:off x="4686300" y="934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117,604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90116</xdr:rowOff>
    </xdr:from>
    <xdr:to>
      <xdr:col>5</xdr:col>
      <xdr:colOff>409575</xdr:colOff>
      <xdr:row>56</xdr:row>
      <xdr:rowOff>20266</xdr:rowOff>
    </xdr:to>
    <xdr:sp macro="" textlink="">
      <xdr:nvSpPr>
        <xdr:cNvPr id="139" name="円/楕円 138"/>
        <xdr:cNvSpPr/>
      </xdr:nvSpPr>
      <xdr:spPr>
        <a:xfrm>
          <a:off x="3746500" y="95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36793</xdr:rowOff>
    </xdr:from>
    <xdr:ext cx="599010" cy="259045"/>
    <xdr:sp macro="" textlink="">
      <xdr:nvSpPr>
        <xdr:cNvPr id="140" name="テキスト ボックス 139"/>
        <xdr:cNvSpPr txBox="1"/>
      </xdr:nvSpPr>
      <xdr:spPr>
        <a:xfrm>
          <a:off x="3497794" y="929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132864</xdr:rowOff>
    </xdr:from>
    <xdr:to>
      <xdr:col>4</xdr:col>
      <xdr:colOff>206375</xdr:colOff>
      <xdr:row>56</xdr:row>
      <xdr:rowOff>63014</xdr:rowOff>
    </xdr:to>
    <xdr:sp macro="" textlink="">
      <xdr:nvSpPr>
        <xdr:cNvPr id="141" name="円/楕円 140"/>
        <xdr:cNvSpPr/>
      </xdr:nvSpPr>
      <xdr:spPr>
        <a:xfrm>
          <a:off x="2857500" y="95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54141</xdr:rowOff>
    </xdr:from>
    <xdr:ext cx="599010" cy="259045"/>
    <xdr:sp macro="" textlink="">
      <xdr:nvSpPr>
        <xdr:cNvPr id="142" name="テキスト ボックス 141"/>
        <xdr:cNvSpPr txBox="1"/>
      </xdr:nvSpPr>
      <xdr:spPr>
        <a:xfrm>
          <a:off x="2608794" y="96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102,884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160169</xdr:rowOff>
    </xdr:from>
    <xdr:to>
      <xdr:col>3</xdr:col>
      <xdr:colOff>3175</xdr:colOff>
      <xdr:row>56</xdr:row>
      <xdr:rowOff>90319</xdr:rowOff>
    </xdr:to>
    <xdr:sp macro="" textlink="">
      <xdr:nvSpPr>
        <xdr:cNvPr id="143" name="円/楕円 142"/>
        <xdr:cNvSpPr/>
      </xdr:nvSpPr>
      <xdr:spPr>
        <a:xfrm>
          <a:off x="1968500" y="95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106846</xdr:rowOff>
    </xdr:from>
    <xdr:ext cx="534377" cy="259045"/>
    <xdr:sp macro="" textlink="">
      <xdr:nvSpPr>
        <xdr:cNvPr id="144" name="テキスト ボックス 143"/>
        <xdr:cNvSpPr txBox="1"/>
      </xdr:nvSpPr>
      <xdr:spPr>
        <a:xfrm>
          <a:off x="1752111" y="936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42097</xdr:rowOff>
    </xdr:from>
    <xdr:to>
      <xdr:col>1</xdr:col>
      <xdr:colOff>485775</xdr:colOff>
      <xdr:row>56</xdr:row>
      <xdr:rowOff>143697</xdr:rowOff>
    </xdr:to>
    <xdr:sp macro="" textlink="">
      <xdr:nvSpPr>
        <xdr:cNvPr id="145" name="円/楕円 144"/>
        <xdr:cNvSpPr/>
      </xdr:nvSpPr>
      <xdr:spPr>
        <a:xfrm>
          <a:off x="1079500" y="96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134824</xdr:rowOff>
    </xdr:from>
    <xdr:ext cx="534377" cy="259045"/>
    <xdr:sp macro="" textlink="">
      <xdr:nvSpPr>
        <xdr:cNvPr id="146" name="テキスト ボックス 145"/>
        <xdr:cNvSpPr txBox="1"/>
      </xdr:nvSpPr>
      <xdr:spPr>
        <a:xfrm>
          <a:off x="863111" y="97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108938</xdr:rowOff>
    </xdr:from>
    <xdr:to>
      <xdr:col>6</xdr:col>
      <xdr:colOff>511175</xdr:colOff>
      <xdr:row>78</xdr:row>
      <xdr:rowOff>150575</xdr:rowOff>
    </xdr:to>
    <xdr:cxnSp macro="">
      <xdr:nvCxnSpPr>
        <xdr:cNvPr id="177" name="直線コネクタ 176"/>
        <xdr:cNvCxnSpPr/>
      </xdr:nvCxnSpPr>
      <xdr:spPr>
        <a:xfrm flipV="1">
          <a:off x="3797300" y="13482038"/>
          <a:ext cx="8382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150575</xdr:rowOff>
    </xdr:from>
    <xdr:to>
      <xdr:col>5</xdr:col>
      <xdr:colOff>358775</xdr:colOff>
      <xdr:row>78</xdr:row>
      <xdr:rowOff>156617</xdr:rowOff>
    </xdr:to>
    <xdr:cxnSp macro="">
      <xdr:nvCxnSpPr>
        <xdr:cNvPr id="180" name="直線コネクタ 179"/>
        <xdr:cNvCxnSpPr/>
      </xdr:nvCxnSpPr>
      <xdr:spPr>
        <a:xfrm flipV="1">
          <a:off x="2908300" y="13523675"/>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156617</xdr:rowOff>
    </xdr:from>
    <xdr:to>
      <xdr:col>4</xdr:col>
      <xdr:colOff>155575</xdr:colOff>
      <xdr:row>78</xdr:row>
      <xdr:rowOff>163801</xdr:rowOff>
    </xdr:to>
    <xdr:cxnSp macro="">
      <xdr:nvCxnSpPr>
        <xdr:cNvPr id="183" name="直線コネクタ 182"/>
        <xdr:cNvCxnSpPr/>
      </xdr:nvCxnSpPr>
      <xdr:spPr>
        <a:xfrm flipV="1">
          <a:off x="2019300" y="13529717"/>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146949</xdr:rowOff>
    </xdr:from>
    <xdr:to>
      <xdr:col>2</xdr:col>
      <xdr:colOff>638175</xdr:colOff>
      <xdr:row>78</xdr:row>
      <xdr:rowOff>163801</xdr:rowOff>
    </xdr:to>
    <xdr:cxnSp macro="">
      <xdr:nvCxnSpPr>
        <xdr:cNvPr id="186" name="直線コネクタ 185"/>
        <xdr:cNvCxnSpPr/>
      </xdr:nvCxnSpPr>
      <xdr:spPr>
        <a:xfrm>
          <a:off x="1130300" y="13520049"/>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58138</xdr:rowOff>
    </xdr:from>
    <xdr:to>
      <xdr:col>6</xdr:col>
      <xdr:colOff>561975</xdr:colOff>
      <xdr:row>78</xdr:row>
      <xdr:rowOff>159738</xdr:rowOff>
    </xdr:to>
    <xdr:sp macro="" textlink="">
      <xdr:nvSpPr>
        <xdr:cNvPr id="196" name="円/楕円 195"/>
        <xdr:cNvSpPr/>
      </xdr:nvSpPr>
      <xdr:spPr>
        <a:xfrm>
          <a:off x="4584700" y="134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36565</xdr:rowOff>
    </xdr:from>
    <xdr:ext cx="469744" cy="259045"/>
    <xdr:sp macro="" textlink="">
      <xdr:nvSpPr>
        <xdr:cNvPr id="197" name="維持補修費該当値テキスト"/>
        <xdr:cNvSpPr txBox="1"/>
      </xdr:nvSpPr>
      <xdr:spPr>
        <a:xfrm>
          <a:off x="4686300" y="1340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99775</xdr:rowOff>
    </xdr:from>
    <xdr:to>
      <xdr:col>5</xdr:col>
      <xdr:colOff>409575</xdr:colOff>
      <xdr:row>79</xdr:row>
      <xdr:rowOff>29925</xdr:rowOff>
    </xdr:to>
    <xdr:sp macro="" textlink="">
      <xdr:nvSpPr>
        <xdr:cNvPr id="198" name="円/楕円 197"/>
        <xdr:cNvSpPr/>
      </xdr:nvSpPr>
      <xdr:spPr>
        <a:xfrm>
          <a:off x="3746500" y="134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21052</xdr:rowOff>
    </xdr:from>
    <xdr:ext cx="469744" cy="259045"/>
    <xdr:sp macro="" textlink="">
      <xdr:nvSpPr>
        <xdr:cNvPr id="199" name="テキスト ボックス 198"/>
        <xdr:cNvSpPr txBox="1"/>
      </xdr:nvSpPr>
      <xdr:spPr>
        <a:xfrm>
          <a:off x="3562427" y="1356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105817</xdr:rowOff>
    </xdr:from>
    <xdr:to>
      <xdr:col>4</xdr:col>
      <xdr:colOff>206375</xdr:colOff>
      <xdr:row>79</xdr:row>
      <xdr:rowOff>35967</xdr:rowOff>
    </xdr:to>
    <xdr:sp macro="" textlink="">
      <xdr:nvSpPr>
        <xdr:cNvPr id="200" name="円/楕円 199"/>
        <xdr:cNvSpPr/>
      </xdr:nvSpPr>
      <xdr:spPr>
        <a:xfrm>
          <a:off x="2857500" y="13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27094</xdr:rowOff>
    </xdr:from>
    <xdr:ext cx="469744" cy="259045"/>
    <xdr:sp macro="" textlink="">
      <xdr:nvSpPr>
        <xdr:cNvPr id="201" name="テキスト ボックス 200"/>
        <xdr:cNvSpPr txBox="1"/>
      </xdr:nvSpPr>
      <xdr:spPr>
        <a:xfrm>
          <a:off x="2673427" y="135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113001</xdr:rowOff>
    </xdr:from>
    <xdr:to>
      <xdr:col>3</xdr:col>
      <xdr:colOff>3175</xdr:colOff>
      <xdr:row>79</xdr:row>
      <xdr:rowOff>43151</xdr:rowOff>
    </xdr:to>
    <xdr:sp macro="" textlink="">
      <xdr:nvSpPr>
        <xdr:cNvPr id="202" name="円/楕円 201"/>
        <xdr:cNvSpPr/>
      </xdr:nvSpPr>
      <xdr:spPr>
        <a:xfrm>
          <a:off x="1968500" y="134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34278</xdr:rowOff>
    </xdr:from>
    <xdr:ext cx="469744" cy="259045"/>
    <xdr:sp macro="" textlink="">
      <xdr:nvSpPr>
        <xdr:cNvPr id="203" name="テキスト ボックス 202"/>
        <xdr:cNvSpPr txBox="1"/>
      </xdr:nvSpPr>
      <xdr:spPr>
        <a:xfrm>
          <a:off x="1784427" y="1357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96149</xdr:rowOff>
    </xdr:from>
    <xdr:to>
      <xdr:col>1</xdr:col>
      <xdr:colOff>485775</xdr:colOff>
      <xdr:row>79</xdr:row>
      <xdr:rowOff>26299</xdr:rowOff>
    </xdr:to>
    <xdr:sp macro="" textlink="">
      <xdr:nvSpPr>
        <xdr:cNvPr id="204" name="円/楕円 203"/>
        <xdr:cNvSpPr/>
      </xdr:nvSpPr>
      <xdr:spPr>
        <a:xfrm>
          <a:off x="1079500" y="13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17426</xdr:rowOff>
    </xdr:from>
    <xdr:ext cx="469744" cy="259045"/>
    <xdr:sp macro="" textlink="">
      <xdr:nvSpPr>
        <xdr:cNvPr id="205" name="テキスト ボックス 204"/>
        <xdr:cNvSpPr txBox="1"/>
      </xdr:nvSpPr>
      <xdr:spPr>
        <a:xfrm>
          <a:off x="895427" y="1356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70605</xdr:rowOff>
    </xdr:from>
    <xdr:to>
      <xdr:col>6</xdr:col>
      <xdr:colOff>511175</xdr:colOff>
      <xdr:row>97</xdr:row>
      <xdr:rowOff>165608</xdr:rowOff>
    </xdr:to>
    <xdr:cxnSp macro="">
      <xdr:nvCxnSpPr>
        <xdr:cNvPr id="235" name="直線コネクタ 234"/>
        <xdr:cNvCxnSpPr/>
      </xdr:nvCxnSpPr>
      <xdr:spPr>
        <a:xfrm flipV="1">
          <a:off x="3797300" y="16701255"/>
          <a:ext cx="838200" cy="9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157111</xdr:rowOff>
    </xdr:from>
    <xdr:to>
      <xdr:col>5</xdr:col>
      <xdr:colOff>358775</xdr:colOff>
      <xdr:row>97</xdr:row>
      <xdr:rowOff>165608</xdr:rowOff>
    </xdr:to>
    <xdr:cxnSp macro="">
      <xdr:nvCxnSpPr>
        <xdr:cNvPr id="238" name="直線コネクタ 237"/>
        <xdr:cNvCxnSpPr/>
      </xdr:nvCxnSpPr>
      <xdr:spPr>
        <a:xfrm>
          <a:off x="2908300" y="16787761"/>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157111</xdr:rowOff>
    </xdr:from>
    <xdr:to>
      <xdr:col>4</xdr:col>
      <xdr:colOff>155575</xdr:colOff>
      <xdr:row>98</xdr:row>
      <xdr:rowOff>96628</xdr:rowOff>
    </xdr:to>
    <xdr:cxnSp macro="">
      <xdr:nvCxnSpPr>
        <xdr:cNvPr id="241" name="直線コネクタ 240"/>
        <xdr:cNvCxnSpPr/>
      </xdr:nvCxnSpPr>
      <xdr:spPr>
        <a:xfrm flipV="1">
          <a:off x="2019300" y="16787761"/>
          <a:ext cx="889000" cy="1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77139</xdr:rowOff>
    </xdr:from>
    <xdr:to>
      <xdr:col>2</xdr:col>
      <xdr:colOff>638175</xdr:colOff>
      <xdr:row>98</xdr:row>
      <xdr:rowOff>96628</xdr:rowOff>
    </xdr:to>
    <xdr:cxnSp macro="">
      <xdr:nvCxnSpPr>
        <xdr:cNvPr id="244" name="直線コネクタ 243"/>
        <xdr:cNvCxnSpPr/>
      </xdr:nvCxnSpPr>
      <xdr:spPr>
        <a:xfrm>
          <a:off x="1130300" y="16879239"/>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19805</xdr:rowOff>
    </xdr:from>
    <xdr:to>
      <xdr:col>6</xdr:col>
      <xdr:colOff>561975</xdr:colOff>
      <xdr:row>97</xdr:row>
      <xdr:rowOff>121405</xdr:rowOff>
    </xdr:to>
    <xdr:sp macro="" textlink="">
      <xdr:nvSpPr>
        <xdr:cNvPr id="254" name="円/楕円 253"/>
        <xdr:cNvSpPr/>
      </xdr:nvSpPr>
      <xdr:spPr>
        <a:xfrm>
          <a:off x="4584700" y="166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169682</xdr:rowOff>
    </xdr:from>
    <xdr:ext cx="534377" cy="259045"/>
    <xdr:sp macro="" textlink="">
      <xdr:nvSpPr>
        <xdr:cNvPr id="255" name="扶助費該当値テキスト"/>
        <xdr:cNvSpPr txBox="1"/>
      </xdr:nvSpPr>
      <xdr:spPr>
        <a:xfrm>
          <a:off x="4686300" y="166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114808</xdr:rowOff>
    </xdr:from>
    <xdr:to>
      <xdr:col>5</xdr:col>
      <xdr:colOff>409575</xdr:colOff>
      <xdr:row>98</xdr:row>
      <xdr:rowOff>44958</xdr:rowOff>
    </xdr:to>
    <xdr:sp macro="" textlink="">
      <xdr:nvSpPr>
        <xdr:cNvPr id="256" name="円/楕円 255"/>
        <xdr:cNvSpPr/>
      </xdr:nvSpPr>
      <xdr:spPr>
        <a:xfrm>
          <a:off x="3746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36085</xdr:rowOff>
    </xdr:from>
    <xdr:ext cx="534377" cy="259045"/>
    <xdr:sp macro="" textlink="">
      <xdr:nvSpPr>
        <xdr:cNvPr id="257" name="テキスト ボックス 256"/>
        <xdr:cNvSpPr txBox="1"/>
      </xdr:nvSpPr>
      <xdr:spPr>
        <a:xfrm>
          <a:off x="3530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106311</xdr:rowOff>
    </xdr:from>
    <xdr:to>
      <xdr:col>4</xdr:col>
      <xdr:colOff>206375</xdr:colOff>
      <xdr:row>98</xdr:row>
      <xdr:rowOff>36461</xdr:rowOff>
    </xdr:to>
    <xdr:sp macro="" textlink="">
      <xdr:nvSpPr>
        <xdr:cNvPr id="258" name="円/楕円 257"/>
        <xdr:cNvSpPr/>
      </xdr:nvSpPr>
      <xdr:spPr>
        <a:xfrm>
          <a:off x="2857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27588</xdr:rowOff>
    </xdr:from>
    <xdr:ext cx="534377" cy="259045"/>
    <xdr:sp macro="" textlink="">
      <xdr:nvSpPr>
        <xdr:cNvPr id="259" name="テキスト ボックス 258"/>
        <xdr:cNvSpPr txBox="1"/>
      </xdr:nvSpPr>
      <xdr:spPr>
        <a:xfrm>
          <a:off x="2641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45828</xdr:rowOff>
    </xdr:from>
    <xdr:to>
      <xdr:col>3</xdr:col>
      <xdr:colOff>3175</xdr:colOff>
      <xdr:row>98</xdr:row>
      <xdr:rowOff>147428</xdr:rowOff>
    </xdr:to>
    <xdr:sp macro="" textlink="">
      <xdr:nvSpPr>
        <xdr:cNvPr id="260" name="円/楕円 259"/>
        <xdr:cNvSpPr/>
      </xdr:nvSpPr>
      <xdr:spPr>
        <a:xfrm>
          <a:off x="1968500" y="168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138555</xdr:rowOff>
    </xdr:from>
    <xdr:ext cx="534377" cy="259045"/>
    <xdr:sp macro="" textlink="">
      <xdr:nvSpPr>
        <xdr:cNvPr id="261" name="テキスト ボックス 260"/>
        <xdr:cNvSpPr txBox="1"/>
      </xdr:nvSpPr>
      <xdr:spPr>
        <a:xfrm>
          <a:off x="1752111"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26339</xdr:rowOff>
    </xdr:from>
    <xdr:to>
      <xdr:col>1</xdr:col>
      <xdr:colOff>485775</xdr:colOff>
      <xdr:row>98</xdr:row>
      <xdr:rowOff>127939</xdr:rowOff>
    </xdr:to>
    <xdr:sp macro="" textlink="">
      <xdr:nvSpPr>
        <xdr:cNvPr id="262" name="円/楕円 261"/>
        <xdr:cNvSpPr/>
      </xdr:nvSpPr>
      <xdr:spPr>
        <a:xfrm>
          <a:off x="1079500" y="168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119066</xdr:rowOff>
    </xdr:from>
    <xdr:ext cx="534377" cy="259045"/>
    <xdr:sp macro="" textlink="">
      <xdr:nvSpPr>
        <xdr:cNvPr id="263" name="テキスト ボックス 262"/>
        <xdr:cNvSpPr txBox="1"/>
      </xdr:nvSpPr>
      <xdr:spPr>
        <a:xfrm>
          <a:off x="863111" y="169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124613</xdr:rowOff>
    </xdr:from>
    <xdr:to>
      <xdr:col>15</xdr:col>
      <xdr:colOff>180975</xdr:colOff>
      <xdr:row>37</xdr:row>
      <xdr:rowOff>124784</xdr:rowOff>
    </xdr:to>
    <xdr:cxnSp macro="">
      <xdr:nvCxnSpPr>
        <xdr:cNvPr id="292" name="直線コネクタ 291"/>
        <xdr:cNvCxnSpPr/>
      </xdr:nvCxnSpPr>
      <xdr:spPr>
        <a:xfrm>
          <a:off x="9639300" y="6468263"/>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124613</xdr:rowOff>
    </xdr:from>
    <xdr:to>
      <xdr:col>14</xdr:col>
      <xdr:colOff>28575</xdr:colOff>
      <xdr:row>37</xdr:row>
      <xdr:rowOff>154308</xdr:rowOff>
    </xdr:to>
    <xdr:cxnSp macro="">
      <xdr:nvCxnSpPr>
        <xdr:cNvPr id="295" name="直線コネクタ 294"/>
        <xdr:cNvCxnSpPr/>
      </xdr:nvCxnSpPr>
      <xdr:spPr>
        <a:xfrm flipV="1">
          <a:off x="8750300" y="6468263"/>
          <a:ext cx="889000" cy="2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91317</xdr:rowOff>
    </xdr:from>
    <xdr:to>
      <xdr:col>12</xdr:col>
      <xdr:colOff>511175</xdr:colOff>
      <xdr:row>37</xdr:row>
      <xdr:rowOff>154308</xdr:rowOff>
    </xdr:to>
    <xdr:cxnSp macro="">
      <xdr:nvCxnSpPr>
        <xdr:cNvPr id="298" name="直線コネクタ 297"/>
        <xdr:cNvCxnSpPr/>
      </xdr:nvCxnSpPr>
      <xdr:spPr>
        <a:xfrm>
          <a:off x="7861300" y="6434967"/>
          <a:ext cx="889000" cy="6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91317</xdr:rowOff>
    </xdr:from>
    <xdr:to>
      <xdr:col>11</xdr:col>
      <xdr:colOff>307975</xdr:colOff>
      <xdr:row>38</xdr:row>
      <xdr:rowOff>5340</xdr:rowOff>
    </xdr:to>
    <xdr:cxnSp macro="">
      <xdr:nvCxnSpPr>
        <xdr:cNvPr id="301" name="直線コネクタ 300"/>
        <xdr:cNvCxnSpPr/>
      </xdr:nvCxnSpPr>
      <xdr:spPr>
        <a:xfrm flipV="1">
          <a:off x="6972300" y="6434967"/>
          <a:ext cx="889000" cy="8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73984</xdr:rowOff>
    </xdr:from>
    <xdr:to>
      <xdr:col>15</xdr:col>
      <xdr:colOff>231775</xdr:colOff>
      <xdr:row>38</xdr:row>
      <xdr:rowOff>4134</xdr:rowOff>
    </xdr:to>
    <xdr:sp macro="" textlink="">
      <xdr:nvSpPr>
        <xdr:cNvPr id="311" name="円/楕円 310"/>
        <xdr:cNvSpPr/>
      </xdr:nvSpPr>
      <xdr:spPr>
        <a:xfrm>
          <a:off x="10426700" y="64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160361</xdr:rowOff>
    </xdr:from>
    <xdr:ext cx="534377" cy="259045"/>
    <xdr:sp macro="" textlink="">
      <xdr:nvSpPr>
        <xdr:cNvPr id="312" name="補助費等該当値テキスト"/>
        <xdr:cNvSpPr txBox="1"/>
      </xdr:nvSpPr>
      <xdr:spPr>
        <a:xfrm>
          <a:off x="10528300" y="63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73813</xdr:rowOff>
    </xdr:from>
    <xdr:to>
      <xdr:col>14</xdr:col>
      <xdr:colOff>79375</xdr:colOff>
      <xdr:row>38</xdr:row>
      <xdr:rowOff>3963</xdr:rowOff>
    </xdr:to>
    <xdr:sp macro="" textlink="">
      <xdr:nvSpPr>
        <xdr:cNvPr id="313" name="円/楕円 312"/>
        <xdr:cNvSpPr/>
      </xdr:nvSpPr>
      <xdr:spPr>
        <a:xfrm>
          <a:off x="9588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166540</xdr:rowOff>
    </xdr:from>
    <xdr:ext cx="534377" cy="259045"/>
    <xdr:sp macro="" textlink="">
      <xdr:nvSpPr>
        <xdr:cNvPr id="314" name="テキスト ボックス 313"/>
        <xdr:cNvSpPr txBox="1"/>
      </xdr:nvSpPr>
      <xdr:spPr>
        <a:xfrm>
          <a:off x="9372111" y="65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103508</xdr:rowOff>
    </xdr:from>
    <xdr:to>
      <xdr:col>12</xdr:col>
      <xdr:colOff>561975</xdr:colOff>
      <xdr:row>38</xdr:row>
      <xdr:rowOff>33658</xdr:rowOff>
    </xdr:to>
    <xdr:sp macro="" textlink="">
      <xdr:nvSpPr>
        <xdr:cNvPr id="315" name="円/楕円 314"/>
        <xdr:cNvSpPr/>
      </xdr:nvSpPr>
      <xdr:spPr>
        <a:xfrm>
          <a:off x="8699500" y="64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24785</xdr:rowOff>
    </xdr:from>
    <xdr:ext cx="534377" cy="259045"/>
    <xdr:sp macro="" textlink="">
      <xdr:nvSpPr>
        <xdr:cNvPr id="316" name="テキスト ボックス 315"/>
        <xdr:cNvSpPr txBox="1"/>
      </xdr:nvSpPr>
      <xdr:spPr>
        <a:xfrm>
          <a:off x="8483111" y="653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40517</xdr:rowOff>
    </xdr:from>
    <xdr:to>
      <xdr:col>11</xdr:col>
      <xdr:colOff>358775</xdr:colOff>
      <xdr:row>37</xdr:row>
      <xdr:rowOff>142117</xdr:rowOff>
    </xdr:to>
    <xdr:sp macro="" textlink="">
      <xdr:nvSpPr>
        <xdr:cNvPr id="317" name="円/楕円 316"/>
        <xdr:cNvSpPr/>
      </xdr:nvSpPr>
      <xdr:spPr>
        <a:xfrm>
          <a:off x="7810500" y="63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133244</xdr:rowOff>
    </xdr:from>
    <xdr:ext cx="534377" cy="259045"/>
    <xdr:sp macro="" textlink="">
      <xdr:nvSpPr>
        <xdr:cNvPr id="318" name="テキスト ボックス 317"/>
        <xdr:cNvSpPr txBox="1"/>
      </xdr:nvSpPr>
      <xdr:spPr>
        <a:xfrm>
          <a:off x="7594111" y="647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125990</xdr:rowOff>
    </xdr:from>
    <xdr:to>
      <xdr:col>10</xdr:col>
      <xdr:colOff>155575</xdr:colOff>
      <xdr:row>38</xdr:row>
      <xdr:rowOff>56141</xdr:rowOff>
    </xdr:to>
    <xdr:sp macro="" textlink="">
      <xdr:nvSpPr>
        <xdr:cNvPr id="319" name="円/楕円 318"/>
        <xdr:cNvSpPr/>
      </xdr:nvSpPr>
      <xdr:spPr>
        <a:xfrm>
          <a:off x="6921500" y="6469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47267</xdr:rowOff>
    </xdr:from>
    <xdr:ext cx="534377" cy="259045"/>
    <xdr:sp macro="" textlink="">
      <xdr:nvSpPr>
        <xdr:cNvPr id="320" name="テキスト ボックス 319"/>
        <xdr:cNvSpPr txBox="1"/>
      </xdr:nvSpPr>
      <xdr:spPr>
        <a:xfrm>
          <a:off x="6705111" y="65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139302</xdr:rowOff>
    </xdr:from>
    <xdr:to>
      <xdr:col>15</xdr:col>
      <xdr:colOff>180975</xdr:colOff>
      <xdr:row>58</xdr:row>
      <xdr:rowOff>86802</xdr:rowOff>
    </xdr:to>
    <xdr:cxnSp macro="">
      <xdr:nvCxnSpPr>
        <xdr:cNvPr id="351" name="直線コネクタ 350"/>
        <xdr:cNvCxnSpPr/>
      </xdr:nvCxnSpPr>
      <xdr:spPr>
        <a:xfrm flipV="1">
          <a:off x="9639300" y="9911952"/>
          <a:ext cx="838200" cy="1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86802</xdr:rowOff>
    </xdr:from>
    <xdr:to>
      <xdr:col>14</xdr:col>
      <xdr:colOff>28575</xdr:colOff>
      <xdr:row>58</xdr:row>
      <xdr:rowOff>89049</xdr:rowOff>
    </xdr:to>
    <xdr:cxnSp macro="">
      <xdr:nvCxnSpPr>
        <xdr:cNvPr id="354" name="直線コネクタ 353"/>
        <xdr:cNvCxnSpPr/>
      </xdr:nvCxnSpPr>
      <xdr:spPr>
        <a:xfrm flipV="1">
          <a:off x="8750300" y="10030902"/>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81900</xdr:rowOff>
    </xdr:from>
    <xdr:to>
      <xdr:col>12</xdr:col>
      <xdr:colOff>511175</xdr:colOff>
      <xdr:row>58</xdr:row>
      <xdr:rowOff>89049</xdr:rowOff>
    </xdr:to>
    <xdr:cxnSp macro="">
      <xdr:nvCxnSpPr>
        <xdr:cNvPr id="357" name="直線コネクタ 356"/>
        <xdr:cNvCxnSpPr/>
      </xdr:nvCxnSpPr>
      <xdr:spPr>
        <a:xfrm>
          <a:off x="7861300" y="10026000"/>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81900</xdr:rowOff>
    </xdr:from>
    <xdr:to>
      <xdr:col>11</xdr:col>
      <xdr:colOff>307975</xdr:colOff>
      <xdr:row>58</xdr:row>
      <xdr:rowOff>97386</xdr:rowOff>
    </xdr:to>
    <xdr:cxnSp macro="">
      <xdr:nvCxnSpPr>
        <xdr:cNvPr id="360" name="直線コネクタ 359"/>
        <xdr:cNvCxnSpPr/>
      </xdr:nvCxnSpPr>
      <xdr:spPr>
        <a:xfrm flipV="1">
          <a:off x="6972300" y="10026000"/>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88502</xdr:rowOff>
    </xdr:from>
    <xdr:to>
      <xdr:col>15</xdr:col>
      <xdr:colOff>231775</xdr:colOff>
      <xdr:row>58</xdr:row>
      <xdr:rowOff>18652</xdr:rowOff>
    </xdr:to>
    <xdr:sp macro="" textlink="">
      <xdr:nvSpPr>
        <xdr:cNvPr id="370" name="円/楕円 369"/>
        <xdr:cNvSpPr/>
      </xdr:nvSpPr>
      <xdr:spPr>
        <a:xfrm>
          <a:off x="10426700" y="986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66929</xdr:rowOff>
    </xdr:from>
    <xdr:ext cx="534377" cy="259045"/>
    <xdr:sp macro="" textlink="">
      <xdr:nvSpPr>
        <xdr:cNvPr id="371" name="普通建設事業費該当値テキスト"/>
        <xdr:cNvSpPr txBox="1"/>
      </xdr:nvSpPr>
      <xdr:spPr>
        <a:xfrm>
          <a:off x="10528300" y="98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36002</xdr:rowOff>
    </xdr:from>
    <xdr:to>
      <xdr:col>14</xdr:col>
      <xdr:colOff>79375</xdr:colOff>
      <xdr:row>58</xdr:row>
      <xdr:rowOff>137602</xdr:rowOff>
    </xdr:to>
    <xdr:sp macro="" textlink="">
      <xdr:nvSpPr>
        <xdr:cNvPr id="372" name="円/楕円 371"/>
        <xdr:cNvSpPr/>
      </xdr:nvSpPr>
      <xdr:spPr>
        <a:xfrm>
          <a:off x="9588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128729</xdr:rowOff>
    </xdr:from>
    <xdr:ext cx="534377" cy="259045"/>
    <xdr:sp macro="" textlink="">
      <xdr:nvSpPr>
        <xdr:cNvPr id="373" name="テキスト ボックス 372"/>
        <xdr:cNvSpPr txBox="1"/>
      </xdr:nvSpPr>
      <xdr:spPr>
        <a:xfrm>
          <a:off x="9372111" y="1007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38249</xdr:rowOff>
    </xdr:from>
    <xdr:to>
      <xdr:col>12</xdr:col>
      <xdr:colOff>561975</xdr:colOff>
      <xdr:row>58</xdr:row>
      <xdr:rowOff>139849</xdr:rowOff>
    </xdr:to>
    <xdr:sp macro="" textlink="">
      <xdr:nvSpPr>
        <xdr:cNvPr id="374" name="円/楕円 373"/>
        <xdr:cNvSpPr/>
      </xdr:nvSpPr>
      <xdr:spPr>
        <a:xfrm>
          <a:off x="8699500" y="99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130976</xdr:rowOff>
    </xdr:from>
    <xdr:ext cx="534377" cy="259045"/>
    <xdr:sp macro="" textlink="">
      <xdr:nvSpPr>
        <xdr:cNvPr id="375" name="テキスト ボックス 374"/>
        <xdr:cNvSpPr txBox="1"/>
      </xdr:nvSpPr>
      <xdr:spPr>
        <a:xfrm>
          <a:off x="8483111" y="100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31100</xdr:rowOff>
    </xdr:from>
    <xdr:to>
      <xdr:col>11</xdr:col>
      <xdr:colOff>358775</xdr:colOff>
      <xdr:row>58</xdr:row>
      <xdr:rowOff>132700</xdr:rowOff>
    </xdr:to>
    <xdr:sp macro="" textlink="">
      <xdr:nvSpPr>
        <xdr:cNvPr id="376" name="円/楕円 375"/>
        <xdr:cNvSpPr/>
      </xdr:nvSpPr>
      <xdr:spPr>
        <a:xfrm>
          <a:off x="7810500" y="99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123827</xdr:rowOff>
    </xdr:from>
    <xdr:ext cx="534377" cy="259045"/>
    <xdr:sp macro="" textlink="">
      <xdr:nvSpPr>
        <xdr:cNvPr id="377" name="テキスト ボックス 376"/>
        <xdr:cNvSpPr txBox="1"/>
      </xdr:nvSpPr>
      <xdr:spPr>
        <a:xfrm>
          <a:off x="7594111" y="100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46586</xdr:rowOff>
    </xdr:from>
    <xdr:to>
      <xdr:col>10</xdr:col>
      <xdr:colOff>155575</xdr:colOff>
      <xdr:row>58</xdr:row>
      <xdr:rowOff>148186</xdr:rowOff>
    </xdr:to>
    <xdr:sp macro="" textlink="">
      <xdr:nvSpPr>
        <xdr:cNvPr id="378" name="円/楕円 377"/>
        <xdr:cNvSpPr/>
      </xdr:nvSpPr>
      <xdr:spPr>
        <a:xfrm>
          <a:off x="6921500" y="99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139313</xdr:rowOff>
    </xdr:from>
    <xdr:ext cx="534377" cy="259045"/>
    <xdr:sp macro="" textlink="">
      <xdr:nvSpPr>
        <xdr:cNvPr id="379" name="テキスト ボックス 378"/>
        <xdr:cNvSpPr txBox="1"/>
      </xdr:nvSpPr>
      <xdr:spPr>
        <a:xfrm>
          <a:off x="6705111" y="1008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157161</xdr:rowOff>
    </xdr:from>
    <xdr:to>
      <xdr:col>15</xdr:col>
      <xdr:colOff>180975</xdr:colOff>
      <xdr:row>78</xdr:row>
      <xdr:rowOff>132846</xdr:rowOff>
    </xdr:to>
    <xdr:cxnSp macro="">
      <xdr:nvCxnSpPr>
        <xdr:cNvPr id="406" name="直線コネクタ 405"/>
        <xdr:cNvCxnSpPr/>
      </xdr:nvCxnSpPr>
      <xdr:spPr>
        <a:xfrm>
          <a:off x="9639300" y="13358811"/>
          <a:ext cx="838200" cy="1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157161</xdr:rowOff>
    </xdr:from>
    <xdr:to>
      <xdr:col>14</xdr:col>
      <xdr:colOff>28575</xdr:colOff>
      <xdr:row>78</xdr:row>
      <xdr:rowOff>87154</xdr:rowOff>
    </xdr:to>
    <xdr:cxnSp macro="">
      <xdr:nvCxnSpPr>
        <xdr:cNvPr id="409" name="直線コネクタ 408"/>
        <xdr:cNvCxnSpPr/>
      </xdr:nvCxnSpPr>
      <xdr:spPr>
        <a:xfrm flipV="1">
          <a:off x="8750300" y="13358811"/>
          <a:ext cx="889000" cy="10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82046</xdr:rowOff>
    </xdr:from>
    <xdr:to>
      <xdr:col>15</xdr:col>
      <xdr:colOff>231775</xdr:colOff>
      <xdr:row>79</xdr:row>
      <xdr:rowOff>12196</xdr:rowOff>
    </xdr:to>
    <xdr:sp macro="" textlink="">
      <xdr:nvSpPr>
        <xdr:cNvPr id="419" name="円/楕円 418"/>
        <xdr:cNvSpPr/>
      </xdr:nvSpPr>
      <xdr:spPr>
        <a:xfrm>
          <a:off x="10426700" y="134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168423</xdr:rowOff>
    </xdr:from>
    <xdr:ext cx="469744" cy="259045"/>
    <xdr:sp macro="" textlink="">
      <xdr:nvSpPr>
        <xdr:cNvPr id="420" name="普通建設事業費 （ うち新規整備　）該当値テキスト"/>
        <xdr:cNvSpPr txBox="1"/>
      </xdr:nvSpPr>
      <xdr:spPr>
        <a:xfrm>
          <a:off x="10528300" y="1337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106361</xdr:rowOff>
    </xdr:from>
    <xdr:to>
      <xdr:col>14</xdr:col>
      <xdr:colOff>79375</xdr:colOff>
      <xdr:row>78</xdr:row>
      <xdr:rowOff>36511</xdr:rowOff>
    </xdr:to>
    <xdr:sp macro="" textlink="">
      <xdr:nvSpPr>
        <xdr:cNvPr id="421" name="円/楕円 420"/>
        <xdr:cNvSpPr/>
      </xdr:nvSpPr>
      <xdr:spPr>
        <a:xfrm>
          <a:off x="9588500" y="133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27638</xdr:rowOff>
    </xdr:from>
    <xdr:ext cx="534377" cy="259045"/>
    <xdr:sp macro="" textlink="">
      <xdr:nvSpPr>
        <xdr:cNvPr id="422" name="テキスト ボックス 421"/>
        <xdr:cNvSpPr txBox="1"/>
      </xdr:nvSpPr>
      <xdr:spPr>
        <a:xfrm>
          <a:off x="9372111" y="134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36354</xdr:rowOff>
    </xdr:from>
    <xdr:to>
      <xdr:col>12</xdr:col>
      <xdr:colOff>561975</xdr:colOff>
      <xdr:row>78</xdr:row>
      <xdr:rowOff>137954</xdr:rowOff>
    </xdr:to>
    <xdr:sp macro="" textlink="">
      <xdr:nvSpPr>
        <xdr:cNvPr id="423" name="円/楕円 422"/>
        <xdr:cNvSpPr/>
      </xdr:nvSpPr>
      <xdr:spPr>
        <a:xfrm>
          <a:off x="8699500" y="13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129081</xdr:rowOff>
    </xdr:from>
    <xdr:ext cx="534377" cy="259045"/>
    <xdr:sp macro="" textlink="">
      <xdr:nvSpPr>
        <xdr:cNvPr id="424" name="テキスト ボックス 423"/>
        <xdr:cNvSpPr txBox="1"/>
      </xdr:nvSpPr>
      <xdr:spPr>
        <a:xfrm>
          <a:off x="8483111" y="13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78801</xdr:rowOff>
    </xdr:from>
    <xdr:to>
      <xdr:col>15</xdr:col>
      <xdr:colOff>180975</xdr:colOff>
      <xdr:row>98</xdr:row>
      <xdr:rowOff>49399</xdr:rowOff>
    </xdr:to>
    <xdr:cxnSp macro="">
      <xdr:nvCxnSpPr>
        <xdr:cNvPr id="451" name="直線コネクタ 450"/>
        <xdr:cNvCxnSpPr/>
      </xdr:nvCxnSpPr>
      <xdr:spPr>
        <a:xfrm flipV="1">
          <a:off x="9639300" y="16538001"/>
          <a:ext cx="838200" cy="3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135072</xdr:rowOff>
    </xdr:from>
    <xdr:to>
      <xdr:col>14</xdr:col>
      <xdr:colOff>28575</xdr:colOff>
      <xdr:row>98</xdr:row>
      <xdr:rowOff>49399</xdr:rowOff>
    </xdr:to>
    <xdr:cxnSp macro="">
      <xdr:nvCxnSpPr>
        <xdr:cNvPr id="454" name="直線コネクタ 453"/>
        <xdr:cNvCxnSpPr/>
      </xdr:nvCxnSpPr>
      <xdr:spPr>
        <a:xfrm>
          <a:off x="8750300" y="16765722"/>
          <a:ext cx="889000" cy="8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28001</xdr:rowOff>
    </xdr:from>
    <xdr:to>
      <xdr:col>15</xdr:col>
      <xdr:colOff>231775</xdr:colOff>
      <xdr:row>96</xdr:row>
      <xdr:rowOff>129601</xdr:rowOff>
    </xdr:to>
    <xdr:sp macro="" textlink="">
      <xdr:nvSpPr>
        <xdr:cNvPr id="464" name="円/楕円 463"/>
        <xdr:cNvSpPr/>
      </xdr:nvSpPr>
      <xdr:spPr>
        <a:xfrm>
          <a:off x="10426700" y="164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50878</xdr:rowOff>
    </xdr:from>
    <xdr:ext cx="534377" cy="259045"/>
    <xdr:sp macro="" textlink="">
      <xdr:nvSpPr>
        <xdr:cNvPr id="465" name="普通建設事業費 （ うち更新整備　）該当値テキスト"/>
        <xdr:cNvSpPr txBox="1"/>
      </xdr:nvSpPr>
      <xdr:spPr>
        <a:xfrm>
          <a:off x="10528300" y="1633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170049</xdr:rowOff>
    </xdr:from>
    <xdr:to>
      <xdr:col>14</xdr:col>
      <xdr:colOff>79375</xdr:colOff>
      <xdr:row>98</xdr:row>
      <xdr:rowOff>100199</xdr:rowOff>
    </xdr:to>
    <xdr:sp macro="" textlink="">
      <xdr:nvSpPr>
        <xdr:cNvPr id="466" name="円/楕円 465"/>
        <xdr:cNvSpPr/>
      </xdr:nvSpPr>
      <xdr:spPr>
        <a:xfrm>
          <a:off x="9588500" y="16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91326</xdr:rowOff>
    </xdr:from>
    <xdr:ext cx="534377" cy="259045"/>
    <xdr:sp macro="" textlink="">
      <xdr:nvSpPr>
        <xdr:cNvPr id="467" name="テキスト ボックス 466"/>
        <xdr:cNvSpPr txBox="1"/>
      </xdr:nvSpPr>
      <xdr:spPr>
        <a:xfrm>
          <a:off x="9372111" y="168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84272</xdr:rowOff>
    </xdr:from>
    <xdr:to>
      <xdr:col>12</xdr:col>
      <xdr:colOff>561975</xdr:colOff>
      <xdr:row>98</xdr:row>
      <xdr:rowOff>14422</xdr:rowOff>
    </xdr:to>
    <xdr:sp macro="" textlink="">
      <xdr:nvSpPr>
        <xdr:cNvPr id="468" name="円/楕円 467"/>
        <xdr:cNvSpPr/>
      </xdr:nvSpPr>
      <xdr:spPr>
        <a:xfrm>
          <a:off x="8699500" y="167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5549</xdr:rowOff>
    </xdr:from>
    <xdr:ext cx="534377" cy="259045"/>
    <xdr:sp macro="" textlink="">
      <xdr:nvSpPr>
        <xdr:cNvPr id="469" name="テキスト ボックス 468"/>
        <xdr:cNvSpPr txBox="1"/>
      </xdr:nvSpPr>
      <xdr:spPr>
        <a:xfrm>
          <a:off x="8483111" y="168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9499</xdr:rowOff>
    </xdr:from>
    <xdr:to>
      <xdr:col>23</xdr:col>
      <xdr:colOff>517525</xdr:colOff>
      <xdr:row>39</xdr:row>
      <xdr:rowOff>44450</xdr:rowOff>
    </xdr:to>
    <xdr:cxnSp macro="">
      <xdr:nvCxnSpPr>
        <xdr:cNvPr id="498" name="直線コネクタ 497"/>
        <xdr:cNvCxnSpPr/>
      </xdr:nvCxnSpPr>
      <xdr:spPr>
        <a:xfrm>
          <a:off x="15481300" y="6524599"/>
          <a:ext cx="838200" cy="2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9499</xdr:rowOff>
    </xdr:from>
    <xdr:to>
      <xdr:col>22</xdr:col>
      <xdr:colOff>365125</xdr:colOff>
      <xdr:row>38</xdr:row>
      <xdr:rowOff>84937</xdr:rowOff>
    </xdr:to>
    <xdr:cxnSp macro="">
      <xdr:nvCxnSpPr>
        <xdr:cNvPr id="501" name="直線コネクタ 500"/>
        <xdr:cNvCxnSpPr/>
      </xdr:nvCxnSpPr>
      <xdr:spPr>
        <a:xfrm flipV="1">
          <a:off x="14592300" y="652459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135259</xdr:rowOff>
    </xdr:from>
    <xdr:ext cx="469744" cy="259045"/>
    <xdr:sp macro="" textlink="">
      <xdr:nvSpPr>
        <xdr:cNvPr id="503" name="テキスト ボックス 502"/>
        <xdr:cNvSpPr txBox="1"/>
      </xdr:nvSpPr>
      <xdr:spPr>
        <a:xfrm>
          <a:off x="15246427"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84937</xdr:rowOff>
    </xdr:from>
    <xdr:to>
      <xdr:col>21</xdr:col>
      <xdr:colOff>161925</xdr:colOff>
      <xdr:row>39</xdr:row>
      <xdr:rowOff>15443</xdr:rowOff>
    </xdr:to>
    <xdr:cxnSp macro="">
      <xdr:nvCxnSpPr>
        <xdr:cNvPr id="504" name="直線コネクタ 503"/>
        <xdr:cNvCxnSpPr/>
      </xdr:nvCxnSpPr>
      <xdr:spPr>
        <a:xfrm flipV="1">
          <a:off x="13703300" y="6600037"/>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157544</xdr:rowOff>
    </xdr:from>
    <xdr:to>
      <xdr:col>19</xdr:col>
      <xdr:colOff>644525</xdr:colOff>
      <xdr:row>39</xdr:row>
      <xdr:rowOff>15443</xdr:rowOff>
    </xdr:to>
    <xdr:cxnSp macro="">
      <xdr:nvCxnSpPr>
        <xdr:cNvPr id="507" name="直線コネクタ 506"/>
        <xdr:cNvCxnSpPr/>
      </xdr:nvCxnSpPr>
      <xdr:spPr>
        <a:xfrm>
          <a:off x="12814300" y="6672644"/>
          <a:ext cx="8890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130149</xdr:rowOff>
    </xdr:from>
    <xdr:to>
      <xdr:col>22</xdr:col>
      <xdr:colOff>415925</xdr:colOff>
      <xdr:row>38</xdr:row>
      <xdr:rowOff>60299</xdr:rowOff>
    </xdr:to>
    <xdr:sp macro="" textlink="">
      <xdr:nvSpPr>
        <xdr:cNvPr id="519" name="円/楕円 518"/>
        <xdr:cNvSpPr/>
      </xdr:nvSpPr>
      <xdr:spPr>
        <a:xfrm>
          <a:off x="15430500" y="64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76826</xdr:rowOff>
    </xdr:from>
    <xdr:ext cx="534377" cy="259045"/>
    <xdr:sp macro="" textlink="">
      <xdr:nvSpPr>
        <xdr:cNvPr id="520" name="テキスト ボックス 519"/>
        <xdr:cNvSpPr txBox="1"/>
      </xdr:nvSpPr>
      <xdr:spPr>
        <a:xfrm>
          <a:off x="15214111" y="62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34137</xdr:rowOff>
    </xdr:from>
    <xdr:to>
      <xdr:col>21</xdr:col>
      <xdr:colOff>212725</xdr:colOff>
      <xdr:row>38</xdr:row>
      <xdr:rowOff>135737</xdr:rowOff>
    </xdr:to>
    <xdr:sp macro="" textlink="">
      <xdr:nvSpPr>
        <xdr:cNvPr id="521" name="円/楕円 520"/>
        <xdr:cNvSpPr/>
      </xdr:nvSpPr>
      <xdr:spPr>
        <a:xfrm>
          <a:off x="14541500" y="65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126864</xdr:rowOff>
    </xdr:from>
    <xdr:ext cx="534377" cy="259045"/>
    <xdr:sp macro="" textlink="">
      <xdr:nvSpPr>
        <xdr:cNvPr id="522" name="テキスト ボックス 521"/>
        <xdr:cNvSpPr txBox="1"/>
      </xdr:nvSpPr>
      <xdr:spPr>
        <a:xfrm>
          <a:off x="14325111" y="664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136093</xdr:rowOff>
    </xdr:from>
    <xdr:to>
      <xdr:col>20</xdr:col>
      <xdr:colOff>9525</xdr:colOff>
      <xdr:row>39</xdr:row>
      <xdr:rowOff>66243</xdr:rowOff>
    </xdr:to>
    <xdr:sp macro="" textlink="">
      <xdr:nvSpPr>
        <xdr:cNvPr id="523" name="円/楕円 522"/>
        <xdr:cNvSpPr/>
      </xdr:nvSpPr>
      <xdr:spPr>
        <a:xfrm>
          <a:off x="13652500" y="66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57370</xdr:rowOff>
    </xdr:from>
    <xdr:ext cx="469744" cy="259045"/>
    <xdr:sp macro="" textlink="">
      <xdr:nvSpPr>
        <xdr:cNvPr id="524" name="テキスト ボックス 523"/>
        <xdr:cNvSpPr txBox="1"/>
      </xdr:nvSpPr>
      <xdr:spPr>
        <a:xfrm>
          <a:off x="13468427" y="674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106744</xdr:rowOff>
    </xdr:from>
    <xdr:to>
      <xdr:col>18</xdr:col>
      <xdr:colOff>492125</xdr:colOff>
      <xdr:row>39</xdr:row>
      <xdr:rowOff>36894</xdr:rowOff>
    </xdr:to>
    <xdr:sp macro="" textlink="">
      <xdr:nvSpPr>
        <xdr:cNvPr id="525" name="円/楕円 524"/>
        <xdr:cNvSpPr/>
      </xdr:nvSpPr>
      <xdr:spPr>
        <a:xfrm>
          <a:off x="12763500" y="66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28021</xdr:rowOff>
    </xdr:from>
    <xdr:ext cx="469744" cy="259045"/>
    <xdr:sp macro="" textlink="">
      <xdr:nvSpPr>
        <xdr:cNvPr id="526" name="テキスト ボックス 525"/>
        <xdr:cNvSpPr txBox="1"/>
      </xdr:nvSpPr>
      <xdr:spPr>
        <a:xfrm>
          <a:off x="12579427" y="67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126944</xdr:rowOff>
    </xdr:from>
    <xdr:to>
      <xdr:col>23</xdr:col>
      <xdr:colOff>517525</xdr:colOff>
      <xdr:row>76</xdr:row>
      <xdr:rowOff>133024</xdr:rowOff>
    </xdr:to>
    <xdr:cxnSp macro="">
      <xdr:nvCxnSpPr>
        <xdr:cNvPr id="600" name="直線コネクタ 599"/>
        <xdr:cNvCxnSpPr/>
      </xdr:nvCxnSpPr>
      <xdr:spPr>
        <a:xfrm flipV="1">
          <a:off x="15481300" y="13157144"/>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126876</xdr:rowOff>
    </xdr:from>
    <xdr:to>
      <xdr:col>22</xdr:col>
      <xdr:colOff>365125</xdr:colOff>
      <xdr:row>76</xdr:row>
      <xdr:rowOff>133024</xdr:rowOff>
    </xdr:to>
    <xdr:cxnSp macro="">
      <xdr:nvCxnSpPr>
        <xdr:cNvPr id="603" name="直線コネクタ 602"/>
        <xdr:cNvCxnSpPr/>
      </xdr:nvCxnSpPr>
      <xdr:spPr>
        <a:xfrm>
          <a:off x="14592300" y="13157076"/>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79795</xdr:rowOff>
    </xdr:from>
    <xdr:to>
      <xdr:col>21</xdr:col>
      <xdr:colOff>161925</xdr:colOff>
      <xdr:row>76</xdr:row>
      <xdr:rowOff>126876</xdr:rowOff>
    </xdr:to>
    <xdr:cxnSp macro="">
      <xdr:nvCxnSpPr>
        <xdr:cNvPr id="606" name="直線コネクタ 605"/>
        <xdr:cNvCxnSpPr/>
      </xdr:nvCxnSpPr>
      <xdr:spPr>
        <a:xfrm>
          <a:off x="13703300" y="13109995"/>
          <a:ext cx="889000" cy="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67811</xdr:rowOff>
    </xdr:from>
    <xdr:to>
      <xdr:col>19</xdr:col>
      <xdr:colOff>644525</xdr:colOff>
      <xdr:row>76</xdr:row>
      <xdr:rowOff>79795</xdr:rowOff>
    </xdr:to>
    <xdr:cxnSp macro="">
      <xdr:nvCxnSpPr>
        <xdr:cNvPr id="609" name="直線コネクタ 608"/>
        <xdr:cNvCxnSpPr/>
      </xdr:nvCxnSpPr>
      <xdr:spPr>
        <a:xfrm>
          <a:off x="12814300" y="13098011"/>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76144</xdr:rowOff>
    </xdr:from>
    <xdr:to>
      <xdr:col>23</xdr:col>
      <xdr:colOff>568325</xdr:colOff>
      <xdr:row>77</xdr:row>
      <xdr:rowOff>6294</xdr:rowOff>
    </xdr:to>
    <xdr:sp macro="" textlink="">
      <xdr:nvSpPr>
        <xdr:cNvPr id="619" name="円/楕円 618"/>
        <xdr:cNvSpPr/>
      </xdr:nvSpPr>
      <xdr:spPr>
        <a:xfrm>
          <a:off x="16268700" y="131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162521</xdr:rowOff>
    </xdr:from>
    <xdr:ext cx="534377" cy="259045"/>
    <xdr:sp macro="" textlink="">
      <xdr:nvSpPr>
        <xdr:cNvPr id="620" name="公債費該当値テキスト"/>
        <xdr:cNvSpPr txBox="1"/>
      </xdr:nvSpPr>
      <xdr:spPr>
        <a:xfrm>
          <a:off x="16370300" y="130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42,232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82224</xdr:rowOff>
    </xdr:from>
    <xdr:to>
      <xdr:col>22</xdr:col>
      <xdr:colOff>415925</xdr:colOff>
      <xdr:row>77</xdr:row>
      <xdr:rowOff>12374</xdr:rowOff>
    </xdr:to>
    <xdr:sp macro="" textlink="">
      <xdr:nvSpPr>
        <xdr:cNvPr id="621" name="円/楕円 620"/>
        <xdr:cNvSpPr/>
      </xdr:nvSpPr>
      <xdr:spPr>
        <a:xfrm>
          <a:off x="15430500" y="131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3501</xdr:rowOff>
    </xdr:from>
    <xdr:ext cx="534377" cy="259045"/>
    <xdr:sp macro="" textlink="">
      <xdr:nvSpPr>
        <xdr:cNvPr id="622" name="テキスト ボックス 621"/>
        <xdr:cNvSpPr txBox="1"/>
      </xdr:nvSpPr>
      <xdr:spPr>
        <a:xfrm>
          <a:off x="15214111" y="1320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76076</xdr:rowOff>
    </xdr:from>
    <xdr:to>
      <xdr:col>21</xdr:col>
      <xdr:colOff>212725</xdr:colOff>
      <xdr:row>77</xdr:row>
      <xdr:rowOff>6226</xdr:rowOff>
    </xdr:to>
    <xdr:sp macro="" textlink="">
      <xdr:nvSpPr>
        <xdr:cNvPr id="623" name="円/楕円 622"/>
        <xdr:cNvSpPr/>
      </xdr:nvSpPr>
      <xdr:spPr>
        <a:xfrm>
          <a:off x="14541500" y="131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168803</xdr:rowOff>
    </xdr:from>
    <xdr:ext cx="534377" cy="259045"/>
    <xdr:sp macro="" textlink="">
      <xdr:nvSpPr>
        <xdr:cNvPr id="624" name="テキスト ボックス 623"/>
        <xdr:cNvSpPr txBox="1"/>
      </xdr:nvSpPr>
      <xdr:spPr>
        <a:xfrm>
          <a:off x="14325111" y="131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28995</xdr:rowOff>
    </xdr:from>
    <xdr:to>
      <xdr:col>20</xdr:col>
      <xdr:colOff>9525</xdr:colOff>
      <xdr:row>76</xdr:row>
      <xdr:rowOff>130595</xdr:rowOff>
    </xdr:to>
    <xdr:sp macro="" textlink="">
      <xdr:nvSpPr>
        <xdr:cNvPr id="625" name="円/楕円 624"/>
        <xdr:cNvSpPr/>
      </xdr:nvSpPr>
      <xdr:spPr>
        <a:xfrm>
          <a:off x="13652500" y="130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121722</xdr:rowOff>
    </xdr:from>
    <xdr:ext cx="534377" cy="259045"/>
    <xdr:sp macro="" textlink="">
      <xdr:nvSpPr>
        <xdr:cNvPr id="626" name="テキスト ボックス 625"/>
        <xdr:cNvSpPr txBox="1"/>
      </xdr:nvSpPr>
      <xdr:spPr>
        <a:xfrm>
          <a:off x="13436111" y="131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17011</xdr:rowOff>
    </xdr:from>
    <xdr:to>
      <xdr:col>18</xdr:col>
      <xdr:colOff>492125</xdr:colOff>
      <xdr:row>76</xdr:row>
      <xdr:rowOff>118611</xdr:rowOff>
    </xdr:to>
    <xdr:sp macro="" textlink="">
      <xdr:nvSpPr>
        <xdr:cNvPr id="627" name="円/楕円 626"/>
        <xdr:cNvSpPr/>
      </xdr:nvSpPr>
      <xdr:spPr>
        <a:xfrm>
          <a:off x="12763500" y="130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109738</xdr:rowOff>
    </xdr:from>
    <xdr:ext cx="534377" cy="259045"/>
    <xdr:sp macro="" textlink="">
      <xdr:nvSpPr>
        <xdr:cNvPr id="628" name="テキスト ボックス 627"/>
        <xdr:cNvSpPr txBox="1"/>
      </xdr:nvSpPr>
      <xdr:spPr>
        <a:xfrm>
          <a:off x="12547111" y="131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39779</xdr:rowOff>
    </xdr:from>
    <xdr:to>
      <xdr:col>23</xdr:col>
      <xdr:colOff>517525</xdr:colOff>
      <xdr:row>98</xdr:row>
      <xdr:rowOff>40549</xdr:rowOff>
    </xdr:to>
    <xdr:cxnSp macro="">
      <xdr:nvCxnSpPr>
        <xdr:cNvPr id="655" name="直線コネクタ 654"/>
        <xdr:cNvCxnSpPr/>
      </xdr:nvCxnSpPr>
      <xdr:spPr>
        <a:xfrm flipV="1">
          <a:off x="15481300" y="16841879"/>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40549</xdr:rowOff>
    </xdr:from>
    <xdr:to>
      <xdr:col>22</xdr:col>
      <xdr:colOff>365125</xdr:colOff>
      <xdr:row>98</xdr:row>
      <xdr:rowOff>87483</xdr:rowOff>
    </xdr:to>
    <xdr:cxnSp macro="">
      <xdr:nvCxnSpPr>
        <xdr:cNvPr id="658" name="直線コネクタ 657"/>
        <xdr:cNvCxnSpPr/>
      </xdr:nvCxnSpPr>
      <xdr:spPr>
        <a:xfrm flipV="1">
          <a:off x="14592300" y="16842649"/>
          <a:ext cx="889000" cy="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6730</xdr:rowOff>
    </xdr:from>
    <xdr:to>
      <xdr:col>21</xdr:col>
      <xdr:colOff>161925</xdr:colOff>
      <xdr:row>98</xdr:row>
      <xdr:rowOff>87483</xdr:rowOff>
    </xdr:to>
    <xdr:cxnSp macro="">
      <xdr:nvCxnSpPr>
        <xdr:cNvPr id="661" name="直線コネクタ 660"/>
        <xdr:cNvCxnSpPr/>
      </xdr:nvCxnSpPr>
      <xdr:spPr>
        <a:xfrm>
          <a:off x="13703300" y="16808830"/>
          <a:ext cx="8890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6730</xdr:rowOff>
    </xdr:from>
    <xdr:to>
      <xdr:col>19</xdr:col>
      <xdr:colOff>644525</xdr:colOff>
      <xdr:row>98</xdr:row>
      <xdr:rowOff>57598</xdr:rowOff>
    </xdr:to>
    <xdr:cxnSp macro="">
      <xdr:nvCxnSpPr>
        <xdr:cNvPr id="664" name="直線コネクタ 663"/>
        <xdr:cNvCxnSpPr/>
      </xdr:nvCxnSpPr>
      <xdr:spPr>
        <a:xfrm flipV="1">
          <a:off x="12814300" y="16808830"/>
          <a:ext cx="889000" cy="5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160429</xdr:rowOff>
    </xdr:from>
    <xdr:to>
      <xdr:col>23</xdr:col>
      <xdr:colOff>568325</xdr:colOff>
      <xdr:row>98</xdr:row>
      <xdr:rowOff>90579</xdr:rowOff>
    </xdr:to>
    <xdr:sp macro="" textlink="">
      <xdr:nvSpPr>
        <xdr:cNvPr id="674" name="円/楕円 673"/>
        <xdr:cNvSpPr/>
      </xdr:nvSpPr>
      <xdr:spPr>
        <a:xfrm>
          <a:off x="16268700" y="167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125497</xdr:rowOff>
    </xdr:from>
    <xdr:ext cx="534377" cy="259045"/>
    <xdr:sp macro="" textlink="">
      <xdr:nvSpPr>
        <xdr:cNvPr id="675" name="積立金該当値テキスト"/>
        <xdr:cNvSpPr txBox="1"/>
      </xdr:nvSpPr>
      <xdr:spPr>
        <a:xfrm>
          <a:off x="16370300" y="167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161199</xdr:rowOff>
    </xdr:from>
    <xdr:to>
      <xdr:col>22</xdr:col>
      <xdr:colOff>415925</xdr:colOff>
      <xdr:row>98</xdr:row>
      <xdr:rowOff>91349</xdr:rowOff>
    </xdr:to>
    <xdr:sp macro="" textlink="">
      <xdr:nvSpPr>
        <xdr:cNvPr id="676" name="円/楕円 675"/>
        <xdr:cNvSpPr/>
      </xdr:nvSpPr>
      <xdr:spPr>
        <a:xfrm>
          <a:off x="15430500" y="167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82476</xdr:rowOff>
    </xdr:from>
    <xdr:ext cx="534377" cy="259045"/>
    <xdr:sp macro="" textlink="">
      <xdr:nvSpPr>
        <xdr:cNvPr id="677" name="テキスト ボックス 676"/>
        <xdr:cNvSpPr txBox="1"/>
      </xdr:nvSpPr>
      <xdr:spPr>
        <a:xfrm>
          <a:off x="15214111" y="168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36683</xdr:rowOff>
    </xdr:from>
    <xdr:to>
      <xdr:col>21</xdr:col>
      <xdr:colOff>212725</xdr:colOff>
      <xdr:row>98</xdr:row>
      <xdr:rowOff>138283</xdr:rowOff>
    </xdr:to>
    <xdr:sp macro="" textlink="">
      <xdr:nvSpPr>
        <xdr:cNvPr id="678" name="円/楕円 677"/>
        <xdr:cNvSpPr/>
      </xdr:nvSpPr>
      <xdr:spPr>
        <a:xfrm>
          <a:off x="14541500" y="168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129410</xdr:rowOff>
    </xdr:from>
    <xdr:ext cx="534377" cy="259045"/>
    <xdr:sp macro="" textlink="">
      <xdr:nvSpPr>
        <xdr:cNvPr id="679" name="テキスト ボックス 678"/>
        <xdr:cNvSpPr txBox="1"/>
      </xdr:nvSpPr>
      <xdr:spPr>
        <a:xfrm>
          <a:off x="14325111" y="1693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127380</xdr:rowOff>
    </xdr:from>
    <xdr:to>
      <xdr:col>20</xdr:col>
      <xdr:colOff>9525</xdr:colOff>
      <xdr:row>98</xdr:row>
      <xdr:rowOff>57530</xdr:rowOff>
    </xdr:to>
    <xdr:sp macro="" textlink="">
      <xdr:nvSpPr>
        <xdr:cNvPr id="680" name="円/楕円 679"/>
        <xdr:cNvSpPr/>
      </xdr:nvSpPr>
      <xdr:spPr>
        <a:xfrm>
          <a:off x="13652500" y="167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74057</xdr:rowOff>
    </xdr:from>
    <xdr:ext cx="534377" cy="259045"/>
    <xdr:sp macro="" textlink="">
      <xdr:nvSpPr>
        <xdr:cNvPr id="681" name="テキスト ボックス 680"/>
        <xdr:cNvSpPr txBox="1"/>
      </xdr:nvSpPr>
      <xdr:spPr>
        <a:xfrm>
          <a:off x="13436111" y="165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6798</xdr:rowOff>
    </xdr:from>
    <xdr:to>
      <xdr:col>18</xdr:col>
      <xdr:colOff>492125</xdr:colOff>
      <xdr:row>98</xdr:row>
      <xdr:rowOff>108398</xdr:rowOff>
    </xdr:to>
    <xdr:sp macro="" textlink="">
      <xdr:nvSpPr>
        <xdr:cNvPr id="682" name="円/楕円 681"/>
        <xdr:cNvSpPr/>
      </xdr:nvSpPr>
      <xdr:spPr>
        <a:xfrm>
          <a:off x="12763500" y="168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99525</xdr:rowOff>
    </xdr:from>
    <xdr:ext cx="534377" cy="259045"/>
    <xdr:sp macro="" textlink="">
      <xdr:nvSpPr>
        <xdr:cNvPr id="683" name="テキスト ボックス 682"/>
        <xdr:cNvSpPr txBox="1"/>
      </xdr:nvSpPr>
      <xdr:spPr>
        <a:xfrm>
          <a:off x="12547111" y="1690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21463</xdr:rowOff>
    </xdr:from>
    <xdr:to>
      <xdr:col>32</xdr:col>
      <xdr:colOff>187325</xdr:colOff>
      <xdr:row>39</xdr:row>
      <xdr:rowOff>23368</xdr:rowOff>
    </xdr:to>
    <xdr:cxnSp macro="">
      <xdr:nvCxnSpPr>
        <xdr:cNvPr id="712" name="直線コネクタ 711"/>
        <xdr:cNvCxnSpPr/>
      </xdr:nvCxnSpPr>
      <xdr:spPr>
        <a:xfrm>
          <a:off x="21323300" y="670801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8128</xdr:rowOff>
    </xdr:from>
    <xdr:to>
      <xdr:col>31</xdr:col>
      <xdr:colOff>34925</xdr:colOff>
      <xdr:row>39</xdr:row>
      <xdr:rowOff>21463</xdr:rowOff>
    </xdr:to>
    <xdr:cxnSp macro="">
      <xdr:nvCxnSpPr>
        <xdr:cNvPr id="715" name="直線コネクタ 714"/>
        <xdr:cNvCxnSpPr/>
      </xdr:nvCxnSpPr>
      <xdr:spPr>
        <a:xfrm>
          <a:off x="20434300" y="669467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8128</xdr:rowOff>
    </xdr:from>
    <xdr:to>
      <xdr:col>29</xdr:col>
      <xdr:colOff>517525</xdr:colOff>
      <xdr:row>39</xdr:row>
      <xdr:rowOff>9525</xdr:rowOff>
    </xdr:to>
    <xdr:cxnSp macro="">
      <xdr:nvCxnSpPr>
        <xdr:cNvPr id="718" name="直線コネクタ 717"/>
        <xdr:cNvCxnSpPr/>
      </xdr:nvCxnSpPr>
      <xdr:spPr>
        <a:xfrm flipV="1">
          <a:off x="19545300" y="6694678"/>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9525</xdr:rowOff>
    </xdr:from>
    <xdr:to>
      <xdr:col>28</xdr:col>
      <xdr:colOff>314325</xdr:colOff>
      <xdr:row>39</xdr:row>
      <xdr:rowOff>37465</xdr:rowOff>
    </xdr:to>
    <xdr:cxnSp macro="">
      <xdr:nvCxnSpPr>
        <xdr:cNvPr id="721" name="直線コネクタ 720"/>
        <xdr:cNvCxnSpPr/>
      </xdr:nvCxnSpPr>
      <xdr:spPr>
        <a:xfrm flipV="1">
          <a:off x="18656300" y="6696075"/>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144018</xdr:rowOff>
    </xdr:from>
    <xdr:to>
      <xdr:col>32</xdr:col>
      <xdr:colOff>238125</xdr:colOff>
      <xdr:row>39</xdr:row>
      <xdr:rowOff>74168</xdr:rowOff>
    </xdr:to>
    <xdr:sp macro="" textlink="">
      <xdr:nvSpPr>
        <xdr:cNvPr id="731" name="円/楕円 730"/>
        <xdr:cNvSpPr/>
      </xdr:nvSpPr>
      <xdr:spPr>
        <a:xfrm>
          <a:off x="221107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58945</xdr:rowOff>
    </xdr:from>
    <xdr:ext cx="378565" cy="259045"/>
    <xdr:sp macro="" textlink="">
      <xdr:nvSpPr>
        <xdr:cNvPr id="732" name="投資及び出資金該当値テキスト"/>
        <xdr:cNvSpPr txBox="1"/>
      </xdr:nvSpPr>
      <xdr:spPr>
        <a:xfrm>
          <a:off x="22212300" y="657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142113</xdr:rowOff>
    </xdr:from>
    <xdr:to>
      <xdr:col>31</xdr:col>
      <xdr:colOff>85725</xdr:colOff>
      <xdr:row>39</xdr:row>
      <xdr:rowOff>72263</xdr:rowOff>
    </xdr:to>
    <xdr:sp macro="" textlink="">
      <xdr:nvSpPr>
        <xdr:cNvPr id="733" name="円/楕円 732"/>
        <xdr:cNvSpPr/>
      </xdr:nvSpPr>
      <xdr:spPr>
        <a:xfrm>
          <a:off x="21272500" y="6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63390</xdr:rowOff>
    </xdr:from>
    <xdr:ext cx="378565" cy="259045"/>
    <xdr:sp macro="" textlink="">
      <xdr:nvSpPr>
        <xdr:cNvPr id="734" name="テキスト ボックス 733"/>
        <xdr:cNvSpPr txBox="1"/>
      </xdr:nvSpPr>
      <xdr:spPr>
        <a:xfrm>
          <a:off x="21134017" y="674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128778</xdr:rowOff>
    </xdr:from>
    <xdr:to>
      <xdr:col>29</xdr:col>
      <xdr:colOff>568325</xdr:colOff>
      <xdr:row>39</xdr:row>
      <xdr:rowOff>58928</xdr:rowOff>
    </xdr:to>
    <xdr:sp macro="" textlink="">
      <xdr:nvSpPr>
        <xdr:cNvPr id="735" name="円/楕円 734"/>
        <xdr:cNvSpPr/>
      </xdr:nvSpPr>
      <xdr:spPr>
        <a:xfrm>
          <a:off x="203835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50055</xdr:rowOff>
    </xdr:from>
    <xdr:ext cx="378565" cy="259045"/>
    <xdr:sp macro="" textlink="">
      <xdr:nvSpPr>
        <xdr:cNvPr id="736" name="テキスト ボックス 735"/>
        <xdr:cNvSpPr txBox="1"/>
      </xdr:nvSpPr>
      <xdr:spPr>
        <a:xfrm>
          <a:off x="20245017" y="673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130175</xdr:rowOff>
    </xdr:from>
    <xdr:to>
      <xdr:col>28</xdr:col>
      <xdr:colOff>365125</xdr:colOff>
      <xdr:row>39</xdr:row>
      <xdr:rowOff>60325</xdr:rowOff>
    </xdr:to>
    <xdr:sp macro="" textlink="">
      <xdr:nvSpPr>
        <xdr:cNvPr id="737" name="円/楕円 736"/>
        <xdr:cNvSpPr/>
      </xdr:nvSpPr>
      <xdr:spPr>
        <a:xfrm>
          <a:off x="19494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51452</xdr:rowOff>
    </xdr:from>
    <xdr:ext cx="378565" cy="259045"/>
    <xdr:sp macro="" textlink="">
      <xdr:nvSpPr>
        <xdr:cNvPr id="738" name="テキスト ボックス 737"/>
        <xdr:cNvSpPr txBox="1"/>
      </xdr:nvSpPr>
      <xdr:spPr>
        <a:xfrm>
          <a:off x="19356017" y="67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158115</xdr:rowOff>
    </xdr:from>
    <xdr:to>
      <xdr:col>27</xdr:col>
      <xdr:colOff>161925</xdr:colOff>
      <xdr:row>39</xdr:row>
      <xdr:rowOff>88265</xdr:rowOff>
    </xdr:to>
    <xdr:sp macro="" textlink="">
      <xdr:nvSpPr>
        <xdr:cNvPr id="739" name="円/楕円 738"/>
        <xdr:cNvSpPr/>
      </xdr:nvSpPr>
      <xdr:spPr>
        <a:xfrm>
          <a:off x="18605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79392</xdr:rowOff>
    </xdr:from>
    <xdr:ext cx="313932" cy="259045"/>
    <xdr:sp macro="" textlink="">
      <xdr:nvSpPr>
        <xdr:cNvPr id="740" name="テキスト ボックス 739"/>
        <xdr:cNvSpPr txBox="1"/>
      </xdr:nvSpPr>
      <xdr:spPr>
        <a:xfrm>
          <a:off x="18499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6197</xdr:rowOff>
    </xdr:from>
    <xdr:to>
      <xdr:col>32</xdr:col>
      <xdr:colOff>187325</xdr:colOff>
      <xdr:row>59</xdr:row>
      <xdr:rowOff>31496</xdr:rowOff>
    </xdr:to>
    <xdr:cxnSp macro="">
      <xdr:nvCxnSpPr>
        <xdr:cNvPr id="769" name="直線コネクタ 768"/>
        <xdr:cNvCxnSpPr/>
      </xdr:nvCxnSpPr>
      <xdr:spPr>
        <a:xfrm flipV="1">
          <a:off x="21323300" y="10121747"/>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11303</xdr:rowOff>
    </xdr:from>
    <xdr:to>
      <xdr:col>31</xdr:col>
      <xdr:colOff>34925</xdr:colOff>
      <xdr:row>59</xdr:row>
      <xdr:rowOff>31496</xdr:rowOff>
    </xdr:to>
    <xdr:cxnSp macro="">
      <xdr:nvCxnSpPr>
        <xdr:cNvPr id="772" name="直線コネクタ 771"/>
        <xdr:cNvCxnSpPr/>
      </xdr:nvCxnSpPr>
      <xdr:spPr>
        <a:xfrm>
          <a:off x="20434300" y="8755253"/>
          <a:ext cx="889000" cy="139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11303</xdr:rowOff>
    </xdr:from>
    <xdr:to>
      <xdr:col>29</xdr:col>
      <xdr:colOff>517525</xdr:colOff>
      <xdr:row>59</xdr:row>
      <xdr:rowOff>44450</xdr:rowOff>
    </xdr:to>
    <xdr:cxnSp macro="">
      <xdr:nvCxnSpPr>
        <xdr:cNvPr id="775" name="直線コネクタ 774"/>
        <xdr:cNvCxnSpPr/>
      </xdr:nvCxnSpPr>
      <xdr:spPr>
        <a:xfrm flipV="1">
          <a:off x="19545300" y="8755253"/>
          <a:ext cx="889000" cy="140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36466</xdr:rowOff>
    </xdr:from>
    <xdr:ext cx="469744" cy="259045"/>
    <xdr:sp macro="" textlink="">
      <xdr:nvSpPr>
        <xdr:cNvPr id="777" name="テキスト ボックス 776"/>
        <xdr:cNvSpPr txBox="1"/>
      </xdr:nvSpPr>
      <xdr:spPr>
        <a:xfrm>
          <a:off x="20199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126847</xdr:rowOff>
    </xdr:from>
    <xdr:to>
      <xdr:col>32</xdr:col>
      <xdr:colOff>238125</xdr:colOff>
      <xdr:row>59</xdr:row>
      <xdr:rowOff>56997</xdr:rowOff>
    </xdr:to>
    <xdr:sp macro="" textlink="">
      <xdr:nvSpPr>
        <xdr:cNvPr id="788" name="円/楕円 787"/>
        <xdr:cNvSpPr/>
      </xdr:nvSpPr>
      <xdr:spPr>
        <a:xfrm>
          <a:off x="221107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41774</xdr:rowOff>
    </xdr:from>
    <xdr:ext cx="378565" cy="259045"/>
    <xdr:sp macro="" textlink="">
      <xdr:nvSpPr>
        <xdr:cNvPr id="789" name="貸付金該当値テキスト"/>
        <xdr:cNvSpPr txBox="1"/>
      </xdr:nvSpPr>
      <xdr:spPr>
        <a:xfrm>
          <a:off x="22212300" y="998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152146</xdr:rowOff>
    </xdr:from>
    <xdr:to>
      <xdr:col>31</xdr:col>
      <xdr:colOff>85725</xdr:colOff>
      <xdr:row>59</xdr:row>
      <xdr:rowOff>82296</xdr:rowOff>
    </xdr:to>
    <xdr:sp macro="" textlink="">
      <xdr:nvSpPr>
        <xdr:cNvPr id="790" name="円/楕円 789"/>
        <xdr:cNvSpPr/>
      </xdr:nvSpPr>
      <xdr:spPr>
        <a:xfrm>
          <a:off x="21272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73423</xdr:rowOff>
    </xdr:from>
    <xdr:ext cx="378565" cy="259045"/>
    <xdr:sp macro="" textlink="">
      <xdr:nvSpPr>
        <xdr:cNvPr id="791" name="テキスト ボックス 790"/>
        <xdr:cNvSpPr txBox="1"/>
      </xdr:nvSpPr>
      <xdr:spPr>
        <a:xfrm>
          <a:off x="21134017" y="1018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131953</xdr:rowOff>
    </xdr:from>
    <xdr:to>
      <xdr:col>29</xdr:col>
      <xdr:colOff>568325</xdr:colOff>
      <xdr:row>51</xdr:row>
      <xdr:rowOff>62103</xdr:rowOff>
    </xdr:to>
    <xdr:sp macro="" textlink="">
      <xdr:nvSpPr>
        <xdr:cNvPr id="792" name="円/楕円 791"/>
        <xdr:cNvSpPr/>
      </xdr:nvSpPr>
      <xdr:spPr>
        <a:xfrm>
          <a:off x="20383500" y="87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78630</xdr:rowOff>
    </xdr:from>
    <xdr:ext cx="534377" cy="259045"/>
    <xdr:sp macro="" textlink="">
      <xdr:nvSpPr>
        <xdr:cNvPr id="793" name="テキスト ボックス 792"/>
        <xdr:cNvSpPr txBox="1"/>
      </xdr:nvSpPr>
      <xdr:spPr>
        <a:xfrm>
          <a:off x="20167111" y="847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83565</xdr:rowOff>
    </xdr:from>
    <xdr:to>
      <xdr:col>32</xdr:col>
      <xdr:colOff>187325</xdr:colOff>
      <xdr:row>77</xdr:row>
      <xdr:rowOff>142520</xdr:rowOff>
    </xdr:to>
    <xdr:cxnSp macro="">
      <xdr:nvCxnSpPr>
        <xdr:cNvPr id="827" name="直線コネクタ 826"/>
        <xdr:cNvCxnSpPr/>
      </xdr:nvCxnSpPr>
      <xdr:spPr>
        <a:xfrm flipV="1">
          <a:off x="21323300" y="13285215"/>
          <a:ext cx="838200" cy="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142520</xdr:rowOff>
    </xdr:from>
    <xdr:to>
      <xdr:col>31</xdr:col>
      <xdr:colOff>34925</xdr:colOff>
      <xdr:row>78</xdr:row>
      <xdr:rowOff>4026</xdr:rowOff>
    </xdr:to>
    <xdr:cxnSp macro="">
      <xdr:nvCxnSpPr>
        <xdr:cNvPr id="830" name="直線コネクタ 829"/>
        <xdr:cNvCxnSpPr/>
      </xdr:nvCxnSpPr>
      <xdr:spPr>
        <a:xfrm flipV="1">
          <a:off x="20434300" y="13344170"/>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167717</xdr:rowOff>
    </xdr:from>
    <xdr:to>
      <xdr:col>29</xdr:col>
      <xdr:colOff>517525</xdr:colOff>
      <xdr:row>78</xdr:row>
      <xdr:rowOff>4026</xdr:rowOff>
    </xdr:to>
    <xdr:cxnSp macro="">
      <xdr:nvCxnSpPr>
        <xdr:cNvPr id="833" name="直線コネクタ 832"/>
        <xdr:cNvCxnSpPr/>
      </xdr:nvCxnSpPr>
      <xdr:spPr>
        <a:xfrm>
          <a:off x="19545300" y="13369367"/>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167717</xdr:rowOff>
    </xdr:from>
    <xdr:to>
      <xdr:col>28</xdr:col>
      <xdr:colOff>314325</xdr:colOff>
      <xdr:row>78</xdr:row>
      <xdr:rowOff>52972</xdr:rowOff>
    </xdr:to>
    <xdr:cxnSp macro="">
      <xdr:nvCxnSpPr>
        <xdr:cNvPr id="836" name="直線コネクタ 835"/>
        <xdr:cNvCxnSpPr/>
      </xdr:nvCxnSpPr>
      <xdr:spPr>
        <a:xfrm flipV="1">
          <a:off x="18656300" y="13369367"/>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32765</xdr:rowOff>
    </xdr:from>
    <xdr:to>
      <xdr:col>32</xdr:col>
      <xdr:colOff>238125</xdr:colOff>
      <xdr:row>77</xdr:row>
      <xdr:rowOff>134365</xdr:rowOff>
    </xdr:to>
    <xdr:sp macro="" textlink="">
      <xdr:nvSpPr>
        <xdr:cNvPr id="846" name="円/楕円 845"/>
        <xdr:cNvSpPr/>
      </xdr:nvSpPr>
      <xdr:spPr>
        <a:xfrm>
          <a:off x="221107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11192</xdr:rowOff>
    </xdr:from>
    <xdr:ext cx="534377" cy="259045"/>
    <xdr:sp macro="" textlink="">
      <xdr:nvSpPr>
        <xdr:cNvPr id="847" name="繰出金該当値テキスト"/>
        <xdr:cNvSpPr txBox="1"/>
      </xdr:nvSpPr>
      <xdr:spPr>
        <a:xfrm>
          <a:off x="22212300"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53,920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91720</xdr:rowOff>
    </xdr:from>
    <xdr:to>
      <xdr:col>31</xdr:col>
      <xdr:colOff>85725</xdr:colOff>
      <xdr:row>78</xdr:row>
      <xdr:rowOff>21870</xdr:rowOff>
    </xdr:to>
    <xdr:sp macro="" textlink="">
      <xdr:nvSpPr>
        <xdr:cNvPr id="848" name="円/楕円 847"/>
        <xdr:cNvSpPr/>
      </xdr:nvSpPr>
      <xdr:spPr>
        <a:xfrm>
          <a:off x="21272500" y="132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12997</xdr:rowOff>
    </xdr:from>
    <xdr:ext cx="534377" cy="259045"/>
    <xdr:sp macro="" textlink="">
      <xdr:nvSpPr>
        <xdr:cNvPr id="849" name="テキスト ボックス 848"/>
        <xdr:cNvSpPr txBox="1"/>
      </xdr:nvSpPr>
      <xdr:spPr>
        <a:xfrm>
          <a:off x="21056111" y="133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124676</xdr:rowOff>
    </xdr:from>
    <xdr:to>
      <xdr:col>29</xdr:col>
      <xdr:colOff>568325</xdr:colOff>
      <xdr:row>78</xdr:row>
      <xdr:rowOff>54826</xdr:rowOff>
    </xdr:to>
    <xdr:sp macro="" textlink="">
      <xdr:nvSpPr>
        <xdr:cNvPr id="850" name="円/楕円 849"/>
        <xdr:cNvSpPr/>
      </xdr:nvSpPr>
      <xdr:spPr>
        <a:xfrm>
          <a:off x="20383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45953</xdr:rowOff>
    </xdr:from>
    <xdr:ext cx="534377" cy="259045"/>
    <xdr:sp macro="" textlink="">
      <xdr:nvSpPr>
        <xdr:cNvPr id="851" name="テキスト ボックス 850"/>
        <xdr:cNvSpPr txBox="1"/>
      </xdr:nvSpPr>
      <xdr:spPr>
        <a:xfrm>
          <a:off x="20167111" y="134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116917</xdr:rowOff>
    </xdr:from>
    <xdr:to>
      <xdr:col>28</xdr:col>
      <xdr:colOff>365125</xdr:colOff>
      <xdr:row>78</xdr:row>
      <xdr:rowOff>47067</xdr:rowOff>
    </xdr:to>
    <xdr:sp macro="" textlink="">
      <xdr:nvSpPr>
        <xdr:cNvPr id="852" name="円/楕円 851"/>
        <xdr:cNvSpPr/>
      </xdr:nvSpPr>
      <xdr:spPr>
        <a:xfrm>
          <a:off x="19494500" y="133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38194</xdr:rowOff>
    </xdr:from>
    <xdr:ext cx="534377" cy="259045"/>
    <xdr:sp macro="" textlink="">
      <xdr:nvSpPr>
        <xdr:cNvPr id="853" name="テキスト ボックス 852"/>
        <xdr:cNvSpPr txBox="1"/>
      </xdr:nvSpPr>
      <xdr:spPr>
        <a:xfrm>
          <a:off x="19278111" y="1341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2172</xdr:rowOff>
    </xdr:from>
    <xdr:to>
      <xdr:col>27</xdr:col>
      <xdr:colOff>161925</xdr:colOff>
      <xdr:row>78</xdr:row>
      <xdr:rowOff>103772</xdr:rowOff>
    </xdr:to>
    <xdr:sp macro="" textlink="">
      <xdr:nvSpPr>
        <xdr:cNvPr id="854" name="円/楕円 853"/>
        <xdr:cNvSpPr/>
      </xdr:nvSpPr>
      <xdr:spPr>
        <a:xfrm>
          <a:off x="18605500" y="133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94899</xdr:rowOff>
    </xdr:from>
    <xdr:ext cx="534377" cy="259045"/>
    <xdr:sp macro="" textlink="">
      <xdr:nvSpPr>
        <xdr:cNvPr id="855" name="テキスト ボックス 854"/>
        <xdr:cNvSpPr txBox="1"/>
      </xdr:nvSpPr>
      <xdr:spPr>
        <a:xfrm>
          <a:off x="18389111" y="134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類似団体を上回っているのは、物件費と</a:t>
          </a:r>
          <a:r>
            <a:rPr kumimoji="1" lang="ja-JP" altLang="en-US" sz="1300" baseline="0">
              <a:solidFill>
                <a:schemeClr val="dk1"/>
              </a:solidFill>
              <a:effectLst/>
              <a:latin typeface="+mn-lt"/>
              <a:ea typeface="+mn-ea"/>
              <a:cs typeface="+mn-cs"/>
            </a:rPr>
            <a:t>普通建設事業費（うち更新整備）で</a:t>
          </a:r>
          <a:r>
            <a:rPr kumimoji="1" lang="ja-JP" altLang="ja-JP" sz="1300" baseline="0">
              <a:solidFill>
                <a:schemeClr val="dk1"/>
              </a:solidFill>
              <a:effectLst/>
              <a:latin typeface="+mn-lt"/>
              <a:ea typeface="+mn-ea"/>
              <a:cs typeface="+mn-cs"/>
            </a:rPr>
            <a:t>ある。物件費は、</a:t>
          </a:r>
          <a:r>
            <a:rPr kumimoji="1" lang="ja-JP" altLang="en-US" sz="1300" baseline="0">
              <a:solidFill>
                <a:schemeClr val="dk1"/>
              </a:solidFill>
              <a:effectLst/>
              <a:latin typeface="+mn-lt"/>
              <a:ea typeface="+mn-ea"/>
              <a:cs typeface="+mn-cs"/>
            </a:rPr>
            <a:t>旧小学校プールの解体に係る経費（１８百万円）などにより増加し</a:t>
          </a:r>
          <a:r>
            <a:rPr kumimoji="1" lang="ja-JP" altLang="ja-JP" sz="1300" baseline="0">
              <a:solidFill>
                <a:schemeClr val="dk1"/>
              </a:solidFill>
              <a:effectLst/>
              <a:latin typeface="+mn-lt"/>
              <a:ea typeface="+mn-ea"/>
              <a:cs typeface="+mn-cs"/>
            </a:rPr>
            <a:t>たこと、</a:t>
          </a:r>
          <a:r>
            <a:rPr kumimoji="1" lang="ja-JP" altLang="en-US" sz="1300" baseline="0">
              <a:solidFill>
                <a:schemeClr val="dk1"/>
              </a:solidFill>
              <a:effectLst/>
              <a:latin typeface="+mn-lt"/>
              <a:ea typeface="+mn-ea"/>
              <a:cs typeface="+mn-cs"/>
            </a:rPr>
            <a:t>更新整備に係る普通建設事業費</a:t>
          </a:r>
          <a:r>
            <a:rPr kumimoji="1" lang="ja-JP" altLang="ja-JP" sz="1300" baseline="0">
              <a:solidFill>
                <a:schemeClr val="dk1"/>
              </a:solidFill>
              <a:effectLst/>
              <a:latin typeface="+mn-lt"/>
              <a:ea typeface="+mn-ea"/>
              <a:cs typeface="+mn-cs"/>
            </a:rPr>
            <a:t>は、</a:t>
          </a:r>
          <a:r>
            <a:rPr kumimoji="1" lang="ja-JP" altLang="en-US" sz="1300" baseline="0">
              <a:solidFill>
                <a:schemeClr val="dk1"/>
              </a:solidFill>
              <a:effectLst/>
              <a:latin typeface="+mn-lt"/>
              <a:ea typeface="+mn-ea"/>
              <a:cs typeface="+mn-cs"/>
            </a:rPr>
            <a:t>幼稚園集約（１園）化に伴う園舎建設や耐震補強補修に係る橋梁架替工事を実施し</a:t>
          </a:r>
          <a:r>
            <a:rPr kumimoji="1" lang="ja-JP" altLang="ja-JP" sz="1300" baseline="0">
              <a:solidFill>
                <a:schemeClr val="dk1"/>
              </a:solidFill>
              <a:effectLst/>
              <a:latin typeface="+mn-lt"/>
              <a:ea typeface="+mn-ea"/>
              <a:cs typeface="+mn-cs"/>
            </a:rPr>
            <a:t>たことによるものである。一方、その他の項目は類似団体を下回っている。特に、人件費は定員管理計画（計画期間１７～２１年度）において、２０人（１８．３％）の削減を実施し</a:t>
          </a:r>
          <a:r>
            <a:rPr kumimoji="1" lang="ja-JP" altLang="en-US" sz="1300" baseline="0">
              <a:solidFill>
                <a:schemeClr val="dk1"/>
              </a:solidFill>
              <a:effectLst/>
              <a:latin typeface="+mn-lt"/>
              <a:ea typeface="+mn-ea"/>
              <a:cs typeface="+mn-cs"/>
            </a:rPr>
            <a:t>職員数を抑えた状況を維持していること、</a:t>
          </a:r>
          <a:r>
            <a:rPr kumimoji="1" lang="ja-JP" altLang="ja-JP" sz="1300" baseline="0">
              <a:solidFill>
                <a:schemeClr val="dk1"/>
              </a:solidFill>
              <a:effectLst/>
              <a:latin typeface="+mn-lt"/>
              <a:ea typeface="+mn-ea"/>
              <a:cs typeface="+mn-cs"/>
            </a:rPr>
            <a:t>また、公債費も大規模事業の財源とした既発行債の償還が終了し</a:t>
          </a:r>
          <a:r>
            <a:rPr kumimoji="1" lang="ja-JP" altLang="en-US" sz="1300" baseline="0">
              <a:solidFill>
                <a:schemeClr val="dk1"/>
              </a:solidFill>
              <a:effectLst/>
              <a:latin typeface="+mn-lt"/>
              <a:ea typeface="+mn-ea"/>
              <a:cs typeface="+mn-cs"/>
            </a:rPr>
            <a:t>て以降、新たな大型起債の償還がないこと</a:t>
          </a:r>
          <a:r>
            <a:rPr kumimoji="1" lang="ja-JP" altLang="ja-JP" sz="1300" baseline="0">
              <a:solidFill>
                <a:schemeClr val="dk1"/>
              </a:solidFill>
              <a:effectLst/>
              <a:latin typeface="+mn-lt"/>
              <a:ea typeface="+mn-ea"/>
              <a:cs typeface="+mn-cs"/>
            </a:rPr>
            <a:t>により、</a:t>
          </a:r>
          <a:r>
            <a:rPr kumimoji="1" lang="ja-JP" altLang="en-US" sz="1300" baseline="0">
              <a:solidFill>
                <a:schemeClr val="dk1"/>
              </a:solidFill>
              <a:effectLst/>
              <a:latin typeface="+mn-lt"/>
              <a:ea typeface="+mn-ea"/>
              <a:cs typeface="+mn-cs"/>
            </a:rPr>
            <a:t>微増減で推移している</a:t>
          </a:r>
          <a:r>
            <a:rPr kumimoji="1" lang="ja-JP" altLang="ja-JP" sz="1300" baseline="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今後、人口減少</a:t>
          </a:r>
          <a:r>
            <a:rPr kumimoji="1" lang="ja-JP" altLang="en-US" sz="1300">
              <a:solidFill>
                <a:schemeClr val="dk1"/>
              </a:solidFill>
              <a:effectLst/>
              <a:latin typeface="+mn-lt"/>
              <a:ea typeface="+mn-ea"/>
              <a:cs typeface="+mn-cs"/>
            </a:rPr>
            <a:t>・少子高齢化</a:t>
          </a:r>
          <a:r>
            <a:rPr kumimoji="1" lang="ja-JP" altLang="ja-JP" sz="1300">
              <a:solidFill>
                <a:schemeClr val="dk1"/>
              </a:solidFill>
              <a:effectLst/>
              <a:latin typeface="+mn-lt"/>
              <a:ea typeface="+mn-ea"/>
              <a:cs typeface="+mn-cs"/>
            </a:rPr>
            <a:t>が進む中、住民一人当たりのコストは上昇傾向にあるため</a:t>
          </a:r>
          <a:r>
            <a:rPr kumimoji="1" lang="ja-JP" altLang="en-US" sz="1300">
              <a:solidFill>
                <a:schemeClr val="dk1"/>
              </a:solidFill>
              <a:effectLst/>
              <a:latin typeface="+mn-lt"/>
              <a:ea typeface="+mn-ea"/>
              <a:cs typeface="+mn-cs"/>
            </a:rPr>
            <a:t>、物件費、維持補修費、扶助費、公債費（２８年度に起債した幼稚園建設・光ファイバ網整備に係る償還開始、</a:t>
          </a:r>
          <a:r>
            <a:rPr kumimoji="1" lang="ja-JP" altLang="ja-JP" sz="1300">
              <a:solidFill>
                <a:schemeClr val="dk1"/>
              </a:solidFill>
              <a:effectLst/>
              <a:latin typeface="+mn-lt"/>
              <a:ea typeface="+mn-ea"/>
              <a:cs typeface="+mn-cs"/>
            </a:rPr>
            <a:t>その後予定されている同報無線デジタル化整備などの大型起債事業</a:t>
          </a:r>
          <a:r>
            <a:rPr kumimoji="1" lang="ja-JP" altLang="en-US" sz="1300">
              <a:solidFill>
                <a:schemeClr val="dk1"/>
              </a:solidFill>
              <a:effectLst/>
              <a:latin typeface="+mn-lt"/>
              <a:ea typeface="+mn-ea"/>
              <a:cs typeface="+mn-cs"/>
            </a:rPr>
            <a:t>）などの増加が見込まれるため、</a:t>
          </a:r>
          <a:r>
            <a:rPr kumimoji="1" lang="ja-JP" altLang="ja-JP" sz="1300">
              <a:solidFill>
                <a:schemeClr val="dk1"/>
              </a:solidFill>
              <a:effectLst/>
              <a:latin typeface="+mn-lt"/>
              <a:ea typeface="+mn-ea"/>
              <a:cs typeface="+mn-cs"/>
            </a:rPr>
            <a:t>引き続き計画的な財政運営を図っていく必要がある。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7,007
6,982
85.19
4,159,857
3,981,268
145,067
2,414,235
3,409,462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7620</xdr:rowOff>
    </xdr:from>
    <xdr:to>
      <xdr:col>6</xdr:col>
      <xdr:colOff>511175</xdr:colOff>
      <xdr:row>38</xdr:row>
      <xdr:rowOff>106807</xdr:rowOff>
    </xdr:to>
    <xdr:cxnSp macro="">
      <xdr:nvCxnSpPr>
        <xdr:cNvPr id="61" name="直線コネクタ 60"/>
        <xdr:cNvCxnSpPr/>
      </xdr:nvCxnSpPr>
      <xdr:spPr>
        <a:xfrm>
          <a:off x="3797300" y="6522720"/>
          <a:ext cx="8382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143637</xdr:rowOff>
    </xdr:from>
    <xdr:to>
      <xdr:col>5</xdr:col>
      <xdr:colOff>358775</xdr:colOff>
      <xdr:row>38</xdr:row>
      <xdr:rowOff>7620</xdr:rowOff>
    </xdr:to>
    <xdr:cxnSp macro="">
      <xdr:nvCxnSpPr>
        <xdr:cNvPr id="64" name="直線コネクタ 63"/>
        <xdr:cNvCxnSpPr/>
      </xdr:nvCxnSpPr>
      <xdr:spPr>
        <a:xfrm>
          <a:off x="2908300" y="64872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143637</xdr:rowOff>
    </xdr:from>
    <xdr:to>
      <xdr:col>4</xdr:col>
      <xdr:colOff>155575</xdr:colOff>
      <xdr:row>37</xdr:row>
      <xdr:rowOff>150368</xdr:rowOff>
    </xdr:to>
    <xdr:cxnSp macro="">
      <xdr:nvCxnSpPr>
        <xdr:cNvPr id="67" name="直線コネクタ 66"/>
        <xdr:cNvCxnSpPr/>
      </xdr:nvCxnSpPr>
      <xdr:spPr>
        <a:xfrm flipV="1">
          <a:off x="2019300" y="6487287"/>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130937</xdr:rowOff>
    </xdr:from>
    <xdr:to>
      <xdr:col>2</xdr:col>
      <xdr:colOff>638175</xdr:colOff>
      <xdr:row>37</xdr:row>
      <xdr:rowOff>150368</xdr:rowOff>
    </xdr:to>
    <xdr:cxnSp macro="">
      <xdr:nvCxnSpPr>
        <xdr:cNvPr id="70" name="直線コネクタ 69"/>
        <xdr:cNvCxnSpPr/>
      </xdr:nvCxnSpPr>
      <xdr:spPr>
        <a:xfrm>
          <a:off x="1130300" y="647458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56007</xdr:rowOff>
    </xdr:from>
    <xdr:to>
      <xdr:col>6</xdr:col>
      <xdr:colOff>561975</xdr:colOff>
      <xdr:row>38</xdr:row>
      <xdr:rowOff>157607</xdr:rowOff>
    </xdr:to>
    <xdr:sp macro="" textlink="">
      <xdr:nvSpPr>
        <xdr:cNvPr id="80" name="円/楕円 79"/>
        <xdr:cNvSpPr/>
      </xdr:nvSpPr>
      <xdr:spPr>
        <a:xfrm>
          <a:off x="4584700" y="65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142384</xdr:rowOff>
    </xdr:from>
    <xdr:ext cx="469744" cy="259045"/>
    <xdr:sp macro="" textlink="">
      <xdr:nvSpPr>
        <xdr:cNvPr id="81" name="議会費該当値テキスト"/>
        <xdr:cNvSpPr txBox="1"/>
      </xdr:nvSpPr>
      <xdr:spPr>
        <a:xfrm>
          <a:off x="4686300"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128270</xdr:rowOff>
    </xdr:from>
    <xdr:to>
      <xdr:col>5</xdr:col>
      <xdr:colOff>409575</xdr:colOff>
      <xdr:row>38</xdr:row>
      <xdr:rowOff>58420</xdr:rowOff>
    </xdr:to>
    <xdr:sp macro="" textlink="">
      <xdr:nvSpPr>
        <xdr:cNvPr id="82" name="円/楕円 81"/>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49547</xdr:rowOff>
    </xdr:from>
    <xdr:ext cx="469744" cy="259045"/>
    <xdr:sp macro="" textlink="">
      <xdr:nvSpPr>
        <xdr:cNvPr id="83" name="テキスト ボックス 82"/>
        <xdr:cNvSpPr txBox="1"/>
      </xdr:nvSpPr>
      <xdr:spPr>
        <a:xfrm>
          <a:off x="3562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92837</xdr:rowOff>
    </xdr:from>
    <xdr:to>
      <xdr:col>4</xdr:col>
      <xdr:colOff>206375</xdr:colOff>
      <xdr:row>38</xdr:row>
      <xdr:rowOff>22987</xdr:rowOff>
    </xdr:to>
    <xdr:sp macro="" textlink="">
      <xdr:nvSpPr>
        <xdr:cNvPr id="84" name="円/楕円 83"/>
        <xdr:cNvSpPr/>
      </xdr:nvSpPr>
      <xdr:spPr>
        <a:xfrm>
          <a:off x="2857500" y="64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14114</xdr:rowOff>
    </xdr:from>
    <xdr:ext cx="469744" cy="259045"/>
    <xdr:sp macro="" textlink="">
      <xdr:nvSpPr>
        <xdr:cNvPr id="85" name="テキスト ボックス 84"/>
        <xdr:cNvSpPr txBox="1"/>
      </xdr:nvSpPr>
      <xdr:spPr>
        <a:xfrm>
          <a:off x="2673427"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99568</xdr:rowOff>
    </xdr:from>
    <xdr:to>
      <xdr:col>3</xdr:col>
      <xdr:colOff>3175</xdr:colOff>
      <xdr:row>38</xdr:row>
      <xdr:rowOff>29718</xdr:rowOff>
    </xdr:to>
    <xdr:sp macro="" textlink="">
      <xdr:nvSpPr>
        <xdr:cNvPr id="86" name="円/楕円 85"/>
        <xdr:cNvSpPr/>
      </xdr:nvSpPr>
      <xdr:spPr>
        <a:xfrm>
          <a:off x="1968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20845</xdr:rowOff>
    </xdr:from>
    <xdr:ext cx="469744" cy="259045"/>
    <xdr:sp macro="" textlink="">
      <xdr:nvSpPr>
        <xdr:cNvPr id="87" name="テキスト ボックス 86"/>
        <xdr:cNvSpPr txBox="1"/>
      </xdr:nvSpPr>
      <xdr:spPr>
        <a:xfrm>
          <a:off x="1784427"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80137</xdr:rowOff>
    </xdr:from>
    <xdr:to>
      <xdr:col>1</xdr:col>
      <xdr:colOff>485775</xdr:colOff>
      <xdr:row>38</xdr:row>
      <xdr:rowOff>10287</xdr:rowOff>
    </xdr:to>
    <xdr:sp macro="" textlink="">
      <xdr:nvSpPr>
        <xdr:cNvPr id="88" name="円/楕円 87"/>
        <xdr:cNvSpPr/>
      </xdr:nvSpPr>
      <xdr:spPr>
        <a:xfrm>
          <a:off x="1079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1414</xdr:rowOff>
    </xdr:from>
    <xdr:ext cx="469744" cy="259045"/>
    <xdr:sp macro="" textlink="">
      <xdr:nvSpPr>
        <xdr:cNvPr id="89" name="テキスト ボックス 88"/>
        <xdr:cNvSpPr txBox="1"/>
      </xdr:nvSpPr>
      <xdr:spPr>
        <a:xfrm>
          <a:off x="895427" y="65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68149</xdr:rowOff>
    </xdr:from>
    <xdr:to>
      <xdr:col>6</xdr:col>
      <xdr:colOff>511175</xdr:colOff>
      <xdr:row>58</xdr:row>
      <xdr:rowOff>73616</xdr:rowOff>
    </xdr:to>
    <xdr:cxnSp macro="">
      <xdr:nvCxnSpPr>
        <xdr:cNvPr id="120" name="直線コネクタ 119"/>
        <xdr:cNvCxnSpPr/>
      </xdr:nvCxnSpPr>
      <xdr:spPr>
        <a:xfrm flipV="1">
          <a:off x="3797300" y="10012249"/>
          <a:ext cx="8382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73616</xdr:rowOff>
    </xdr:from>
    <xdr:to>
      <xdr:col>5</xdr:col>
      <xdr:colOff>358775</xdr:colOff>
      <xdr:row>58</xdr:row>
      <xdr:rowOff>115049</xdr:rowOff>
    </xdr:to>
    <xdr:cxnSp macro="">
      <xdr:nvCxnSpPr>
        <xdr:cNvPr id="123" name="直線コネクタ 122"/>
        <xdr:cNvCxnSpPr/>
      </xdr:nvCxnSpPr>
      <xdr:spPr>
        <a:xfrm flipV="1">
          <a:off x="2908300" y="10017716"/>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96031</xdr:rowOff>
    </xdr:from>
    <xdr:to>
      <xdr:col>4</xdr:col>
      <xdr:colOff>155575</xdr:colOff>
      <xdr:row>58</xdr:row>
      <xdr:rowOff>115049</xdr:rowOff>
    </xdr:to>
    <xdr:cxnSp macro="">
      <xdr:nvCxnSpPr>
        <xdr:cNvPr id="126" name="直線コネクタ 125"/>
        <xdr:cNvCxnSpPr/>
      </xdr:nvCxnSpPr>
      <xdr:spPr>
        <a:xfrm>
          <a:off x="2019300" y="10040131"/>
          <a:ext cx="889000" cy="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96031</xdr:rowOff>
    </xdr:from>
    <xdr:to>
      <xdr:col>2</xdr:col>
      <xdr:colOff>638175</xdr:colOff>
      <xdr:row>58</xdr:row>
      <xdr:rowOff>117444</xdr:rowOff>
    </xdr:to>
    <xdr:cxnSp macro="">
      <xdr:nvCxnSpPr>
        <xdr:cNvPr id="129" name="直線コネクタ 128"/>
        <xdr:cNvCxnSpPr/>
      </xdr:nvCxnSpPr>
      <xdr:spPr>
        <a:xfrm flipV="1">
          <a:off x="1130300" y="1004013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17349</xdr:rowOff>
    </xdr:from>
    <xdr:to>
      <xdr:col>6</xdr:col>
      <xdr:colOff>561975</xdr:colOff>
      <xdr:row>58</xdr:row>
      <xdr:rowOff>118949</xdr:rowOff>
    </xdr:to>
    <xdr:sp macro="" textlink="">
      <xdr:nvSpPr>
        <xdr:cNvPr id="139" name="円/楕円 138"/>
        <xdr:cNvSpPr/>
      </xdr:nvSpPr>
      <xdr:spPr>
        <a:xfrm>
          <a:off x="45847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103726</xdr:rowOff>
    </xdr:from>
    <xdr:ext cx="599010" cy="259045"/>
    <xdr:sp macro="" textlink="">
      <xdr:nvSpPr>
        <xdr:cNvPr id="140" name="総務費該当値テキスト"/>
        <xdr:cNvSpPr txBox="1"/>
      </xdr:nvSpPr>
      <xdr:spPr>
        <a:xfrm>
          <a:off x="4686300" y="98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22816</xdr:rowOff>
    </xdr:from>
    <xdr:to>
      <xdr:col>5</xdr:col>
      <xdr:colOff>409575</xdr:colOff>
      <xdr:row>58</xdr:row>
      <xdr:rowOff>124416</xdr:rowOff>
    </xdr:to>
    <xdr:sp macro="" textlink="">
      <xdr:nvSpPr>
        <xdr:cNvPr id="141" name="円/楕円 140"/>
        <xdr:cNvSpPr/>
      </xdr:nvSpPr>
      <xdr:spPr>
        <a:xfrm>
          <a:off x="3746500" y="99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115543</xdr:rowOff>
    </xdr:from>
    <xdr:ext cx="599010" cy="259045"/>
    <xdr:sp macro="" textlink="">
      <xdr:nvSpPr>
        <xdr:cNvPr id="142" name="テキスト ボックス 141"/>
        <xdr:cNvSpPr txBox="1"/>
      </xdr:nvSpPr>
      <xdr:spPr>
        <a:xfrm>
          <a:off x="3497794" y="1005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64249</xdr:rowOff>
    </xdr:from>
    <xdr:to>
      <xdr:col>4</xdr:col>
      <xdr:colOff>206375</xdr:colOff>
      <xdr:row>58</xdr:row>
      <xdr:rowOff>165849</xdr:rowOff>
    </xdr:to>
    <xdr:sp macro="" textlink="">
      <xdr:nvSpPr>
        <xdr:cNvPr id="143" name="円/楕円 142"/>
        <xdr:cNvSpPr/>
      </xdr:nvSpPr>
      <xdr:spPr>
        <a:xfrm>
          <a:off x="2857500" y="100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156976</xdr:rowOff>
    </xdr:from>
    <xdr:ext cx="534377" cy="259045"/>
    <xdr:sp macro="" textlink="">
      <xdr:nvSpPr>
        <xdr:cNvPr id="144" name="テキスト ボックス 143"/>
        <xdr:cNvSpPr txBox="1"/>
      </xdr:nvSpPr>
      <xdr:spPr>
        <a:xfrm>
          <a:off x="2641111" y="101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45231</xdr:rowOff>
    </xdr:from>
    <xdr:to>
      <xdr:col>3</xdr:col>
      <xdr:colOff>3175</xdr:colOff>
      <xdr:row>58</xdr:row>
      <xdr:rowOff>146831</xdr:rowOff>
    </xdr:to>
    <xdr:sp macro="" textlink="">
      <xdr:nvSpPr>
        <xdr:cNvPr id="145" name="円/楕円 144"/>
        <xdr:cNvSpPr/>
      </xdr:nvSpPr>
      <xdr:spPr>
        <a:xfrm>
          <a:off x="1968500" y="99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137958</xdr:rowOff>
    </xdr:from>
    <xdr:ext cx="599010" cy="259045"/>
    <xdr:sp macro="" textlink="">
      <xdr:nvSpPr>
        <xdr:cNvPr id="146" name="テキスト ボックス 145"/>
        <xdr:cNvSpPr txBox="1"/>
      </xdr:nvSpPr>
      <xdr:spPr>
        <a:xfrm>
          <a:off x="1719794" y="100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66644</xdr:rowOff>
    </xdr:from>
    <xdr:to>
      <xdr:col>1</xdr:col>
      <xdr:colOff>485775</xdr:colOff>
      <xdr:row>58</xdr:row>
      <xdr:rowOff>168244</xdr:rowOff>
    </xdr:to>
    <xdr:sp macro="" textlink="">
      <xdr:nvSpPr>
        <xdr:cNvPr id="147" name="円/楕円 146"/>
        <xdr:cNvSpPr/>
      </xdr:nvSpPr>
      <xdr:spPr>
        <a:xfrm>
          <a:off x="1079500" y="10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159371</xdr:rowOff>
    </xdr:from>
    <xdr:ext cx="534377" cy="259045"/>
    <xdr:sp macro="" textlink="">
      <xdr:nvSpPr>
        <xdr:cNvPr id="148" name="テキスト ボックス 147"/>
        <xdr:cNvSpPr txBox="1"/>
      </xdr:nvSpPr>
      <xdr:spPr>
        <a:xfrm>
          <a:off x="863111" y="101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24344</xdr:rowOff>
    </xdr:from>
    <xdr:to>
      <xdr:col>6</xdr:col>
      <xdr:colOff>511175</xdr:colOff>
      <xdr:row>77</xdr:row>
      <xdr:rowOff>106694</xdr:rowOff>
    </xdr:to>
    <xdr:cxnSp macro="">
      <xdr:nvCxnSpPr>
        <xdr:cNvPr id="180" name="直線コネクタ 179"/>
        <xdr:cNvCxnSpPr/>
      </xdr:nvCxnSpPr>
      <xdr:spPr>
        <a:xfrm>
          <a:off x="3797300" y="13225994"/>
          <a:ext cx="838200" cy="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24344</xdr:rowOff>
    </xdr:from>
    <xdr:to>
      <xdr:col>5</xdr:col>
      <xdr:colOff>358775</xdr:colOff>
      <xdr:row>78</xdr:row>
      <xdr:rowOff>10759</xdr:rowOff>
    </xdr:to>
    <xdr:cxnSp macro="">
      <xdr:nvCxnSpPr>
        <xdr:cNvPr id="183" name="直線コネクタ 182"/>
        <xdr:cNvCxnSpPr/>
      </xdr:nvCxnSpPr>
      <xdr:spPr>
        <a:xfrm flipV="1">
          <a:off x="2908300" y="13225994"/>
          <a:ext cx="889000" cy="1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10759</xdr:rowOff>
    </xdr:from>
    <xdr:to>
      <xdr:col>4</xdr:col>
      <xdr:colOff>155575</xdr:colOff>
      <xdr:row>78</xdr:row>
      <xdr:rowOff>140593</xdr:rowOff>
    </xdr:to>
    <xdr:cxnSp macro="">
      <xdr:nvCxnSpPr>
        <xdr:cNvPr id="186" name="直線コネクタ 185"/>
        <xdr:cNvCxnSpPr/>
      </xdr:nvCxnSpPr>
      <xdr:spPr>
        <a:xfrm flipV="1">
          <a:off x="2019300" y="13383859"/>
          <a:ext cx="889000" cy="1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140593</xdr:rowOff>
    </xdr:from>
    <xdr:to>
      <xdr:col>2</xdr:col>
      <xdr:colOff>638175</xdr:colOff>
      <xdr:row>79</xdr:row>
      <xdr:rowOff>5611</xdr:rowOff>
    </xdr:to>
    <xdr:cxnSp macro="">
      <xdr:nvCxnSpPr>
        <xdr:cNvPr id="189" name="直線コネクタ 188"/>
        <xdr:cNvCxnSpPr/>
      </xdr:nvCxnSpPr>
      <xdr:spPr>
        <a:xfrm flipV="1">
          <a:off x="1130300" y="13513693"/>
          <a:ext cx="889000" cy="3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55894</xdr:rowOff>
    </xdr:from>
    <xdr:to>
      <xdr:col>6</xdr:col>
      <xdr:colOff>561975</xdr:colOff>
      <xdr:row>77</xdr:row>
      <xdr:rowOff>157494</xdr:rowOff>
    </xdr:to>
    <xdr:sp macro="" textlink="">
      <xdr:nvSpPr>
        <xdr:cNvPr id="199" name="円/楕円 198"/>
        <xdr:cNvSpPr/>
      </xdr:nvSpPr>
      <xdr:spPr>
        <a:xfrm>
          <a:off x="4584700" y="13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142271</xdr:rowOff>
    </xdr:from>
    <xdr:ext cx="599010" cy="259045"/>
    <xdr:sp macro="" textlink="">
      <xdr:nvSpPr>
        <xdr:cNvPr id="200" name="民生費該当値テキスト"/>
        <xdr:cNvSpPr txBox="1"/>
      </xdr:nvSpPr>
      <xdr:spPr>
        <a:xfrm>
          <a:off x="4686300" y="1317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144994</xdr:rowOff>
    </xdr:from>
    <xdr:to>
      <xdr:col>5</xdr:col>
      <xdr:colOff>409575</xdr:colOff>
      <xdr:row>77</xdr:row>
      <xdr:rowOff>75144</xdr:rowOff>
    </xdr:to>
    <xdr:sp macro="" textlink="">
      <xdr:nvSpPr>
        <xdr:cNvPr id="201" name="円/楕円 200"/>
        <xdr:cNvSpPr/>
      </xdr:nvSpPr>
      <xdr:spPr>
        <a:xfrm>
          <a:off x="3746500" y="1317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66271</xdr:rowOff>
    </xdr:from>
    <xdr:ext cx="599010" cy="259045"/>
    <xdr:sp macro="" textlink="">
      <xdr:nvSpPr>
        <xdr:cNvPr id="202" name="テキスト ボックス 201"/>
        <xdr:cNvSpPr txBox="1"/>
      </xdr:nvSpPr>
      <xdr:spPr>
        <a:xfrm>
          <a:off x="3497794" y="132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131409</xdr:rowOff>
    </xdr:from>
    <xdr:to>
      <xdr:col>4</xdr:col>
      <xdr:colOff>206375</xdr:colOff>
      <xdr:row>78</xdr:row>
      <xdr:rowOff>61559</xdr:rowOff>
    </xdr:to>
    <xdr:sp macro="" textlink="">
      <xdr:nvSpPr>
        <xdr:cNvPr id="203" name="円/楕円 202"/>
        <xdr:cNvSpPr/>
      </xdr:nvSpPr>
      <xdr:spPr>
        <a:xfrm>
          <a:off x="2857500" y="13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52686</xdr:rowOff>
    </xdr:from>
    <xdr:ext cx="599010" cy="259045"/>
    <xdr:sp macro="" textlink="">
      <xdr:nvSpPr>
        <xdr:cNvPr id="204" name="テキスト ボックス 203"/>
        <xdr:cNvSpPr txBox="1"/>
      </xdr:nvSpPr>
      <xdr:spPr>
        <a:xfrm>
          <a:off x="2608794" y="134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89793</xdr:rowOff>
    </xdr:from>
    <xdr:to>
      <xdr:col>3</xdr:col>
      <xdr:colOff>3175</xdr:colOff>
      <xdr:row>79</xdr:row>
      <xdr:rowOff>19943</xdr:rowOff>
    </xdr:to>
    <xdr:sp macro="" textlink="">
      <xdr:nvSpPr>
        <xdr:cNvPr id="205" name="円/楕円 204"/>
        <xdr:cNvSpPr/>
      </xdr:nvSpPr>
      <xdr:spPr>
        <a:xfrm>
          <a:off x="1968500" y="134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11070</xdr:rowOff>
    </xdr:from>
    <xdr:ext cx="599010" cy="259045"/>
    <xdr:sp macro="" textlink="">
      <xdr:nvSpPr>
        <xdr:cNvPr id="206" name="テキスト ボックス 205"/>
        <xdr:cNvSpPr txBox="1"/>
      </xdr:nvSpPr>
      <xdr:spPr>
        <a:xfrm>
          <a:off x="1719794" y="1355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126261</xdr:rowOff>
    </xdr:from>
    <xdr:to>
      <xdr:col>1</xdr:col>
      <xdr:colOff>485775</xdr:colOff>
      <xdr:row>79</xdr:row>
      <xdr:rowOff>56411</xdr:rowOff>
    </xdr:to>
    <xdr:sp macro="" textlink="">
      <xdr:nvSpPr>
        <xdr:cNvPr id="207" name="円/楕円 206"/>
        <xdr:cNvSpPr/>
      </xdr:nvSpPr>
      <xdr:spPr>
        <a:xfrm>
          <a:off x="1079500" y="134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47538</xdr:rowOff>
    </xdr:from>
    <xdr:ext cx="534377" cy="259045"/>
    <xdr:sp macro="" textlink="">
      <xdr:nvSpPr>
        <xdr:cNvPr id="208" name="テキスト ボックス 207"/>
        <xdr:cNvSpPr txBox="1"/>
      </xdr:nvSpPr>
      <xdr:spPr>
        <a:xfrm>
          <a:off x="863111" y="135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42449</xdr:rowOff>
    </xdr:from>
    <xdr:to>
      <xdr:col>6</xdr:col>
      <xdr:colOff>511175</xdr:colOff>
      <xdr:row>97</xdr:row>
      <xdr:rowOff>55635</xdr:rowOff>
    </xdr:to>
    <xdr:cxnSp macro="">
      <xdr:nvCxnSpPr>
        <xdr:cNvPr id="235" name="直線コネクタ 234"/>
        <xdr:cNvCxnSpPr/>
      </xdr:nvCxnSpPr>
      <xdr:spPr>
        <a:xfrm>
          <a:off x="3797300" y="16673099"/>
          <a:ext cx="8382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35144</xdr:rowOff>
    </xdr:from>
    <xdr:to>
      <xdr:col>5</xdr:col>
      <xdr:colOff>358775</xdr:colOff>
      <xdr:row>97</xdr:row>
      <xdr:rowOff>42449</xdr:rowOff>
    </xdr:to>
    <xdr:cxnSp macro="">
      <xdr:nvCxnSpPr>
        <xdr:cNvPr id="238" name="直線コネクタ 237"/>
        <xdr:cNvCxnSpPr/>
      </xdr:nvCxnSpPr>
      <xdr:spPr>
        <a:xfrm>
          <a:off x="2908300" y="16665794"/>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35144</xdr:rowOff>
    </xdr:from>
    <xdr:to>
      <xdr:col>4</xdr:col>
      <xdr:colOff>155575</xdr:colOff>
      <xdr:row>97</xdr:row>
      <xdr:rowOff>41334</xdr:rowOff>
    </xdr:to>
    <xdr:cxnSp macro="">
      <xdr:nvCxnSpPr>
        <xdr:cNvPr id="241" name="直線コネクタ 240"/>
        <xdr:cNvCxnSpPr/>
      </xdr:nvCxnSpPr>
      <xdr:spPr>
        <a:xfrm flipV="1">
          <a:off x="2019300" y="16665794"/>
          <a:ext cx="8890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41334</xdr:rowOff>
    </xdr:from>
    <xdr:to>
      <xdr:col>2</xdr:col>
      <xdr:colOff>638175</xdr:colOff>
      <xdr:row>97</xdr:row>
      <xdr:rowOff>62703</xdr:rowOff>
    </xdr:to>
    <xdr:cxnSp macro="">
      <xdr:nvCxnSpPr>
        <xdr:cNvPr id="244" name="直線コネクタ 243"/>
        <xdr:cNvCxnSpPr/>
      </xdr:nvCxnSpPr>
      <xdr:spPr>
        <a:xfrm flipV="1">
          <a:off x="1130300" y="16671984"/>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4835</xdr:rowOff>
    </xdr:from>
    <xdr:to>
      <xdr:col>6</xdr:col>
      <xdr:colOff>561975</xdr:colOff>
      <xdr:row>97</xdr:row>
      <xdr:rowOff>106435</xdr:rowOff>
    </xdr:to>
    <xdr:sp macro="" textlink="">
      <xdr:nvSpPr>
        <xdr:cNvPr id="254" name="円/楕円 253"/>
        <xdr:cNvSpPr/>
      </xdr:nvSpPr>
      <xdr:spPr>
        <a:xfrm>
          <a:off x="4584700" y="166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154712</xdr:rowOff>
    </xdr:from>
    <xdr:ext cx="534377" cy="259045"/>
    <xdr:sp macro="" textlink="">
      <xdr:nvSpPr>
        <xdr:cNvPr id="255" name="衛生費該当値テキスト"/>
        <xdr:cNvSpPr txBox="1"/>
      </xdr:nvSpPr>
      <xdr:spPr>
        <a:xfrm>
          <a:off x="4686300" y="166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163099</xdr:rowOff>
    </xdr:from>
    <xdr:to>
      <xdr:col>5</xdr:col>
      <xdr:colOff>409575</xdr:colOff>
      <xdr:row>97</xdr:row>
      <xdr:rowOff>93249</xdr:rowOff>
    </xdr:to>
    <xdr:sp macro="" textlink="">
      <xdr:nvSpPr>
        <xdr:cNvPr id="256" name="円/楕円 255"/>
        <xdr:cNvSpPr/>
      </xdr:nvSpPr>
      <xdr:spPr>
        <a:xfrm>
          <a:off x="3746500" y="166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84376</xdr:rowOff>
    </xdr:from>
    <xdr:ext cx="534377" cy="259045"/>
    <xdr:sp macro="" textlink="">
      <xdr:nvSpPr>
        <xdr:cNvPr id="257" name="テキスト ボックス 256"/>
        <xdr:cNvSpPr txBox="1"/>
      </xdr:nvSpPr>
      <xdr:spPr>
        <a:xfrm>
          <a:off x="3530111" y="1671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155794</xdr:rowOff>
    </xdr:from>
    <xdr:to>
      <xdr:col>4</xdr:col>
      <xdr:colOff>206375</xdr:colOff>
      <xdr:row>97</xdr:row>
      <xdr:rowOff>85944</xdr:rowOff>
    </xdr:to>
    <xdr:sp macro="" textlink="">
      <xdr:nvSpPr>
        <xdr:cNvPr id="258" name="円/楕円 257"/>
        <xdr:cNvSpPr/>
      </xdr:nvSpPr>
      <xdr:spPr>
        <a:xfrm>
          <a:off x="2857500" y="166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77071</xdr:rowOff>
    </xdr:from>
    <xdr:ext cx="534377" cy="259045"/>
    <xdr:sp macro="" textlink="">
      <xdr:nvSpPr>
        <xdr:cNvPr id="259" name="テキスト ボックス 258"/>
        <xdr:cNvSpPr txBox="1"/>
      </xdr:nvSpPr>
      <xdr:spPr>
        <a:xfrm>
          <a:off x="2641111" y="1670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161984</xdr:rowOff>
    </xdr:from>
    <xdr:to>
      <xdr:col>3</xdr:col>
      <xdr:colOff>3175</xdr:colOff>
      <xdr:row>97</xdr:row>
      <xdr:rowOff>92134</xdr:rowOff>
    </xdr:to>
    <xdr:sp macro="" textlink="">
      <xdr:nvSpPr>
        <xdr:cNvPr id="260" name="円/楕円 259"/>
        <xdr:cNvSpPr/>
      </xdr:nvSpPr>
      <xdr:spPr>
        <a:xfrm>
          <a:off x="1968500" y="166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83261</xdr:rowOff>
    </xdr:from>
    <xdr:ext cx="534377" cy="259045"/>
    <xdr:sp macro="" textlink="">
      <xdr:nvSpPr>
        <xdr:cNvPr id="261" name="テキスト ボックス 260"/>
        <xdr:cNvSpPr txBox="1"/>
      </xdr:nvSpPr>
      <xdr:spPr>
        <a:xfrm>
          <a:off x="1752111" y="1671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11903</xdr:rowOff>
    </xdr:from>
    <xdr:to>
      <xdr:col>1</xdr:col>
      <xdr:colOff>485775</xdr:colOff>
      <xdr:row>97</xdr:row>
      <xdr:rowOff>113503</xdr:rowOff>
    </xdr:to>
    <xdr:sp macro="" textlink="">
      <xdr:nvSpPr>
        <xdr:cNvPr id="262" name="円/楕円 261"/>
        <xdr:cNvSpPr/>
      </xdr:nvSpPr>
      <xdr:spPr>
        <a:xfrm>
          <a:off x="1079500" y="16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104630</xdr:rowOff>
    </xdr:from>
    <xdr:ext cx="534377" cy="259045"/>
    <xdr:sp macro="" textlink="">
      <xdr:nvSpPr>
        <xdr:cNvPr id="263" name="テキスト ボックス 262"/>
        <xdr:cNvSpPr txBox="1"/>
      </xdr:nvSpPr>
      <xdr:spPr>
        <a:xfrm>
          <a:off x="863111" y="167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164541</xdr:rowOff>
    </xdr:from>
    <xdr:to>
      <xdr:col>11</xdr:col>
      <xdr:colOff>307975</xdr:colOff>
      <xdr:row>39</xdr:row>
      <xdr:rowOff>44450</xdr:rowOff>
    </xdr:to>
    <xdr:cxnSp macro="">
      <xdr:nvCxnSpPr>
        <xdr:cNvPr id="301" name="直線コネクタ 300"/>
        <xdr:cNvCxnSpPr/>
      </xdr:nvCxnSpPr>
      <xdr:spPr>
        <a:xfrm>
          <a:off x="6972300" y="6679641"/>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113741</xdr:rowOff>
    </xdr:from>
    <xdr:to>
      <xdr:col>10</xdr:col>
      <xdr:colOff>155575</xdr:colOff>
      <xdr:row>39</xdr:row>
      <xdr:rowOff>43891</xdr:rowOff>
    </xdr:to>
    <xdr:sp macro="" textlink="">
      <xdr:nvSpPr>
        <xdr:cNvPr id="319" name="円/楕円 318"/>
        <xdr:cNvSpPr/>
      </xdr:nvSpPr>
      <xdr:spPr>
        <a:xfrm>
          <a:off x="6921500" y="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35018</xdr:rowOff>
    </xdr:from>
    <xdr:ext cx="378565" cy="259045"/>
    <xdr:sp macro="" textlink="">
      <xdr:nvSpPr>
        <xdr:cNvPr id="320" name="テキスト ボックス 319"/>
        <xdr:cNvSpPr txBox="1"/>
      </xdr:nvSpPr>
      <xdr:spPr>
        <a:xfrm>
          <a:off x="6783017" y="6721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37281</xdr:rowOff>
    </xdr:from>
    <xdr:to>
      <xdr:col>15</xdr:col>
      <xdr:colOff>180975</xdr:colOff>
      <xdr:row>57</xdr:row>
      <xdr:rowOff>47694</xdr:rowOff>
    </xdr:to>
    <xdr:cxnSp macro="">
      <xdr:nvCxnSpPr>
        <xdr:cNvPr id="345" name="直線コネクタ 344"/>
        <xdr:cNvCxnSpPr/>
      </xdr:nvCxnSpPr>
      <xdr:spPr>
        <a:xfrm>
          <a:off x="9639300" y="9809931"/>
          <a:ext cx="8382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37281</xdr:rowOff>
    </xdr:from>
    <xdr:to>
      <xdr:col>14</xdr:col>
      <xdr:colOff>28575</xdr:colOff>
      <xdr:row>57</xdr:row>
      <xdr:rowOff>63010</xdr:rowOff>
    </xdr:to>
    <xdr:cxnSp macro="">
      <xdr:nvCxnSpPr>
        <xdr:cNvPr id="348" name="直線コネクタ 347"/>
        <xdr:cNvCxnSpPr/>
      </xdr:nvCxnSpPr>
      <xdr:spPr>
        <a:xfrm flipV="1">
          <a:off x="8750300" y="9809931"/>
          <a:ext cx="889000" cy="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130013</xdr:rowOff>
    </xdr:from>
    <xdr:to>
      <xdr:col>12</xdr:col>
      <xdr:colOff>511175</xdr:colOff>
      <xdr:row>57</xdr:row>
      <xdr:rowOff>63010</xdr:rowOff>
    </xdr:to>
    <xdr:cxnSp macro="">
      <xdr:nvCxnSpPr>
        <xdr:cNvPr id="351" name="直線コネクタ 350"/>
        <xdr:cNvCxnSpPr/>
      </xdr:nvCxnSpPr>
      <xdr:spPr>
        <a:xfrm>
          <a:off x="7861300" y="9731213"/>
          <a:ext cx="889000" cy="10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130013</xdr:rowOff>
    </xdr:from>
    <xdr:to>
      <xdr:col>11</xdr:col>
      <xdr:colOff>307975</xdr:colOff>
      <xdr:row>57</xdr:row>
      <xdr:rowOff>45579</xdr:rowOff>
    </xdr:to>
    <xdr:cxnSp macro="">
      <xdr:nvCxnSpPr>
        <xdr:cNvPr id="354" name="直線コネクタ 353"/>
        <xdr:cNvCxnSpPr/>
      </xdr:nvCxnSpPr>
      <xdr:spPr>
        <a:xfrm flipV="1">
          <a:off x="6972300" y="9731213"/>
          <a:ext cx="889000" cy="8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168344</xdr:rowOff>
    </xdr:from>
    <xdr:to>
      <xdr:col>15</xdr:col>
      <xdr:colOff>231775</xdr:colOff>
      <xdr:row>57</xdr:row>
      <xdr:rowOff>98494</xdr:rowOff>
    </xdr:to>
    <xdr:sp macro="" textlink="">
      <xdr:nvSpPr>
        <xdr:cNvPr id="364" name="円/楕円 363"/>
        <xdr:cNvSpPr/>
      </xdr:nvSpPr>
      <xdr:spPr>
        <a:xfrm>
          <a:off x="10426700" y="97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146771</xdr:rowOff>
    </xdr:from>
    <xdr:ext cx="534377" cy="259045"/>
    <xdr:sp macro="" textlink="">
      <xdr:nvSpPr>
        <xdr:cNvPr id="365" name="農林水産業費該当値テキスト"/>
        <xdr:cNvSpPr txBox="1"/>
      </xdr:nvSpPr>
      <xdr:spPr>
        <a:xfrm>
          <a:off x="10528300" y="97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157931</xdr:rowOff>
    </xdr:from>
    <xdr:to>
      <xdr:col>14</xdr:col>
      <xdr:colOff>79375</xdr:colOff>
      <xdr:row>57</xdr:row>
      <xdr:rowOff>88081</xdr:rowOff>
    </xdr:to>
    <xdr:sp macro="" textlink="">
      <xdr:nvSpPr>
        <xdr:cNvPr id="366" name="円/楕円 365"/>
        <xdr:cNvSpPr/>
      </xdr:nvSpPr>
      <xdr:spPr>
        <a:xfrm>
          <a:off x="9588500" y="97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79208</xdr:rowOff>
    </xdr:from>
    <xdr:ext cx="534377" cy="259045"/>
    <xdr:sp macro="" textlink="">
      <xdr:nvSpPr>
        <xdr:cNvPr id="367" name="テキスト ボックス 366"/>
        <xdr:cNvSpPr txBox="1"/>
      </xdr:nvSpPr>
      <xdr:spPr>
        <a:xfrm>
          <a:off x="9372111" y="98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12210</xdr:rowOff>
    </xdr:from>
    <xdr:to>
      <xdr:col>12</xdr:col>
      <xdr:colOff>561975</xdr:colOff>
      <xdr:row>57</xdr:row>
      <xdr:rowOff>113810</xdr:rowOff>
    </xdr:to>
    <xdr:sp macro="" textlink="">
      <xdr:nvSpPr>
        <xdr:cNvPr id="368" name="円/楕円 367"/>
        <xdr:cNvSpPr/>
      </xdr:nvSpPr>
      <xdr:spPr>
        <a:xfrm>
          <a:off x="8699500" y="97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104937</xdr:rowOff>
    </xdr:from>
    <xdr:ext cx="534377" cy="259045"/>
    <xdr:sp macro="" textlink="">
      <xdr:nvSpPr>
        <xdr:cNvPr id="369" name="テキスト ボックス 368"/>
        <xdr:cNvSpPr txBox="1"/>
      </xdr:nvSpPr>
      <xdr:spPr>
        <a:xfrm>
          <a:off x="8483111" y="98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79213</xdr:rowOff>
    </xdr:from>
    <xdr:to>
      <xdr:col>11</xdr:col>
      <xdr:colOff>358775</xdr:colOff>
      <xdr:row>57</xdr:row>
      <xdr:rowOff>9363</xdr:rowOff>
    </xdr:to>
    <xdr:sp macro="" textlink="">
      <xdr:nvSpPr>
        <xdr:cNvPr id="370" name="円/楕円 369"/>
        <xdr:cNvSpPr/>
      </xdr:nvSpPr>
      <xdr:spPr>
        <a:xfrm>
          <a:off x="7810500" y="96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25890</xdr:rowOff>
    </xdr:from>
    <xdr:ext cx="534377" cy="259045"/>
    <xdr:sp macro="" textlink="">
      <xdr:nvSpPr>
        <xdr:cNvPr id="371" name="テキスト ボックス 370"/>
        <xdr:cNvSpPr txBox="1"/>
      </xdr:nvSpPr>
      <xdr:spPr>
        <a:xfrm>
          <a:off x="7594111" y="94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166229</xdr:rowOff>
    </xdr:from>
    <xdr:to>
      <xdr:col>10</xdr:col>
      <xdr:colOff>155575</xdr:colOff>
      <xdr:row>57</xdr:row>
      <xdr:rowOff>96379</xdr:rowOff>
    </xdr:to>
    <xdr:sp macro="" textlink="">
      <xdr:nvSpPr>
        <xdr:cNvPr id="372" name="円/楕円 371"/>
        <xdr:cNvSpPr/>
      </xdr:nvSpPr>
      <xdr:spPr>
        <a:xfrm>
          <a:off x="6921500" y="97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87506</xdr:rowOff>
    </xdr:from>
    <xdr:ext cx="534377" cy="259045"/>
    <xdr:sp macro="" textlink="">
      <xdr:nvSpPr>
        <xdr:cNvPr id="373" name="テキスト ボックス 372"/>
        <xdr:cNvSpPr txBox="1"/>
      </xdr:nvSpPr>
      <xdr:spPr>
        <a:xfrm>
          <a:off x="6705111" y="98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65176</xdr:rowOff>
    </xdr:from>
    <xdr:to>
      <xdr:col>15</xdr:col>
      <xdr:colOff>180975</xdr:colOff>
      <xdr:row>76</xdr:row>
      <xdr:rowOff>155653</xdr:rowOff>
    </xdr:to>
    <xdr:cxnSp macro="">
      <xdr:nvCxnSpPr>
        <xdr:cNvPr id="404" name="直線コネクタ 403"/>
        <xdr:cNvCxnSpPr/>
      </xdr:nvCxnSpPr>
      <xdr:spPr>
        <a:xfrm flipV="1">
          <a:off x="9639300" y="13095376"/>
          <a:ext cx="838200" cy="9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154967</xdr:rowOff>
    </xdr:from>
    <xdr:to>
      <xdr:col>14</xdr:col>
      <xdr:colOff>28575</xdr:colOff>
      <xdr:row>76</xdr:row>
      <xdr:rowOff>155653</xdr:rowOff>
    </xdr:to>
    <xdr:cxnSp macro="">
      <xdr:nvCxnSpPr>
        <xdr:cNvPr id="407" name="直線コネクタ 406"/>
        <xdr:cNvCxnSpPr/>
      </xdr:nvCxnSpPr>
      <xdr:spPr>
        <a:xfrm>
          <a:off x="8750300" y="12842267"/>
          <a:ext cx="889000" cy="3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154967</xdr:rowOff>
    </xdr:from>
    <xdr:to>
      <xdr:col>12</xdr:col>
      <xdr:colOff>511175</xdr:colOff>
      <xdr:row>77</xdr:row>
      <xdr:rowOff>46089</xdr:rowOff>
    </xdr:to>
    <xdr:cxnSp macro="">
      <xdr:nvCxnSpPr>
        <xdr:cNvPr id="410" name="直線コネクタ 409"/>
        <xdr:cNvCxnSpPr/>
      </xdr:nvCxnSpPr>
      <xdr:spPr>
        <a:xfrm flipV="1">
          <a:off x="7861300" y="12842267"/>
          <a:ext cx="889000" cy="40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133038</xdr:rowOff>
    </xdr:from>
    <xdr:to>
      <xdr:col>11</xdr:col>
      <xdr:colOff>307975</xdr:colOff>
      <xdr:row>77</xdr:row>
      <xdr:rowOff>46089</xdr:rowOff>
    </xdr:to>
    <xdr:cxnSp macro="">
      <xdr:nvCxnSpPr>
        <xdr:cNvPr id="413" name="直線コネクタ 412"/>
        <xdr:cNvCxnSpPr/>
      </xdr:nvCxnSpPr>
      <xdr:spPr>
        <a:xfrm>
          <a:off x="6972300" y="13163238"/>
          <a:ext cx="889000" cy="8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14376</xdr:rowOff>
    </xdr:from>
    <xdr:to>
      <xdr:col>15</xdr:col>
      <xdr:colOff>231775</xdr:colOff>
      <xdr:row>76</xdr:row>
      <xdr:rowOff>115976</xdr:rowOff>
    </xdr:to>
    <xdr:sp macro="" textlink="">
      <xdr:nvSpPr>
        <xdr:cNvPr id="423" name="円/楕円 422"/>
        <xdr:cNvSpPr/>
      </xdr:nvSpPr>
      <xdr:spPr>
        <a:xfrm>
          <a:off x="10426700" y="130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37254</xdr:rowOff>
    </xdr:from>
    <xdr:ext cx="534377" cy="259045"/>
    <xdr:sp macro="" textlink="">
      <xdr:nvSpPr>
        <xdr:cNvPr id="424" name="商工費該当値テキスト"/>
        <xdr:cNvSpPr txBox="1"/>
      </xdr:nvSpPr>
      <xdr:spPr>
        <a:xfrm>
          <a:off x="10528300" y="128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104853</xdr:rowOff>
    </xdr:from>
    <xdr:to>
      <xdr:col>14</xdr:col>
      <xdr:colOff>79375</xdr:colOff>
      <xdr:row>77</xdr:row>
      <xdr:rowOff>35003</xdr:rowOff>
    </xdr:to>
    <xdr:sp macro="" textlink="">
      <xdr:nvSpPr>
        <xdr:cNvPr id="425" name="円/楕円 424"/>
        <xdr:cNvSpPr/>
      </xdr:nvSpPr>
      <xdr:spPr>
        <a:xfrm>
          <a:off x="9588500" y="131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51530</xdr:rowOff>
    </xdr:from>
    <xdr:ext cx="534377" cy="259045"/>
    <xdr:sp macro="" textlink="">
      <xdr:nvSpPr>
        <xdr:cNvPr id="426" name="テキスト ボックス 425"/>
        <xdr:cNvSpPr txBox="1"/>
      </xdr:nvSpPr>
      <xdr:spPr>
        <a:xfrm>
          <a:off x="9372111" y="129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104167</xdr:rowOff>
    </xdr:from>
    <xdr:to>
      <xdr:col>12</xdr:col>
      <xdr:colOff>561975</xdr:colOff>
      <xdr:row>75</xdr:row>
      <xdr:rowOff>34317</xdr:rowOff>
    </xdr:to>
    <xdr:sp macro="" textlink="">
      <xdr:nvSpPr>
        <xdr:cNvPr id="427" name="円/楕円 426"/>
        <xdr:cNvSpPr/>
      </xdr:nvSpPr>
      <xdr:spPr>
        <a:xfrm>
          <a:off x="8699500" y="127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50844</xdr:rowOff>
    </xdr:from>
    <xdr:ext cx="534377" cy="259045"/>
    <xdr:sp macro="" textlink="">
      <xdr:nvSpPr>
        <xdr:cNvPr id="428" name="テキスト ボックス 427"/>
        <xdr:cNvSpPr txBox="1"/>
      </xdr:nvSpPr>
      <xdr:spPr>
        <a:xfrm>
          <a:off x="8483111" y="125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166739</xdr:rowOff>
    </xdr:from>
    <xdr:to>
      <xdr:col>11</xdr:col>
      <xdr:colOff>358775</xdr:colOff>
      <xdr:row>77</xdr:row>
      <xdr:rowOff>96889</xdr:rowOff>
    </xdr:to>
    <xdr:sp macro="" textlink="">
      <xdr:nvSpPr>
        <xdr:cNvPr id="429" name="円/楕円 428"/>
        <xdr:cNvSpPr/>
      </xdr:nvSpPr>
      <xdr:spPr>
        <a:xfrm>
          <a:off x="7810500" y="131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113416</xdr:rowOff>
    </xdr:from>
    <xdr:ext cx="534377" cy="259045"/>
    <xdr:sp macro="" textlink="">
      <xdr:nvSpPr>
        <xdr:cNvPr id="430" name="テキスト ボックス 429"/>
        <xdr:cNvSpPr txBox="1"/>
      </xdr:nvSpPr>
      <xdr:spPr>
        <a:xfrm>
          <a:off x="7594111" y="129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82238</xdr:rowOff>
    </xdr:from>
    <xdr:to>
      <xdr:col>10</xdr:col>
      <xdr:colOff>155575</xdr:colOff>
      <xdr:row>77</xdr:row>
      <xdr:rowOff>12388</xdr:rowOff>
    </xdr:to>
    <xdr:sp macro="" textlink="">
      <xdr:nvSpPr>
        <xdr:cNvPr id="431" name="円/楕円 430"/>
        <xdr:cNvSpPr/>
      </xdr:nvSpPr>
      <xdr:spPr>
        <a:xfrm>
          <a:off x="6921500" y="131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28915</xdr:rowOff>
    </xdr:from>
    <xdr:ext cx="534377" cy="259045"/>
    <xdr:sp macro="" textlink="">
      <xdr:nvSpPr>
        <xdr:cNvPr id="432" name="テキスト ボックス 431"/>
        <xdr:cNvSpPr txBox="1"/>
      </xdr:nvSpPr>
      <xdr:spPr>
        <a:xfrm>
          <a:off x="6705111" y="128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144940</xdr:rowOff>
    </xdr:from>
    <xdr:to>
      <xdr:col>15</xdr:col>
      <xdr:colOff>180975</xdr:colOff>
      <xdr:row>98</xdr:row>
      <xdr:rowOff>54491</xdr:rowOff>
    </xdr:to>
    <xdr:cxnSp macro="">
      <xdr:nvCxnSpPr>
        <xdr:cNvPr id="459" name="直線コネクタ 458"/>
        <xdr:cNvCxnSpPr/>
      </xdr:nvCxnSpPr>
      <xdr:spPr>
        <a:xfrm flipV="1">
          <a:off x="9639300" y="16775590"/>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27891</xdr:rowOff>
    </xdr:from>
    <xdr:to>
      <xdr:col>14</xdr:col>
      <xdr:colOff>28575</xdr:colOff>
      <xdr:row>98</xdr:row>
      <xdr:rowOff>54491</xdr:rowOff>
    </xdr:to>
    <xdr:cxnSp macro="">
      <xdr:nvCxnSpPr>
        <xdr:cNvPr id="462" name="直線コネクタ 461"/>
        <xdr:cNvCxnSpPr/>
      </xdr:nvCxnSpPr>
      <xdr:spPr>
        <a:xfrm>
          <a:off x="8750300" y="16829991"/>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18715</xdr:rowOff>
    </xdr:from>
    <xdr:to>
      <xdr:col>12</xdr:col>
      <xdr:colOff>511175</xdr:colOff>
      <xdr:row>98</xdr:row>
      <xdr:rowOff>27891</xdr:rowOff>
    </xdr:to>
    <xdr:cxnSp macro="">
      <xdr:nvCxnSpPr>
        <xdr:cNvPr id="465" name="直線コネクタ 464"/>
        <xdr:cNvCxnSpPr/>
      </xdr:nvCxnSpPr>
      <xdr:spPr>
        <a:xfrm>
          <a:off x="7861300" y="16820815"/>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165582</xdr:rowOff>
    </xdr:from>
    <xdr:to>
      <xdr:col>11</xdr:col>
      <xdr:colOff>307975</xdr:colOff>
      <xdr:row>98</xdr:row>
      <xdr:rowOff>18715</xdr:rowOff>
    </xdr:to>
    <xdr:cxnSp macro="">
      <xdr:nvCxnSpPr>
        <xdr:cNvPr id="468" name="直線コネクタ 467"/>
        <xdr:cNvCxnSpPr/>
      </xdr:nvCxnSpPr>
      <xdr:spPr>
        <a:xfrm>
          <a:off x="6972300" y="16796232"/>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94140</xdr:rowOff>
    </xdr:from>
    <xdr:to>
      <xdr:col>15</xdr:col>
      <xdr:colOff>231775</xdr:colOff>
      <xdr:row>98</xdr:row>
      <xdr:rowOff>24290</xdr:rowOff>
    </xdr:to>
    <xdr:sp macro="" textlink="">
      <xdr:nvSpPr>
        <xdr:cNvPr id="478" name="円/楕円 477"/>
        <xdr:cNvSpPr/>
      </xdr:nvSpPr>
      <xdr:spPr>
        <a:xfrm>
          <a:off x="10426700" y="167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9067</xdr:rowOff>
    </xdr:from>
    <xdr:ext cx="534377" cy="259045"/>
    <xdr:sp macro="" textlink="">
      <xdr:nvSpPr>
        <xdr:cNvPr id="479" name="土木費該当値テキスト"/>
        <xdr:cNvSpPr txBox="1"/>
      </xdr:nvSpPr>
      <xdr:spPr>
        <a:xfrm>
          <a:off x="10528300" y="166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3691</xdr:rowOff>
    </xdr:from>
    <xdr:to>
      <xdr:col>14</xdr:col>
      <xdr:colOff>79375</xdr:colOff>
      <xdr:row>98</xdr:row>
      <xdr:rowOff>105291</xdr:rowOff>
    </xdr:to>
    <xdr:sp macro="" textlink="">
      <xdr:nvSpPr>
        <xdr:cNvPr id="480" name="円/楕円 479"/>
        <xdr:cNvSpPr/>
      </xdr:nvSpPr>
      <xdr:spPr>
        <a:xfrm>
          <a:off x="9588500" y="168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96418</xdr:rowOff>
    </xdr:from>
    <xdr:ext cx="534377" cy="259045"/>
    <xdr:sp macro="" textlink="">
      <xdr:nvSpPr>
        <xdr:cNvPr id="481" name="テキスト ボックス 480"/>
        <xdr:cNvSpPr txBox="1"/>
      </xdr:nvSpPr>
      <xdr:spPr>
        <a:xfrm>
          <a:off x="9372111" y="168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148541</xdr:rowOff>
    </xdr:from>
    <xdr:to>
      <xdr:col>12</xdr:col>
      <xdr:colOff>561975</xdr:colOff>
      <xdr:row>98</xdr:row>
      <xdr:rowOff>78691</xdr:rowOff>
    </xdr:to>
    <xdr:sp macro="" textlink="">
      <xdr:nvSpPr>
        <xdr:cNvPr id="482" name="円/楕円 481"/>
        <xdr:cNvSpPr/>
      </xdr:nvSpPr>
      <xdr:spPr>
        <a:xfrm>
          <a:off x="8699500" y="167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69818</xdr:rowOff>
    </xdr:from>
    <xdr:ext cx="534377" cy="259045"/>
    <xdr:sp macro="" textlink="">
      <xdr:nvSpPr>
        <xdr:cNvPr id="483" name="テキスト ボックス 482"/>
        <xdr:cNvSpPr txBox="1"/>
      </xdr:nvSpPr>
      <xdr:spPr>
        <a:xfrm>
          <a:off x="8483111" y="168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139365</xdr:rowOff>
    </xdr:from>
    <xdr:to>
      <xdr:col>11</xdr:col>
      <xdr:colOff>358775</xdr:colOff>
      <xdr:row>98</xdr:row>
      <xdr:rowOff>69515</xdr:rowOff>
    </xdr:to>
    <xdr:sp macro="" textlink="">
      <xdr:nvSpPr>
        <xdr:cNvPr id="484" name="円/楕円 483"/>
        <xdr:cNvSpPr/>
      </xdr:nvSpPr>
      <xdr:spPr>
        <a:xfrm>
          <a:off x="7810500" y="1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60642</xdr:rowOff>
    </xdr:from>
    <xdr:ext cx="534377" cy="259045"/>
    <xdr:sp macro="" textlink="">
      <xdr:nvSpPr>
        <xdr:cNvPr id="485" name="テキスト ボックス 484"/>
        <xdr:cNvSpPr txBox="1"/>
      </xdr:nvSpPr>
      <xdr:spPr>
        <a:xfrm>
          <a:off x="7594111" y="168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114782</xdr:rowOff>
    </xdr:from>
    <xdr:to>
      <xdr:col>10</xdr:col>
      <xdr:colOff>155575</xdr:colOff>
      <xdr:row>98</xdr:row>
      <xdr:rowOff>44932</xdr:rowOff>
    </xdr:to>
    <xdr:sp macro="" textlink="">
      <xdr:nvSpPr>
        <xdr:cNvPr id="486" name="円/楕円 485"/>
        <xdr:cNvSpPr/>
      </xdr:nvSpPr>
      <xdr:spPr>
        <a:xfrm>
          <a:off x="6921500" y="167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36059</xdr:rowOff>
    </xdr:from>
    <xdr:ext cx="534377" cy="259045"/>
    <xdr:sp macro="" textlink="">
      <xdr:nvSpPr>
        <xdr:cNvPr id="487" name="テキスト ボックス 486"/>
        <xdr:cNvSpPr txBox="1"/>
      </xdr:nvSpPr>
      <xdr:spPr>
        <a:xfrm>
          <a:off x="6705111" y="168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64857</xdr:rowOff>
    </xdr:from>
    <xdr:to>
      <xdr:col>23</xdr:col>
      <xdr:colOff>517525</xdr:colOff>
      <xdr:row>37</xdr:row>
      <xdr:rowOff>66319</xdr:rowOff>
    </xdr:to>
    <xdr:cxnSp macro="">
      <xdr:nvCxnSpPr>
        <xdr:cNvPr id="515" name="直線コネクタ 514"/>
        <xdr:cNvCxnSpPr/>
      </xdr:nvCxnSpPr>
      <xdr:spPr>
        <a:xfrm>
          <a:off x="15481300" y="6065607"/>
          <a:ext cx="838200" cy="3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64857</xdr:rowOff>
    </xdr:from>
    <xdr:to>
      <xdr:col>22</xdr:col>
      <xdr:colOff>365125</xdr:colOff>
      <xdr:row>36</xdr:row>
      <xdr:rowOff>52329</xdr:rowOff>
    </xdr:to>
    <xdr:cxnSp macro="">
      <xdr:nvCxnSpPr>
        <xdr:cNvPr id="518" name="直線コネクタ 517"/>
        <xdr:cNvCxnSpPr/>
      </xdr:nvCxnSpPr>
      <xdr:spPr>
        <a:xfrm flipV="1">
          <a:off x="14592300" y="6065607"/>
          <a:ext cx="889000" cy="1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121664</xdr:rowOff>
    </xdr:from>
    <xdr:to>
      <xdr:col>21</xdr:col>
      <xdr:colOff>161925</xdr:colOff>
      <xdr:row>36</xdr:row>
      <xdr:rowOff>52329</xdr:rowOff>
    </xdr:to>
    <xdr:cxnSp macro="">
      <xdr:nvCxnSpPr>
        <xdr:cNvPr id="521" name="直線コネクタ 520"/>
        <xdr:cNvCxnSpPr/>
      </xdr:nvCxnSpPr>
      <xdr:spPr>
        <a:xfrm>
          <a:off x="13703300" y="5608064"/>
          <a:ext cx="889000" cy="61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121664</xdr:rowOff>
    </xdr:from>
    <xdr:to>
      <xdr:col>19</xdr:col>
      <xdr:colOff>644525</xdr:colOff>
      <xdr:row>37</xdr:row>
      <xdr:rowOff>140203</xdr:rowOff>
    </xdr:to>
    <xdr:cxnSp macro="">
      <xdr:nvCxnSpPr>
        <xdr:cNvPr id="524" name="直線コネクタ 523"/>
        <xdr:cNvCxnSpPr/>
      </xdr:nvCxnSpPr>
      <xdr:spPr>
        <a:xfrm flipV="1">
          <a:off x="12814300" y="5608064"/>
          <a:ext cx="889000" cy="87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15519</xdr:rowOff>
    </xdr:from>
    <xdr:to>
      <xdr:col>23</xdr:col>
      <xdr:colOff>568325</xdr:colOff>
      <xdr:row>37</xdr:row>
      <xdr:rowOff>117119</xdr:rowOff>
    </xdr:to>
    <xdr:sp macro="" textlink="">
      <xdr:nvSpPr>
        <xdr:cNvPr id="534" name="円/楕円 533"/>
        <xdr:cNvSpPr/>
      </xdr:nvSpPr>
      <xdr:spPr>
        <a:xfrm>
          <a:off x="162687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165396</xdr:rowOff>
    </xdr:from>
    <xdr:ext cx="534377" cy="259045"/>
    <xdr:sp macro="" textlink="">
      <xdr:nvSpPr>
        <xdr:cNvPr id="535" name="消防費該当値テキスト"/>
        <xdr:cNvSpPr txBox="1"/>
      </xdr:nvSpPr>
      <xdr:spPr>
        <a:xfrm>
          <a:off x="16370300" y="63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14057</xdr:rowOff>
    </xdr:from>
    <xdr:to>
      <xdr:col>22</xdr:col>
      <xdr:colOff>415925</xdr:colOff>
      <xdr:row>35</xdr:row>
      <xdr:rowOff>115657</xdr:rowOff>
    </xdr:to>
    <xdr:sp macro="" textlink="">
      <xdr:nvSpPr>
        <xdr:cNvPr id="536" name="円/楕円 535"/>
        <xdr:cNvSpPr/>
      </xdr:nvSpPr>
      <xdr:spPr>
        <a:xfrm>
          <a:off x="15430500" y="60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132184</xdr:rowOff>
    </xdr:from>
    <xdr:ext cx="534377" cy="259045"/>
    <xdr:sp macro="" textlink="">
      <xdr:nvSpPr>
        <xdr:cNvPr id="537" name="テキスト ボックス 536"/>
        <xdr:cNvSpPr txBox="1"/>
      </xdr:nvSpPr>
      <xdr:spPr>
        <a:xfrm>
          <a:off x="15214111" y="57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1529</xdr:rowOff>
    </xdr:from>
    <xdr:to>
      <xdr:col>21</xdr:col>
      <xdr:colOff>212725</xdr:colOff>
      <xdr:row>36</xdr:row>
      <xdr:rowOff>103129</xdr:rowOff>
    </xdr:to>
    <xdr:sp macro="" textlink="">
      <xdr:nvSpPr>
        <xdr:cNvPr id="538" name="円/楕円 537"/>
        <xdr:cNvSpPr/>
      </xdr:nvSpPr>
      <xdr:spPr>
        <a:xfrm>
          <a:off x="14541500" y="61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119656</xdr:rowOff>
    </xdr:from>
    <xdr:ext cx="534377" cy="259045"/>
    <xdr:sp macro="" textlink="">
      <xdr:nvSpPr>
        <xdr:cNvPr id="539" name="テキスト ボックス 538"/>
        <xdr:cNvSpPr txBox="1"/>
      </xdr:nvSpPr>
      <xdr:spPr>
        <a:xfrm>
          <a:off x="14325111" y="59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38,822</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70864</xdr:rowOff>
    </xdr:from>
    <xdr:to>
      <xdr:col>20</xdr:col>
      <xdr:colOff>9525</xdr:colOff>
      <xdr:row>33</xdr:row>
      <xdr:rowOff>1014</xdr:rowOff>
    </xdr:to>
    <xdr:sp macro="" textlink="">
      <xdr:nvSpPr>
        <xdr:cNvPr id="540" name="円/楕円 539"/>
        <xdr:cNvSpPr/>
      </xdr:nvSpPr>
      <xdr:spPr>
        <a:xfrm>
          <a:off x="13652500" y="55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17541</xdr:rowOff>
    </xdr:from>
    <xdr:ext cx="534377" cy="259045"/>
    <xdr:sp macro="" textlink="">
      <xdr:nvSpPr>
        <xdr:cNvPr id="541" name="テキスト ボックス 540"/>
        <xdr:cNvSpPr txBox="1"/>
      </xdr:nvSpPr>
      <xdr:spPr>
        <a:xfrm>
          <a:off x="13436111" y="5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89403</xdr:rowOff>
    </xdr:from>
    <xdr:to>
      <xdr:col>18</xdr:col>
      <xdr:colOff>492125</xdr:colOff>
      <xdr:row>38</xdr:row>
      <xdr:rowOff>19553</xdr:rowOff>
    </xdr:to>
    <xdr:sp macro="" textlink="">
      <xdr:nvSpPr>
        <xdr:cNvPr id="542" name="円/楕円 541"/>
        <xdr:cNvSpPr/>
      </xdr:nvSpPr>
      <xdr:spPr>
        <a:xfrm>
          <a:off x="12763500" y="64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10680</xdr:rowOff>
    </xdr:from>
    <xdr:ext cx="534377" cy="259045"/>
    <xdr:sp macro="" textlink="">
      <xdr:nvSpPr>
        <xdr:cNvPr id="543" name="テキスト ボックス 542"/>
        <xdr:cNvSpPr txBox="1"/>
      </xdr:nvSpPr>
      <xdr:spPr>
        <a:xfrm>
          <a:off x="12547111" y="65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62538</xdr:rowOff>
    </xdr:from>
    <xdr:to>
      <xdr:col>23</xdr:col>
      <xdr:colOff>517525</xdr:colOff>
      <xdr:row>57</xdr:row>
      <xdr:rowOff>141680</xdr:rowOff>
    </xdr:to>
    <xdr:cxnSp macro="">
      <xdr:nvCxnSpPr>
        <xdr:cNvPr id="570" name="直線コネクタ 569"/>
        <xdr:cNvCxnSpPr/>
      </xdr:nvCxnSpPr>
      <xdr:spPr>
        <a:xfrm flipV="1">
          <a:off x="15481300" y="9663738"/>
          <a:ext cx="838200" cy="25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141680</xdr:rowOff>
    </xdr:from>
    <xdr:to>
      <xdr:col>22</xdr:col>
      <xdr:colOff>365125</xdr:colOff>
      <xdr:row>57</xdr:row>
      <xdr:rowOff>146791</xdr:rowOff>
    </xdr:to>
    <xdr:cxnSp macro="">
      <xdr:nvCxnSpPr>
        <xdr:cNvPr id="573" name="直線コネクタ 572"/>
        <xdr:cNvCxnSpPr/>
      </xdr:nvCxnSpPr>
      <xdr:spPr>
        <a:xfrm flipV="1">
          <a:off x="14592300" y="9914330"/>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129477</xdr:rowOff>
    </xdr:from>
    <xdr:to>
      <xdr:col>21</xdr:col>
      <xdr:colOff>161925</xdr:colOff>
      <xdr:row>57</xdr:row>
      <xdr:rowOff>146791</xdr:rowOff>
    </xdr:to>
    <xdr:cxnSp macro="">
      <xdr:nvCxnSpPr>
        <xdr:cNvPr id="576" name="直線コネクタ 575"/>
        <xdr:cNvCxnSpPr/>
      </xdr:nvCxnSpPr>
      <xdr:spPr>
        <a:xfrm>
          <a:off x="13703300" y="9902127"/>
          <a:ext cx="889000" cy="1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129477</xdr:rowOff>
    </xdr:from>
    <xdr:to>
      <xdr:col>19</xdr:col>
      <xdr:colOff>644525</xdr:colOff>
      <xdr:row>57</xdr:row>
      <xdr:rowOff>139997</xdr:rowOff>
    </xdr:to>
    <xdr:cxnSp macro="">
      <xdr:nvCxnSpPr>
        <xdr:cNvPr id="579" name="直線コネクタ 578"/>
        <xdr:cNvCxnSpPr/>
      </xdr:nvCxnSpPr>
      <xdr:spPr>
        <a:xfrm flipV="1">
          <a:off x="12814300" y="9902127"/>
          <a:ext cx="8890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11738</xdr:rowOff>
    </xdr:from>
    <xdr:to>
      <xdr:col>23</xdr:col>
      <xdr:colOff>568325</xdr:colOff>
      <xdr:row>56</xdr:row>
      <xdr:rowOff>113338</xdr:rowOff>
    </xdr:to>
    <xdr:sp macro="" textlink="">
      <xdr:nvSpPr>
        <xdr:cNvPr id="589" name="円/楕円 588"/>
        <xdr:cNvSpPr/>
      </xdr:nvSpPr>
      <xdr:spPr>
        <a:xfrm>
          <a:off x="16268700" y="96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34615</xdr:rowOff>
    </xdr:from>
    <xdr:ext cx="534377" cy="259045"/>
    <xdr:sp macro="" textlink="">
      <xdr:nvSpPr>
        <xdr:cNvPr id="590" name="教育費該当値テキスト"/>
        <xdr:cNvSpPr txBox="1"/>
      </xdr:nvSpPr>
      <xdr:spPr>
        <a:xfrm>
          <a:off x="16370300" y="94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90880</xdr:rowOff>
    </xdr:from>
    <xdr:to>
      <xdr:col>22</xdr:col>
      <xdr:colOff>415925</xdr:colOff>
      <xdr:row>58</xdr:row>
      <xdr:rowOff>21030</xdr:rowOff>
    </xdr:to>
    <xdr:sp macro="" textlink="">
      <xdr:nvSpPr>
        <xdr:cNvPr id="591" name="円/楕円 590"/>
        <xdr:cNvSpPr/>
      </xdr:nvSpPr>
      <xdr:spPr>
        <a:xfrm>
          <a:off x="15430500" y="98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12157</xdr:rowOff>
    </xdr:from>
    <xdr:ext cx="534377" cy="259045"/>
    <xdr:sp macro="" textlink="">
      <xdr:nvSpPr>
        <xdr:cNvPr id="592" name="テキスト ボックス 591"/>
        <xdr:cNvSpPr txBox="1"/>
      </xdr:nvSpPr>
      <xdr:spPr>
        <a:xfrm>
          <a:off x="15214111" y="99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95991</xdr:rowOff>
    </xdr:from>
    <xdr:to>
      <xdr:col>21</xdr:col>
      <xdr:colOff>212725</xdr:colOff>
      <xdr:row>58</xdr:row>
      <xdr:rowOff>26141</xdr:rowOff>
    </xdr:to>
    <xdr:sp macro="" textlink="">
      <xdr:nvSpPr>
        <xdr:cNvPr id="593" name="円/楕円 592"/>
        <xdr:cNvSpPr/>
      </xdr:nvSpPr>
      <xdr:spPr>
        <a:xfrm>
          <a:off x="14541500" y="98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17268</xdr:rowOff>
    </xdr:from>
    <xdr:ext cx="534377" cy="259045"/>
    <xdr:sp macro="" textlink="">
      <xdr:nvSpPr>
        <xdr:cNvPr id="594" name="テキスト ボックス 593"/>
        <xdr:cNvSpPr txBox="1"/>
      </xdr:nvSpPr>
      <xdr:spPr>
        <a:xfrm>
          <a:off x="14325111" y="99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78677</xdr:rowOff>
    </xdr:from>
    <xdr:to>
      <xdr:col>20</xdr:col>
      <xdr:colOff>9525</xdr:colOff>
      <xdr:row>58</xdr:row>
      <xdr:rowOff>8827</xdr:rowOff>
    </xdr:to>
    <xdr:sp macro="" textlink="">
      <xdr:nvSpPr>
        <xdr:cNvPr id="595" name="円/楕円 594"/>
        <xdr:cNvSpPr/>
      </xdr:nvSpPr>
      <xdr:spPr>
        <a:xfrm>
          <a:off x="13652500" y="98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171404</xdr:rowOff>
    </xdr:from>
    <xdr:ext cx="534377" cy="259045"/>
    <xdr:sp macro="" textlink="">
      <xdr:nvSpPr>
        <xdr:cNvPr id="596" name="テキスト ボックス 595"/>
        <xdr:cNvSpPr txBox="1"/>
      </xdr:nvSpPr>
      <xdr:spPr>
        <a:xfrm>
          <a:off x="13436111" y="99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89197</xdr:rowOff>
    </xdr:from>
    <xdr:to>
      <xdr:col>18</xdr:col>
      <xdr:colOff>492125</xdr:colOff>
      <xdr:row>58</xdr:row>
      <xdr:rowOff>19347</xdr:rowOff>
    </xdr:to>
    <xdr:sp macro="" textlink="">
      <xdr:nvSpPr>
        <xdr:cNvPr id="597" name="円/楕円 596"/>
        <xdr:cNvSpPr/>
      </xdr:nvSpPr>
      <xdr:spPr>
        <a:xfrm>
          <a:off x="12763500" y="98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10474</xdr:rowOff>
    </xdr:from>
    <xdr:ext cx="534377" cy="259045"/>
    <xdr:sp macro="" textlink="">
      <xdr:nvSpPr>
        <xdr:cNvPr id="598" name="テキスト ボックス 597"/>
        <xdr:cNvSpPr txBox="1"/>
      </xdr:nvSpPr>
      <xdr:spPr>
        <a:xfrm>
          <a:off x="12547111" y="995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9500</xdr:rowOff>
    </xdr:from>
    <xdr:to>
      <xdr:col>23</xdr:col>
      <xdr:colOff>517525</xdr:colOff>
      <xdr:row>79</xdr:row>
      <xdr:rowOff>44450</xdr:rowOff>
    </xdr:to>
    <xdr:cxnSp macro="">
      <xdr:nvCxnSpPr>
        <xdr:cNvPr id="627" name="直線コネクタ 626"/>
        <xdr:cNvCxnSpPr/>
      </xdr:nvCxnSpPr>
      <xdr:spPr>
        <a:xfrm>
          <a:off x="15481300" y="13382600"/>
          <a:ext cx="838200" cy="2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9500</xdr:rowOff>
    </xdr:from>
    <xdr:to>
      <xdr:col>22</xdr:col>
      <xdr:colOff>365125</xdr:colOff>
      <xdr:row>78</xdr:row>
      <xdr:rowOff>84937</xdr:rowOff>
    </xdr:to>
    <xdr:cxnSp macro="">
      <xdr:nvCxnSpPr>
        <xdr:cNvPr id="630" name="直線コネクタ 629"/>
        <xdr:cNvCxnSpPr/>
      </xdr:nvCxnSpPr>
      <xdr:spPr>
        <a:xfrm flipV="1">
          <a:off x="14592300" y="13382600"/>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135247</xdr:rowOff>
    </xdr:from>
    <xdr:ext cx="469744" cy="259045"/>
    <xdr:sp macro="" textlink="">
      <xdr:nvSpPr>
        <xdr:cNvPr id="632" name="テキスト ボックス 631"/>
        <xdr:cNvSpPr txBox="1"/>
      </xdr:nvSpPr>
      <xdr:spPr>
        <a:xfrm>
          <a:off x="15246427"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84937</xdr:rowOff>
    </xdr:from>
    <xdr:to>
      <xdr:col>21</xdr:col>
      <xdr:colOff>161925</xdr:colOff>
      <xdr:row>79</xdr:row>
      <xdr:rowOff>15442</xdr:rowOff>
    </xdr:to>
    <xdr:cxnSp macro="">
      <xdr:nvCxnSpPr>
        <xdr:cNvPr id="633" name="直線コネクタ 632"/>
        <xdr:cNvCxnSpPr/>
      </xdr:nvCxnSpPr>
      <xdr:spPr>
        <a:xfrm flipV="1">
          <a:off x="13703300" y="13458037"/>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157544</xdr:rowOff>
    </xdr:from>
    <xdr:to>
      <xdr:col>19</xdr:col>
      <xdr:colOff>644525</xdr:colOff>
      <xdr:row>79</xdr:row>
      <xdr:rowOff>15442</xdr:rowOff>
    </xdr:to>
    <xdr:cxnSp macro="">
      <xdr:nvCxnSpPr>
        <xdr:cNvPr id="636" name="直線コネクタ 635"/>
        <xdr:cNvCxnSpPr/>
      </xdr:nvCxnSpPr>
      <xdr:spPr>
        <a:xfrm>
          <a:off x="12814300" y="13530644"/>
          <a:ext cx="889000" cy="2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130150</xdr:rowOff>
    </xdr:from>
    <xdr:to>
      <xdr:col>22</xdr:col>
      <xdr:colOff>415925</xdr:colOff>
      <xdr:row>78</xdr:row>
      <xdr:rowOff>60300</xdr:rowOff>
    </xdr:to>
    <xdr:sp macro="" textlink="">
      <xdr:nvSpPr>
        <xdr:cNvPr id="648" name="円/楕円 647"/>
        <xdr:cNvSpPr/>
      </xdr:nvSpPr>
      <xdr:spPr>
        <a:xfrm>
          <a:off x="15430500" y="133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76827</xdr:rowOff>
    </xdr:from>
    <xdr:ext cx="534377" cy="259045"/>
    <xdr:sp macro="" textlink="">
      <xdr:nvSpPr>
        <xdr:cNvPr id="649" name="テキスト ボックス 648"/>
        <xdr:cNvSpPr txBox="1"/>
      </xdr:nvSpPr>
      <xdr:spPr>
        <a:xfrm>
          <a:off x="15214111" y="13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34137</xdr:rowOff>
    </xdr:from>
    <xdr:to>
      <xdr:col>21</xdr:col>
      <xdr:colOff>212725</xdr:colOff>
      <xdr:row>78</xdr:row>
      <xdr:rowOff>135737</xdr:rowOff>
    </xdr:to>
    <xdr:sp macro="" textlink="">
      <xdr:nvSpPr>
        <xdr:cNvPr id="650" name="円/楕円 649"/>
        <xdr:cNvSpPr/>
      </xdr:nvSpPr>
      <xdr:spPr>
        <a:xfrm>
          <a:off x="14541500" y="134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126864</xdr:rowOff>
    </xdr:from>
    <xdr:ext cx="534377" cy="259045"/>
    <xdr:sp macro="" textlink="">
      <xdr:nvSpPr>
        <xdr:cNvPr id="651" name="テキスト ボックス 650"/>
        <xdr:cNvSpPr txBox="1"/>
      </xdr:nvSpPr>
      <xdr:spPr>
        <a:xfrm>
          <a:off x="14325111" y="134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136092</xdr:rowOff>
    </xdr:from>
    <xdr:to>
      <xdr:col>20</xdr:col>
      <xdr:colOff>9525</xdr:colOff>
      <xdr:row>79</xdr:row>
      <xdr:rowOff>66242</xdr:rowOff>
    </xdr:to>
    <xdr:sp macro="" textlink="">
      <xdr:nvSpPr>
        <xdr:cNvPr id="652" name="円/楕円 651"/>
        <xdr:cNvSpPr/>
      </xdr:nvSpPr>
      <xdr:spPr>
        <a:xfrm>
          <a:off x="13652500" y="1350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57369</xdr:rowOff>
    </xdr:from>
    <xdr:ext cx="469744" cy="259045"/>
    <xdr:sp macro="" textlink="">
      <xdr:nvSpPr>
        <xdr:cNvPr id="653" name="テキスト ボックス 652"/>
        <xdr:cNvSpPr txBox="1"/>
      </xdr:nvSpPr>
      <xdr:spPr>
        <a:xfrm>
          <a:off x="13468427" y="1360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106744</xdr:rowOff>
    </xdr:from>
    <xdr:to>
      <xdr:col>18</xdr:col>
      <xdr:colOff>492125</xdr:colOff>
      <xdr:row>79</xdr:row>
      <xdr:rowOff>36894</xdr:rowOff>
    </xdr:to>
    <xdr:sp macro="" textlink="">
      <xdr:nvSpPr>
        <xdr:cNvPr id="654" name="円/楕円 653"/>
        <xdr:cNvSpPr/>
      </xdr:nvSpPr>
      <xdr:spPr>
        <a:xfrm>
          <a:off x="12763500" y="134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28021</xdr:rowOff>
    </xdr:from>
    <xdr:ext cx="469744" cy="259045"/>
    <xdr:sp macro="" textlink="">
      <xdr:nvSpPr>
        <xdr:cNvPr id="655" name="テキスト ボックス 654"/>
        <xdr:cNvSpPr txBox="1"/>
      </xdr:nvSpPr>
      <xdr:spPr>
        <a:xfrm>
          <a:off x="12579427" y="1357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126938</xdr:rowOff>
    </xdr:from>
    <xdr:to>
      <xdr:col>23</xdr:col>
      <xdr:colOff>517525</xdr:colOff>
      <xdr:row>96</xdr:row>
      <xdr:rowOff>133014</xdr:rowOff>
    </xdr:to>
    <xdr:cxnSp macro="">
      <xdr:nvCxnSpPr>
        <xdr:cNvPr id="680" name="直線コネクタ 679"/>
        <xdr:cNvCxnSpPr/>
      </xdr:nvCxnSpPr>
      <xdr:spPr>
        <a:xfrm flipV="1">
          <a:off x="15481300" y="16586138"/>
          <a:ext cx="8382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126864</xdr:rowOff>
    </xdr:from>
    <xdr:to>
      <xdr:col>22</xdr:col>
      <xdr:colOff>365125</xdr:colOff>
      <xdr:row>96</xdr:row>
      <xdr:rowOff>133014</xdr:rowOff>
    </xdr:to>
    <xdr:cxnSp macro="">
      <xdr:nvCxnSpPr>
        <xdr:cNvPr id="683" name="直線コネクタ 682"/>
        <xdr:cNvCxnSpPr/>
      </xdr:nvCxnSpPr>
      <xdr:spPr>
        <a:xfrm>
          <a:off x="14592300" y="16586064"/>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79795</xdr:rowOff>
    </xdr:from>
    <xdr:to>
      <xdr:col>21</xdr:col>
      <xdr:colOff>161925</xdr:colOff>
      <xdr:row>96</xdr:row>
      <xdr:rowOff>126864</xdr:rowOff>
    </xdr:to>
    <xdr:cxnSp macro="">
      <xdr:nvCxnSpPr>
        <xdr:cNvPr id="686" name="直線コネクタ 685"/>
        <xdr:cNvCxnSpPr/>
      </xdr:nvCxnSpPr>
      <xdr:spPr>
        <a:xfrm>
          <a:off x="13703300" y="16538995"/>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67811</xdr:rowOff>
    </xdr:from>
    <xdr:to>
      <xdr:col>19</xdr:col>
      <xdr:colOff>644525</xdr:colOff>
      <xdr:row>96</xdr:row>
      <xdr:rowOff>79795</xdr:rowOff>
    </xdr:to>
    <xdr:cxnSp macro="">
      <xdr:nvCxnSpPr>
        <xdr:cNvPr id="689" name="直線コネクタ 688"/>
        <xdr:cNvCxnSpPr/>
      </xdr:nvCxnSpPr>
      <xdr:spPr>
        <a:xfrm>
          <a:off x="12814300" y="16527011"/>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76138</xdr:rowOff>
    </xdr:from>
    <xdr:to>
      <xdr:col>23</xdr:col>
      <xdr:colOff>568325</xdr:colOff>
      <xdr:row>97</xdr:row>
      <xdr:rowOff>6288</xdr:rowOff>
    </xdr:to>
    <xdr:sp macro="" textlink="">
      <xdr:nvSpPr>
        <xdr:cNvPr id="699" name="円/楕円 698"/>
        <xdr:cNvSpPr/>
      </xdr:nvSpPr>
      <xdr:spPr>
        <a:xfrm>
          <a:off x="16268700" y="165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162515</xdr:rowOff>
    </xdr:from>
    <xdr:ext cx="534377" cy="259045"/>
    <xdr:sp macro="" textlink="">
      <xdr:nvSpPr>
        <xdr:cNvPr id="700" name="公債費該当値テキスト"/>
        <xdr:cNvSpPr txBox="1"/>
      </xdr:nvSpPr>
      <xdr:spPr>
        <a:xfrm>
          <a:off x="16370300" y="164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82214</xdr:rowOff>
    </xdr:from>
    <xdr:to>
      <xdr:col>22</xdr:col>
      <xdr:colOff>415925</xdr:colOff>
      <xdr:row>97</xdr:row>
      <xdr:rowOff>12364</xdr:rowOff>
    </xdr:to>
    <xdr:sp macro="" textlink="">
      <xdr:nvSpPr>
        <xdr:cNvPr id="701" name="円/楕円 700"/>
        <xdr:cNvSpPr/>
      </xdr:nvSpPr>
      <xdr:spPr>
        <a:xfrm>
          <a:off x="15430500" y="165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3491</xdr:rowOff>
    </xdr:from>
    <xdr:ext cx="534377" cy="259045"/>
    <xdr:sp macro="" textlink="">
      <xdr:nvSpPr>
        <xdr:cNvPr id="702" name="テキスト ボックス 701"/>
        <xdr:cNvSpPr txBox="1"/>
      </xdr:nvSpPr>
      <xdr:spPr>
        <a:xfrm>
          <a:off x="15214111" y="1663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76064</xdr:rowOff>
    </xdr:from>
    <xdr:to>
      <xdr:col>21</xdr:col>
      <xdr:colOff>212725</xdr:colOff>
      <xdr:row>97</xdr:row>
      <xdr:rowOff>6214</xdr:rowOff>
    </xdr:to>
    <xdr:sp macro="" textlink="">
      <xdr:nvSpPr>
        <xdr:cNvPr id="703" name="円/楕円 702"/>
        <xdr:cNvSpPr/>
      </xdr:nvSpPr>
      <xdr:spPr>
        <a:xfrm>
          <a:off x="14541500" y="165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168791</xdr:rowOff>
    </xdr:from>
    <xdr:ext cx="534377" cy="259045"/>
    <xdr:sp macro="" textlink="">
      <xdr:nvSpPr>
        <xdr:cNvPr id="704" name="テキスト ボックス 703"/>
        <xdr:cNvSpPr txBox="1"/>
      </xdr:nvSpPr>
      <xdr:spPr>
        <a:xfrm>
          <a:off x="14325111" y="1662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28995</xdr:rowOff>
    </xdr:from>
    <xdr:to>
      <xdr:col>20</xdr:col>
      <xdr:colOff>9525</xdr:colOff>
      <xdr:row>96</xdr:row>
      <xdr:rowOff>130595</xdr:rowOff>
    </xdr:to>
    <xdr:sp macro="" textlink="">
      <xdr:nvSpPr>
        <xdr:cNvPr id="705" name="円/楕円 704"/>
        <xdr:cNvSpPr/>
      </xdr:nvSpPr>
      <xdr:spPr>
        <a:xfrm>
          <a:off x="13652500" y="164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121722</xdr:rowOff>
    </xdr:from>
    <xdr:ext cx="534377" cy="259045"/>
    <xdr:sp macro="" textlink="">
      <xdr:nvSpPr>
        <xdr:cNvPr id="706" name="テキスト ボックス 705"/>
        <xdr:cNvSpPr txBox="1"/>
      </xdr:nvSpPr>
      <xdr:spPr>
        <a:xfrm>
          <a:off x="13436111" y="165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17011</xdr:rowOff>
    </xdr:from>
    <xdr:to>
      <xdr:col>18</xdr:col>
      <xdr:colOff>492125</xdr:colOff>
      <xdr:row>96</xdr:row>
      <xdr:rowOff>118611</xdr:rowOff>
    </xdr:to>
    <xdr:sp macro="" textlink="">
      <xdr:nvSpPr>
        <xdr:cNvPr id="707" name="円/楕円 706"/>
        <xdr:cNvSpPr/>
      </xdr:nvSpPr>
      <xdr:spPr>
        <a:xfrm>
          <a:off x="12763500" y="164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109738</xdr:rowOff>
    </xdr:from>
    <xdr:ext cx="534377" cy="259045"/>
    <xdr:sp macro="" textlink="">
      <xdr:nvSpPr>
        <xdr:cNvPr id="708" name="テキスト ボックス 707"/>
        <xdr:cNvSpPr txBox="1"/>
      </xdr:nvSpPr>
      <xdr:spPr>
        <a:xfrm>
          <a:off x="12547111" y="165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類似団体を上回っているのは、商工費</a:t>
          </a:r>
          <a:r>
            <a:rPr kumimoji="1" lang="ja-JP" altLang="en-US" sz="1300" baseline="0">
              <a:solidFill>
                <a:schemeClr val="dk1"/>
              </a:solidFill>
              <a:effectLst/>
              <a:latin typeface="+mn-lt"/>
              <a:ea typeface="+mn-ea"/>
              <a:cs typeface="+mn-cs"/>
            </a:rPr>
            <a:t>と教育</a:t>
          </a:r>
          <a:r>
            <a:rPr kumimoji="1" lang="ja-JP" altLang="ja-JP" sz="1300" baseline="0">
              <a:solidFill>
                <a:schemeClr val="dk1"/>
              </a:solidFill>
              <a:effectLst/>
              <a:latin typeface="+mn-lt"/>
              <a:ea typeface="+mn-ea"/>
              <a:cs typeface="+mn-cs"/>
            </a:rPr>
            <a:t>費である。商工費は、町有施設の指定管理運営委託として４施設を委託していること</a:t>
          </a:r>
          <a:r>
            <a:rPr kumimoji="1" lang="ja-JP" altLang="en-US" sz="1300" baseline="0">
              <a:solidFill>
                <a:schemeClr val="dk1"/>
              </a:solidFill>
              <a:effectLst/>
              <a:latin typeface="+mn-lt"/>
              <a:ea typeface="+mn-ea"/>
              <a:cs typeface="+mn-cs"/>
            </a:rPr>
            <a:t>に加え、県指定文化財である旧依田邸を町の観光資源として活用していくために購入した。教育費については、幼稚園の集約（１園）化にともない新園舎を建設したことによるものである。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一方、その他の項目は類似団体を下回っている。特に議会費は、議員定数の見直し（１０名から８名へ減）したことによること、民生費は少子化に伴い児童手当</a:t>
          </a:r>
          <a:r>
            <a:rPr kumimoji="1" lang="ja-JP" altLang="en-US" sz="1300" baseline="0">
              <a:solidFill>
                <a:schemeClr val="dk1"/>
              </a:solidFill>
              <a:effectLst/>
              <a:latin typeface="+mn-lt"/>
              <a:ea typeface="+mn-ea"/>
              <a:cs typeface="+mn-cs"/>
            </a:rPr>
            <a:t>など</a:t>
          </a:r>
          <a:r>
            <a:rPr kumimoji="1" lang="ja-JP" altLang="ja-JP" sz="1300" baseline="0">
              <a:solidFill>
                <a:schemeClr val="dk1"/>
              </a:solidFill>
              <a:effectLst/>
              <a:latin typeface="+mn-lt"/>
              <a:ea typeface="+mn-ea"/>
              <a:cs typeface="+mn-cs"/>
            </a:rPr>
            <a:t>が減少したことによるが、自立支援給付費</a:t>
          </a:r>
          <a:r>
            <a:rPr kumimoji="1" lang="ja-JP" altLang="en-US" sz="1300" baseline="0">
              <a:solidFill>
                <a:schemeClr val="dk1"/>
              </a:solidFill>
              <a:effectLst/>
              <a:latin typeface="+mn-lt"/>
              <a:ea typeface="+mn-ea"/>
              <a:cs typeface="+mn-cs"/>
            </a:rPr>
            <a:t>など</a:t>
          </a:r>
          <a:r>
            <a:rPr kumimoji="1" lang="ja-JP" altLang="ja-JP" sz="1300" baseline="0">
              <a:solidFill>
                <a:schemeClr val="dk1"/>
              </a:solidFill>
              <a:effectLst/>
              <a:latin typeface="+mn-lt"/>
              <a:ea typeface="+mn-ea"/>
              <a:cs typeface="+mn-cs"/>
            </a:rPr>
            <a:t>の障害者に係る費用については増加傾向にある。いずれも事業の精査に努める必要がある。</a:t>
          </a:r>
          <a:r>
            <a:rPr kumimoji="1" lang="ja-JP" altLang="en-US" sz="1300" baseline="0">
              <a:solidFill>
                <a:schemeClr val="dk1"/>
              </a:solidFill>
              <a:effectLst/>
              <a:latin typeface="+mn-lt"/>
              <a:ea typeface="+mn-ea"/>
              <a:cs typeface="+mn-cs"/>
            </a:rPr>
            <a:t>土木費は</a:t>
          </a:r>
          <a:r>
            <a:rPr kumimoji="1" lang="ja-JP" altLang="ja-JP" sz="1300" baseline="0">
              <a:solidFill>
                <a:schemeClr val="dk1"/>
              </a:solidFill>
              <a:effectLst/>
              <a:latin typeface="+mn-lt"/>
              <a:ea typeface="+mn-ea"/>
              <a:cs typeface="+mn-cs"/>
            </a:rPr>
            <a:t>耐震補強補修に係る橋梁架替工事を</a:t>
          </a:r>
          <a:r>
            <a:rPr kumimoji="1" lang="ja-JP" altLang="en-US" sz="1300" baseline="0">
              <a:solidFill>
                <a:schemeClr val="dk1"/>
              </a:solidFill>
              <a:effectLst/>
              <a:latin typeface="+mn-lt"/>
              <a:ea typeface="+mn-ea"/>
              <a:cs typeface="+mn-cs"/>
            </a:rPr>
            <a:t>実施したことにより増加した。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今後、人口減少</a:t>
          </a:r>
          <a:r>
            <a:rPr kumimoji="1" lang="ja-JP" altLang="en-US" sz="1300">
              <a:solidFill>
                <a:sysClr val="windowText" lastClr="000000"/>
              </a:solidFill>
              <a:effectLst/>
              <a:latin typeface="+mn-lt"/>
              <a:ea typeface="+mn-ea"/>
              <a:cs typeface="+mn-cs"/>
            </a:rPr>
            <a:t>・少子高齢化</a:t>
          </a:r>
          <a:r>
            <a:rPr kumimoji="1" lang="ja-JP" altLang="ja-JP" sz="1300">
              <a:solidFill>
                <a:sysClr val="windowText" lastClr="000000"/>
              </a:solidFill>
              <a:effectLst/>
              <a:latin typeface="+mn-lt"/>
              <a:ea typeface="+mn-ea"/>
              <a:cs typeface="+mn-cs"/>
            </a:rPr>
            <a:t>が進む</a:t>
          </a:r>
          <a:r>
            <a:rPr kumimoji="1" lang="ja-JP" altLang="en-US" sz="1300">
              <a:solidFill>
                <a:sysClr val="windowText" lastClr="000000"/>
              </a:solidFill>
              <a:effectLst/>
              <a:latin typeface="+mn-lt"/>
              <a:ea typeface="+mn-ea"/>
              <a:cs typeface="+mn-cs"/>
            </a:rPr>
            <a:t>中</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住民一</a:t>
          </a:r>
          <a:r>
            <a:rPr kumimoji="1" lang="ja-JP" altLang="ja-JP" sz="1300">
              <a:solidFill>
                <a:sysClr val="windowText" lastClr="000000"/>
              </a:solidFill>
              <a:effectLst/>
              <a:latin typeface="+mn-lt"/>
              <a:ea typeface="+mn-ea"/>
              <a:cs typeface="+mn-cs"/>
            </a:rPr>
            <a:t>人当たりのコストは上昇傾向にあ</a:t>
          </a:r>
          <a:r>
            <a:rPr kumimoji="1" lang="ja-JP" altLang="en-US" sz="1300">
              <a:solidFill>
                <a:sysClr val="windowText" lastClr="000000"/>
              </a:solidFill>
              <a:effectLst/>
              <a:latin typeface="+mn-lt"/>
              <a:ea typeface="+mn-ea"/>
              <a:cs typeface="+mn-cs"/>
            </a:rPr>
            <a:t>るため</a:t>
          </a:r>
          <a:r>
            <a:rPr kumimoji="1" lang="ja-JP" altLang="ja-JP" sz="1300">
              <a:solidFill>
                <a:sysClr val="windowText" lastClr="000000"/>
              </a:solidFill>
              <a:effectLst/>
              <a:latin typeface="+mn-lt"/>
              <a:ea typeface="+mn-ea"/>
              <a:cs typeface="+mn-cs"/>
            </a:rPr>
            <a:t>、指定管理</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民間委託</a:t>
          </a:r>
          <a:r>
            <a:rPr kumimoji="1" lang="ja-JP" altLang="en-US" sz="1300">
              <a:solidFill>
                <a:sysClr val="windowText" lastClr="000000"/>
              </a:solidFill>
              <a:effectLst/>
              <a:latin typeface="+mn-lt"/>
              <a:ea typeface="+mn-ea"/>
              <a:cs typeface="+mn-cs"/>
            </a:rPr>
            <a:t>による経費削減の検討や、大型起債の償還開始による公</a:t>
          </a:r>
          <a:r>
            <a:rPr kumimoji="1" lang="ja-JP" altLang="ja-JP" sz="1300">
              <a:solidFill>
                <a:sysClr val="windowText" lastClr="000000"/>
              </a:solidFill>
              <a:effectLst/>
              <a:latin typeface="+mn-lt"/>
              <a:ea typeface="+mn-ea"/>
              <a:cs typeface="+mn-cs"/>
            </a:rPr>
            <a:t>債費</a:t>
          </a:r>
          <a:r>
            <a:rPr kumimoji="1" lang="ja-JP" altLang="en-US" sz="1300">
              <a:solidFill>
                <a:sysClr val="windowText" lastClr="000000"/>
              </a:solidFill>
              <a:effectLst/>
              <a:latin typeface="+mn-lt"/>
              <a:ea typeface="+mn-ea"/>
              <a:cs typeface="+mn-cs"/>
            </a:rPr>
            <a:t>の増加などに注視し</a:t>
          </a:r>
          <a:r>
            <a:rPr kumimoji="1" lang="ja-JP" altLang="ja-JP" sz="1300">
              <a:solidFill>
                <a:sysClr val="windowText" lastClr="000000"/>
              </a:solidFill>
              <a:effectLst/>
              <a:latin typeface="+mn-lt"/>
              <a:ea typeface="+mn-ea"/>
              <a:cs typeface="+mn-cs"/>
            </a:rPr>
            <a:t>、引き続き計画的な財政運営を図っていく必要がある</a:t>
          </a:r>
          <a:r>
            <a:rPr kumimoji="1" lang="ja-JP" altLang="en-US"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財政調整基金の残高は、２</a:t>
          </a:r>
          <a:r>
            <a:rPr kumimoji="1" lang="ja-JP" altLang="en-US" sz="1300">
              <a:solidFill>
                <a:sysClr val="windowText" lastClr="000000"/>
              </a:solidFill>
              <a:effectLst/>
              <a:latin typeface="+mn-lt"/>
              <a:ea typeface="+mn-ea"/>
              <a:cs typeface="+mn-cs"/>
            </a:rPr>
            <a:t>７</a:t>
          </a:r>
          <a:r>
            <a:rPr kumimoji="1" lang="ja-JP" altLang="ja-JP" sz="1300">
              <a:solidFill>
                <a:sysClr val="windowText" lastClr="000000"/>
              </a:solidFill>
              <a:effectLst/>
              <a:latin typeface="+mn-lt"/>
              <a:ea typeface="+mn-ea"/>
              <a:cs typeface="+mn-cs"/>
            </a:rPr>
            <a:t>年度末</a:t>
          </a:r>
          <a:r>
            <a:rPr kumimoji="1" lang="ja-JP" altLang="en-US" sz="1300">
              <a:solidFill>
                <a:sysClr val="windowText" lastClr="000000"/>
              </a:solidFill>
              <a:effectLst/>
              <a:latin typeface="+mn-lt"/>
              <a:ea typeface="+mn-ea"/>
              <a:cs typeface="+mn-cs"/>
            </a:rPr>
            <a:t>１，０２０</a:t>
          </a:r>
          <a:r>
            <a:rPr kumimoji="1" lang="ja-JP" altLang="ja-JP" sz="1300">
              <a:solidFill>
                <a:sysClr val="windowText" lastClr="000000"/>
              </a:solidFill>
              <a:effectLst/>
              <a:latin typeface="+mn-lt"/>
              <a:ea typeface="+mn-ea"/>
              <a:cs typeface="+mn-cs"/>
            </a:rPr>
            <a:t>百万円であったが、２</a:t>
          </a:r>
          <a:r>
            <a:rPr kumimoji="1" lang="ja-JP" altLang="en-US" sz="1300">
              <a:solidFill>
                <a:sysClr val="windowText" lastClr="000000"/>
              </a:solidFill>
              <a:effectLst/>
              <a:latin typeface="+mn-lt"/>
              <a:ea typeface="+mn-ea"/>
              <a:cs typeface="+mn-cs"/>
            </a:rPr>
            <a:t>８</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末</a:t>
          </a:r>
          <a:r>
            <a:rPr kumimoji="1" lang="ja-JP" altLang="ja-JP" sz="1300">
              <a:solidFill>
                <a:sysClr val="windowText" lastClr="000000"/>
              </a:solidFill>
              <a:effectLst/>
              <a:latin typeface="+mn-lt"/>
              <a:ea typeface="+mn-ea"/>
              <a:cs typeface="+mn-cs"/>
            </a:rPr>
            <a:t>は１，０</a:t>
          </a:r>
          <a:r>
            <a:rPr kumimoji="1" lang="ja-JP" altLang="en-US" sz="1300">
              <a:solidFill>
                <a:sysClr val="windowText" lastClr="000000"/>
              </a:solidFill>
              <a:effectLst/>
              <a:latin typeface="+mn-lt"/>
              <a:ea typeface="+mn-ea"/>
              <a:cs typeface="+mn-cs"/>
            </a:rPr>
            <a:t>８１</a:t>
          </a:r>
          <a:r>
            <a:rPr kumimoji="1" lang="ja-JP" altLang="ja-JP" sz="1300">
              <a:solidFill>
                <a:sysClr val="windowText" lastClr="000000"/>
              </a:solidFill>
              <a:effectLst/>
              <a:latin typeface="+mn-lt"/>
              <a:ea typeface="+mn-ea"/>
              <a:cs typeface="+mn-cs"/>
            </a:rPr>
            <a:t>百万円と</a:t>
          </a:r>
          <a:r>
            <a:rPr kumimoji="1" lang="ja-JP" altLang="en-US" sz="1300">
              <a:solidFill>
                <a:sysClr val="windowText" lastClr="000000"/>
              </a:solidFill>
              <a:effectLst/>
              <a:latin typeface="+mn-lt"/>
              <a:ea typeface="+mn-ea"/>
              <a:cs typeface="+mn-cs"/>
            </a:rPr>
            <a:t>なり、６１百万円</a:t>
          </a:r>
          <a:r>
            <a:rPr kumimoji="1" lang="ja-JP" altLang="ja-JP" sz="1300">
              <a:solidFill>
                <a:sysClr val="windowText" lastClr="000000"/>
              </a:solidFill>
              <a:effectLst/>
              <a:latin typeface="+mn-lt"/>
              <a:ea typeface="+mn-ea"/>
              <a:cs typeface="+mn-cs"/>
            </a:rPr>
            <a:t>増加した。標準財政規模に対する割合を考慮しながら、適切な基金管理を行っていく。</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実質収支額は、２</a:t>
          </a:r>
          <a:r>
            <a:rPr kumimoji="1" lang="ja-JP" altLang="en-US" sz="1300">
              <a:solidFill>
                <a:sysClr val="windowText" lastClr="000000"/>
              </a:solidFill>
              <a:effectLst/>
              <a:latin typeface="+mn-lt"/>
              <a:ea typeface="+mn-ea"/>
              <a:cs typeface="+mn-cs"/>
            </a:rPr>
            <a:t>８</a:t>
          </a:r>
          <a:r>
            <a:rPr kumimoji="1" lang="ja-JP" altLang="ja-JP" sz="1300">
              <a:solidFill>
                <a:sysClr val="windowText" lastClr="000000"/>
              </a:solidFill>
              <a:effectLst/>
              <a:latin typeface="+mn-lt"/>
              <a:ea typeface="+mn-ea"/>
              <a:cs typeface="+mn-cs"/>
            </a:rPr>
            <a:t>年度１</a:t>
          </a:r>
          <a:r>
            <a:rPr kumimoji="1" lang="ja-JP" altLang="en-US" sz="1300">
              <a:solidFill>
                <a:sysClr val="windowText" lastClr="000000"/>
              </a:solidFill>
              <a:effectLst/>
              <a:latin typeface="+mn-lt"/>
              <a:ea typeface="+mn-ea"/>
              <a:cs typeface="+mn-cs"/>
            </a:rPr>
            <a:t>４５</a:t>
          </a:r>
          <a:r>
            <a:rPr kumimoji="1" lang="ja-JP" altLang="ja-JP" sz="1300">
              <a:solidFill>
                <a:sysClr val="windowText" lastClr="000000"/>
              </a:solidFill>
              <a:effectLst/>
              <a:latin typeface="+mn-lt"/>
              <a:ea typeface="+mn-ea"/>
              <a:cs typeface="+mn-cs"/>
            </a:rPr>
            <a:t>百万円で標準財政規模に占める割合は</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０</a:t>
          </a:r>
          <a:r>
            <a:rPr kumimoji="1" lang="ja-JP" altLang="ja-JP" sz="1300">
              <a:solidFill>
                <a:sysClr val="windowText" lastClr="000000"/>
              </a:solidFill>
              <a:effectLst/>
              <a:latin typeface="+mn-lt"/>
              <a:ea typeface="+mn-ea"/>
              <a:cs typeface="+mn-cs"/>
            </a:rPr>
            <a:t>１％となっている。５％前後を目標として適正な財政運営に努める。実質単年度収支は基金</a:t>
          </a:r>
          <a:r>
            <a:rPr kumimoji="1" lang="ja-JP" altLang="en-US" sz="1300">
              <a:solidFill>
                <a:sysClr val="windowText" lastClr="000000"/>
              </a:solidFill>
              <a:effectLst/>
              <a:latin typeface="+mn-lt"/>
              <a:ea typeface="+mn-ea"/>
              <a:cs typeface="+mn-cs"/>
            </a:rPr>
            <a:t>について、取崩額より多く</a:t>
          </a:r>
          <a:r>
            <a:rPr kumimoji="1" lang="ja-JP" altLang="ja-JP" sz="1300">
              <a:solidFill>
                <a:sysClr val="windowText" lastClr="000000"/>
              </a:solidFill>
              <a:effectLst/>
              <a:latin typeface="+mn-lt"/>
              <a:ea typeface="+mn-ea"/>
              <a:cs typeface="+mn-cs"/>
            </a:rPr>
            <a:t>積立金</a:t>
          </a:r>
          <a:r>
            <a:rPr kumimoji="1" lang="ja-JP" altLang="en-US" sz="1300">
              <a:solidFill>
                <a:sysClr val="windowText" lastClr="000000"/>
              </a:solidFill>
              <a:effectLst/>
              <a:latin typeface="+mn-lt"/>
              <a:ea typeface="+mn-ea"/>
              <a:cs typeface="+mn-cs"/>
            </a:rPr>
            <a:t>を計上したことにより３０</a:t>
          </a:r>
          <a:r>
            <a:rPr kumimoji="1" lang="ja-JP" altLang="ja-JP" sz="1300">
              <a:solidFill>
                <a:sysClr val="windowText" lastClr="000000"/>
              </a:solidFill>
              <a:effectLst/>
              <a:latin typeface="+mn-lt"/>
              <a:ea typeface="+mn-ea"/>
              <a:cs typeface="+mn-cs"/>
            </a:rPr>
            <a:t>百万円の黒字決算となったが、計画的な財政運営に努め、適正化を図っていく。</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全会計とも黒字決算となっている。今後も適正な財政運営に努めていく。</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伊豆まつざき荘事業会計については、利率の高い企業債を繰上償還し、一般会計からの貸付金に切り替えた</a:t>
          </a:r>
          <a:r>
            <a:rPr kumimoji="1" lang="ja-JP" altLang="en-US" sz="1300">
              <a:solidFill>
                <a:schemeClr val="dk1"/>
              </a:solidFill>
              <a:effectLst/>
              <a:latin typeface="+mn-lt"/>
              <a:ea typeface="+mn-ea"/>
              <a:cs typeface="+mn-cs"/>
            </a:rPr>
            <a:t>ことや、</a:t>
          </a:r>
          <a:r>
            <a:rPr kumimoji="1" lang="ja-JP" altLang="ja-JP" sz="1300">
              <a:solidFill>
                <a:schemeClr val="dk1"/>
              </a:solidFill>
              <a:effectLst/>
              <a:latin typeface="+mn-lt"/>
              <a:ea typeface="+mn-ea"/>
              <a:cs typeface="+mn-cs"/>
            </a:rPr>
            <a:t>経費削減や新規サービス等の営業努力</a:t>
          </a:r>
          <a:r>
            <a:rPr kumimoji="1" lang="ja-JP" altLang="en-US" sz="1300">
              <a:solidFill>
                <a:schemeClr val="dk1"/>
              </a:solidFill>
              <a:effectLst/>
              <a:latin typeface="+mn-lt"/>
              <a:ea typeface="+mn-ea"/>
              <a:cs typeface="+mn-cs"/>
            </a:rPr>
            <a:t>の結果、黒字比率に改善が見られたが、厳しい状況に変わりはないため、引き続き経営改善の努力が必要である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その他事業会計についても黒字</a:t>
          </a:r>
          <a:r>
            <a:rPr kumimoji="1" lang="ja-JP" altLang="en-US" sz="1300">
              <a:solidFill>
                <a:schemeClr val="dk1"/>
              </a:solidFill>
              <a:effectLst/>
              <a:latin typeface="+mn-lt"/>
              <a:ea typeface="+mn-ea"/>
              <a:cs typeface="+mn-cs"/>
            </a:rPr>
            <a:t>を維持しているが</a:t>
          </a:r>
          <a:r>
            <a:rPr kumimoji="1" lang="ja-JP" altLang="ja-JP" sz="1300">
              <a:solidFill>
                <a:schemeClr val="dk1"/>
              </a:solidFill>
              <a:effectLst/>
              <a:latin typeface="+mn-lt"/>
              <a:ea typeface="+mn-ea"/>
              <a:cs typeface="+mn-cs"/>
            </a:rPr>
            <a:t>、各会計の健全性を保つよう収支改善に取り組む必要がある。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4159857</v>
      </c>
      <c r="BO4" s="411"/>
      <c r="BP4" s="411"/>
      <c r="BQ4" s="411"/>
      <c r="BR4" s="411"/>
      <c r="BS4" s="411"/>
      <c r="BT4" s="411"/>
      <c r="BU4" s="412"/>
      <c r="BV4" s="410">
        <v>4063524</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7.1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3981268</v>
      </c>
      <c r="BO5" s="416"/>
      <c r="BP5" s="416"/>
      <c r="BQ5" s="416"/>
      <c r="BR5" s="416"/>
      <c r="BS5" s="416"/>
      <c r="BT5" s="416"/>
      <c r="BU5" s="417"/>
      <c r="BV5" s="415">
        <v>3801151</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82.3</v>
      </c>
      <c r="CU5" s="386"/>
      <c r="CV5" s="386"/>
      <c r="CW5" s="386"/>
      <c r="CX5" s="386"/>
      <c r="CY5" s="386"/>
      <c r="CZ5" s="386"/>
      <c r="DA5" s="387"/>
      <c r="DB5" s="385">
        <v>81.400000000000006</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178589</v>
      </c>
      <c r="BO6" s="416"/>
      <c r="BP6" s="416"/>
      <c r="BQ6" s="416"/>
      <c r="BR6" s="416"/>
      <c r="BS6" s="416"/>
      <c r="BT6" s="416"/>
      <c r="BU6" s="417"/>
      <c r="BV6" s="415">
        <v>262373</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86.2</v>
      </c>
      <c r="CU6" s="562"/>
      <c r="CV6" s="562"/>
      <c r="CW6" s="562"/>
      <c r="CX6" s="562"/>
      <c r="CY6" s="562"/>
      <c r="CZ6" s="562"/>
      <c r="DA6" s="563"/>
      <c r="DB6" s="561">
        <v>86.2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33522</v>
      </c>
      <c r="BO7" s="416"/>
      <c r="BP7" s="416"/>
      <c r="BQ7" s="416"/>
      <c r="BR7" s="416"/>
      <c r="BS7" s="416"/>
      <c r="BT7" s="416"/>
      <c r="BU7" s="417"/>
      <c r="BV7" s="415">
        <v>86801</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2414235</v>
      </c>
      <c r="CU7" s="416"/>
      <c r="CV7" s="416"/>
      <c r="CW7" s="416"/>
      <c r="CX7" s="416"/>
      <c r="CY7" s="416"/>
      <c r="CZ7" s="416"/>
      <c r="DA7" s="417"/>
      <c r="DB7" s="415">
        <v>2457259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77</v>
      </c>
      <c r="AV8" s="473"/>
      <c r="AW8" s="473"/>
      <c r="AX8" s="473"/>
      <c r="AY8" s="395" t="s">
        <v>92</v>
      </c>
      <c r="AZ8" s="396"/>
      <c r="BA8" s="396"/>
      <c r="BB8" s="396"/>
      <c r="BC8" s="396"/>
      <c r="BD8" s="396"/>
      <c r="BE8" s="396"/>
      <c r="BF8" s="396"/>
      <c r="BG8" s="396"/>
      <c r="BH8" s="396"/>
      <c r="BI8" s="396"/>
      <c r="BJ8" s="396"/>
      <c r="BK8" s="396"/>
      <c r="BL8" s="396"/>
      <c r="BM8" s="397"/>
      <c r="BN8" s="415">
        <v>145067</v>
      </c>
      <c r="BO8" s="416"/>
      <c r="BP8" s="416"/>
      <c r="BQ8" s="416"/>
      <c r="BR8" s="416"/>
      <c r="BS8" s="416"/>
      <c r="BT8" s="416"/>
      <c r="BU8" s="417"/>
      <c r="BV8" s="415">
        <v>175572</v>
      </c>
      <c r="BW8" s="416"/>
      <c r="BX8" s="416"/>
      <c r="BY8" s="416"/>
      <c r="BZ8" s="416"/>
      <c r="CA8" s="416"/>
      <c r="CB8" s="416"/>
      <c r="CC8" s="417"/>
      <c r="CD8" s="424" t="s">
        <v>93</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0.31</v>
      </c>
      <c r="DC8" s="525"/>
      <c r="DD8" s="525"/>
      <c r="DE8" s="525"/>
      <c r="DF8" s="525"/>
      <c r="DG8" s="525"/>
      <c r="DH8" s="525"/>
      <c r="DI8" s="526"/>
      <c r="DJ8" s="139"/>
      <c r="DK8" s="139"/>
      <c r="DL8" s="139"/>
      <c r="DM8" s="139"/>
      <c r="DN8" s="139"/>
      <c r="DO8" s="139"/>
    </row>
    <row r="9" spans="1:119" ht="18.75" customHeight="1" thickBot="1">
      <c r="A9" s="140"/>
      <c r="B9" s="550" t="s">
        <v>94</v>
      </c>
      <c r="C9" s="551"/>
      <c r="D9" s="551"/>
      <c r="E9" s="551"/>
      <c r="F9" s="551"/>
      <c r="G9" s="551"/>
      <c r="H9" s="551"/>
      <c r="I9" s="551"/>
      <c r="J9" s="551"/>
      <c r="K9" s="478"/>
      <c r="L9" s="552" t="s">
        <v>95</v>
      </c>
      <c r="M9" s="553"/>
      <c r="N9" s="553"/>
      <c r="O9" s="553"/>
      <c r="P9" s="553"/>
      <c r="Q9" s="554"/>
      <c r="R9" s="555">
        <v>6837</v>
      </c>
      <c r="S9" s="556"/>
      <c r="T9" s="556"/>
      <c r="U9" s="556"/>
      <c r="V9" s="557"/>
      <c r="W9" s="494" t="s">
        <v>96</v>
      </c>
      <c r="X9" s="495"/>
      <c r="Y9" s="495"/>
      <c r="Z9" s="495"/>
      <c r="AA9" s="495"/>
      <c r="AB9" s="495"/>
      <c r="AC9" s="495"/>
      <c r="AD9" s="495"/>
      <c r="AE9" s="495"/>
      <c r="AF9" s="495"/>
      <c r="AG9" s="495"/>
      <c r="AH9" s="495"/>
      <c r="AI9" s="495"/>
      <c r="AJ9" s="495"/>
      <c r="AK9" s="495"/>
      <c r="AL9" s="558"/>
      <c r="AM9" s="484" t="s">
        <v>97</v>
      </c>
      <c r="AN9" s="389"/>
      <c r="AO9" s="389"/>
      <c r="AP9" s="389"/>
      <c r="AQ9" s="389"/>
      <c r="AR9" s="389"/>
      <c r="AS9" s="389"/>
      <c r="AT9" s="390"/>
      <c r="AU9" s="472" t="s">
        <v>98</v>
      </c>
      <c r="AV9" s="473"/>
      <c r="AW9" s="473"/>
      <c r="AX9" s="473"/>
      <c r="AY9" s="395" t="s">
        <v>99</v>
      </c>
      <c r="AZ9" s="396"/>
      <c r="BA9" s="396"/>
      <c r="BB9" s="396"/>
      <c r="BC9" s="396"/>
      <c r="BD9" s="396"/>
      <c r="BE9" s="396"/>
      <c r="BF9" s="396"/>
      <c r="BG9" s="396"/>
      <c r="BH9" s="396"/>
      <c r="BI9" s="396"/>
      <c r="BJ9" s="396"/>
      <c r="BK9" s="396"/>
      <c r="BL9" s="396"/>
      <c r="BM9" s="397"/>
      <c r="BN9" s="415">
        <v>-30505</v>
      </c>
      <c r="BO9" s="416"/>
      <c r="BP9" s="416"/>
      <c r="BQ9" s="416"/>
      <c r="BR9" s="416"/>
      <c r="BS9" s="416"/>
      <c r="BT9" s="416"/>
      <c r="BU9" s="417"/>
      <c r="BV9" s="415">
        <v>8834</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9.6999999999999993</v>
      </c>
      <c r="CU9" s="386"/>
      <c r="CV9" s="386"/>
      <c r="CW9" s="386"/>
      <c r="CX9" s="386"/>
      <c r="CY9" s="386"/>
      <c r="CZ9" s="386"/>
      <c r="DA9" s="387"/>
      <c r="DB9" s="385">
        <v>9.5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7653</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190422</v>
      </c>
      <c r="BO10" s="416"/>
      <c r="BP10" s="416"/>
      <c r="BQ10" s="416"/>
      <c r="BR10" s="416"/>
      <c r="BS10" s="416"/>
      <c r="BT10" s="416"/>
      <c r="BU10" s="417"/>
      <c r="BV10" s="415">
        <v>295663</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98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7007</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130000</v>
      </c>
      <c r="BO12" s="416"/>
      <c r="BP12" s="416"/>
      <c r="BQ12" s="416"/>
      <c r="BR12" s="416"/>
      <c r="BS12" s="416"/>
      <c r="BT12" s="416"/>
      <c r="BU12" s="417"/>
      <c r="BV12" s="415">
        <v>80000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6982</v>
      </c>
      <c r="S13" s="517"/>
      <c r="T13" s="517"/>
      <c r="U13" s="517"/>
      <c r="V13" s="518"/>
      <c r="W13" s="504" t="s">
        <v>122</v>
      </c>
      <c r="X13" s="428"/>
      <c r="Y13" s="428"/>
      <c r="Z13" s="428"/>
      <c r="AA13" s="428"/>
      <c r="AB13" s="429"/>
      <c r="AC13" s="391">
        <v>222</v>
      </c>
      <c r="AD13" s="392"/>
      <c r="AE13" s="392"/>
      <c r="AF13" s="392"/>
      <c r="AG13" s="393"/>
      <c r="AH13" s="391">
        <v>256</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29917</v>
      </c>
      <c r="BO13" s="416"/>
      <c r="BP13" s="416"/>
      <c r="BQ13" s="416"/>
      <c r="BR13" s="416"/>
      <c r="BS13" s="416"/>
      <c r="BT13" s="416"/>
      <c r="BU13" s="417"/>
      <c r="BV13" s="415">
        <v>224497</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2.4</v>
      </c>
      <c r="CU13" s="386"/>
      <c r="CV13" s="386"/>
      <c r="CW13" s="386"/>
      <c r="CX13" s="386"/>
      <c r="CY13" s="386"/>
      <c r="CZ13" s="386"/>
      <c r="DA13" s="387"/>
      <c r="DB13" s="385">
        <v>3.1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7171</v>
      </c>
      <c r="S14" s="517"/>
      <c r="T14" s="517"/>
      <c r="U14" s="517"/>
      <c r="V14" s="518"/>
      <c r="W14" s="519"/>
      <c r="X14" s="431"/>
      <c r="Y14" s="431"/>
      <c r="Z14" s="431"/>
      <c r="AA14" s="431"/>
      <c r="AB14" s="432"/>
      <c r="AC14" s="509">
        <v>7.2</v>
      </c>
      <c r="AD14" s="510"/>
      <c r="AE14" s="510"/>
      <c r="AF14" s="510"/>
      <c r="AG14" s="511"/>
      <c r="AH14" s="509">
        <v>7.2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7144</v>
      </c>
      <c r="S15" s="517"/>
      <c r="T15" s="517"/>
      <c r="U15" s="517"/>
      <c r="V15" s="518"/>
      <c r="W15" s="504" t="s">
        <v>129</v>
      </c>
      <c r="X15" s="428"/>
      <c r="Y15" s="428"/>
      <c r="Z15" s="428"/>
      <c r="AA15" s="428"/>
      <c r="AB15" s="429"/>
      <c r="AC15" s="391">
        <v>531</v>
      </c>
      <c r="AD15" s="392"/>
      <c r="AE15" s="392"/>
      <c r="AF15" s="392"/>
      <c r="AG15" s="393"/>
      <c r="AH15" s="391">
        <v>626</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659364</v>
      </c>
      <c r="BO15" s="411"/>
      <c r="BP15" s="411"/>
      <c r="BQ15" s="411"/>
      <c r="BR15" s="411"/>
      <c r="BS15" s="411"/>
      <c r="BT15" s="411"/>
      <c r="BU15" s="412"/>
      <c r="BV15" s="410">
        <v>655933</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17.100000000000001</v>
      </c>
      <c r="AD16" s="510"/>
      <c r="AE16" s="510"/>
      <c r="AF16" s="510"/>
      <c r="AG16" s="511"/>
      <c r="AH16" s="509">
        <v>17.5</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2138094</v>
      </c>
      <c r="BO16" s="416"/>
      <c r="BP16" s="416"/>
      <c r="BQ16" s="416"/>
      <c r="BR16" s="416"/>
      <c r="BS16" s="416"/>
      <c r="BT16" s="416"/>
      <c r="BU16" s="417"/>
      <c r="BV16" s="415">
        <v>2149165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2350</v>
      </c>
      <c r="AD17" s="392"/>
      <c r="AE17" s="392"/>
      <c r="AF17" s="392"/>
      <c r="AG17" s="393"/>
      <c r="AH17" s="391">
        <v>2691</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828807</v>
      </c>
      <c r="BO17" s="416"/>
      <c r="BP17" s="416"/>
      <c r="BQ17" s="416"/>
      <c r="BR17" s="416"/>
      <c r="BS17" s="416"/>
      <c r="BT17" s="416"/>
      <c r="BU17" s="417"/>
      <c r="BV17" s="415">
        <v>824198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85.19</v>
      </c>
      <c r="M18" s="480"/>
      <c r="N18" s="480"/>
      <c r="O18" s="480"/>
      <c r="P18" s="480"/>
      <c r="Q18" s="480"/>
      <c r="R18" s="481"/>
      <c r="S18" s="481"/>
      <c r="T18" s="481"/>
      <c r="U18" s="481"/>
      <c r="V18" s="482"/>
      <c r="W18" s="496"/>
      <c r="X18" s="497"/>
      <c r="Y18" s="497"/>
      <c r="Z18" s="497"/>
      <c r="AA18" s="497"/>
      <c r="AB18" s="505"/>
      <c r="AC18" s="379">
        <v>75.7</v>
      </c>
      <c r="AD18" s="380"/>
      <c r="AE18" s="380"/>
      <c r="AF18" s="380"/>
      <c r="AG18" s="483"/>
      <c r="AH18" s="379">
        <v>75.3</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2015569</v>
      </c>
      <c r="BO18" s="416"/>
      <c r="BP18" s="416"/>
      <c r="BQ18" s="416"/>
      <c r="BR18" s="416"/>
      <c r="BS18" s="416"/>
      <c r="BT18" s="416"/>
      <c r="BU18" s="417"/>
      <c r="BV18" s="415">
        <v>2035755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3052119</v>
      </c>
      <c r="BO19" s="416"/>
      <c r="BP19" s="416"/>
      <c r="BQ19" s="416"/>
      <c r="BR19" s="416"/>
      <c r="BS19" s="416"/>
      <c r="BT19" s="416"/>
      <c r="BU19" s="417"/>
      <c r="BV19" s="415">
        <v>3122356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2832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3409462</v>
      </c>
      <c r="BO23" s="416"/>
      <c r="BP23" s="416"/>
      <c r="BQ23" s="416"/>
      <c r="BR23" s="416"/>
      <c r="BS23" s="416"/>
      <c r="BT23" s="416"/>
      <c r="BU23" s="417"/>
      <c r="BV23" s="415">
        <v>3185427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6120</v>
      </c>
      <c r="R24" s="392"/>
      <c r="S24" s="392"/>
      <c r="T24" s="392"/>
      <c r="U24" s="392"/>
      <c r="V24" s="393"/>
      <c r="W24" s="457"/>
      <c r="X24" s="448"/>
      <c r="Y24" s="449"/>
      <c r="Z24" s="388" t="s">
        <v>152</v>
      </c>
      <c r="AA24" s="389"/>
      <c r="AB24" s="389"/>
      <c r="AC24" s="389"/>
      <c r="AD24" s="389"/>
      <c r="AE24" s="389"/>
      <c r="AF24" s="389"/>
      <c r="AG24" s="390"/>
      <c r="AH24" s="391">
        <v>70</v>
      </c>
      <c r="AI24" s="392"/>
      <c r="AJ24" s="392"/>
      <c r="AK24" s="392"/>
      <c r="AL24" s="393"/>
      <c r="AM24" s="391">
        <v>195580</v>
      </c>
      <c r="AN24" s="392"/>
      <c r="AO24" s="392"/>
      <c r="AP24" s="392"/>
      <c r="AQ24" s="392"/>
      <c r="AR24" s="393"/>
      <c r="AS24" s="391">
        <v>2794</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3285635</v>
      </c>
      <c r="BO24" s="416"/>
      <c r="BP24" s="416"/>
      <c r="BQ24" s="416"/>
      <c r="BR24" s="416"/>
      <c r="BS24" s="416"/>
      <c r="BT24" s="416"/>
      <c r="BU24" s="417"/>
      <c r="BV24" s="415">
        <v>3047468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1</v>
      </c>
      <c r="M25" s="392"/>
      <c r="N25" s="392"/>
      <c r="O25" s="392"/>
      <c r="P25" s="393"/>
      <c r="Q25" s="391">
        <v>4950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651591</v>
      </c>
      <c r="BO25" s="411"/>
      <c r="BP25" s="411"/>
      <c r="BQ25" s="411"/>
      <c r="BR25" s="411"/>
      <c r="BS25" s="411"/>
      <c r="BT25" s="411"/>
      <c r="BU25" s="412"/>
      <c r="BV25" s="410">
        <v>654420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4370</v>
      </c>
      <c r="R26" s="392"/>
      <c r="S26" s="392"/>
      <c r="T26" s="392"/>
      <c r="U26" s="392"/>
      <c r="V26" s="393"/>
      <c r="W26" s="457"/>
      <c r="X26" s="448"/>
      <c r="Y26" s="449"/>
      <c r="Z26" s="388" t="s">
        <v>158</v>
      </c>
      <c r="AA26" s="470"/>
      <c r="AB26" s="470"/>
      <c r="AC26" s="470"/>
      <c r="AD26" s="470"/>
      <c r="AE26" s="470"/>
      <c r="AF26" s="470"/>
      <c r="AG26" s="471"/>
      <c r="AH26" s="391">
        <v>6</v>
      </c>
      <c r="AI26" s="392"/>
      <c r="AJ26" s="392"/>
      <c r="AK26" s="392"/>
      <c r="AL26" s="393"/>
      <c r="AM26" s="391">
        <v>15960</v>
      </c>
      <c r="AN26" s="392"/>
      <c r="AO26" s="392"/>
      <c r="AP26" s="392"/>
      <c r="AQ26" s="392"/>
      <c r="AR26" s="393"/>
      <c r="AS26" s="391">
        <v>2660</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2730</v>
      </c>
      <c r="R27" s="392"/>
      <c r="S27" s="392"/>
      <c r="T27" s="392"/>
      <c r="U27" s="392"/>
      <c r="V27" s="393"/>
      <c r="W27" s="457"/>
      <c r="X27" s="448"/>
      <c r="Y27" s="449"/>
      <c r="Z27" s="388" t="s">
        <v>161</v>
      </c>
      <c r="AA27" s="389"/>
      <c r="AB27" s="389"/>
      <c r="AC27" s="389"/>
      <c r="AD27" s="389"/>
      <c r="AE27" s="389"/>
      <c r="AF27" s="389"/>
      <c r="AG27" s="390"/>
      <c r="AH27" s="391">
        <v>7</v>
      </c>
      <c r="AI27" s="392"/>
      <c r="AJ27" s="392"/>
      <c r="AK27" s="392"/>
      <c r="AL27" s="393"/>
      <c r="AM27" s="391">
        <v>22218</v>
      </c>
      <c r="AN27" s="392"/>
      <c r="AO27" s="392"/>
      <c r="AP27" s="392"/>
      <c r="AQ27" s="392"/>
      <c r="AR27" s="393"/>
      <c r="AS27" s="391">
        <v>3174</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163</v>
      </c>
      <c r="F28" s="389"/>
      <c r="G28" s="389"/>
      <c r="H28" s="389"/>
      <c r="I28" s="389"/>
      <c r="J28" s="389"/>
      <c r="K28" s="390"/>
      <c r="L28" s="391">
        <v>1</v>
      </c>
      <c r="M28" s="392"/>
      <c r="N28" s="392"/>
      <c r="O28" s="392"/>
      <c r="P28" s="393"/>
      <c r="Q28" s="391">
        <v>2080</v>
      </c>
      <c r="R28" s="392"/>
      <c r="S28" s="392"/>
      <c r="T28" s="392"/>
      <c r="U28" s="392"/>
      <c r="V28" s="393"/>
      <c r="W28" s="457"/>
      <c r="X28" s="448"/>
      <c r="Y28" s="449"/>
      <c r="Z28" s="388" t="s">
        <v>164</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1080728</v>
      </c>
      <c r="BO28" s="411"/>
      <c r="BP28" s="411"/>
      <c r="BQ28" s="411"/>
      <c r="BR28" s="411"/>
      <c r="BS28" s="411"/>
      <c r="BT28" s="411"/>
      <c r="BU28" s="412"/>
      <c r="BV28" s="410">
        <v>1020306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167</v>
      </c>
      <c r="F29" s="389"/>
      <c r="G29" s="389"/>
      <c r="H29" s="389"/>
      <c r="I29" s="389"/>
      <c r="J29" s="389"/>
      <c r="K29" s="390"/>
      <c r="L29" s="391">
        <v>6</v>
      </c>
      <c r="M29" s="392"/>
      <c r="N29" s="392"/>
      <c r="O29" s="392"/>
      <c r="P29" s="393"/>
      <c r="Q29" s="391">
        <v>1870</v>
      </c>
      <c r="R29" s="392"/>
      <c r="S29" s="392"/>
      <c r="T29" s="392"/>
      <c r="U29" s="392"/>
      <c r="V29" s="393"/>
      <c r="W29" s="458"/>
      <c r="X29" s="459"/>
      <c r="Y29" s="460"/>
      <c r="Z29" s="388" t="s">
        <v>168</v>
      </c>
      <c r="AA29" s="389"/>
      <c r="AB29" s="389"/>
      <c r="AC29" s="389"/>
      <c r="AD29" s="389"/>
      <c r="AE29" s="389"/>
      <c r="AF29" s="389"/>
      <c r="AG29" s="390"/>
      <c r="AH29" s="391">
        <v>77</v>
      </c>
      <c r="AI29" s="392"/>
      <c r="AJ29" s="392"/>
      <c r="AK29" s="392"/>
      <c r="AL29" s="393"/>
      <c r="AM29" s="391">
        <v>217798</v>
      </c>
      <c r="AN29" s="392"/>
      <c r="AO29" s="392"/>
      <c r="AP29" s="392"/>
      <c r="AQ29" s="392"/>
      <c r="AR29" s="393"/>
      <c r="AS29" s="391">
        <v>2829</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t="s">
        <v>120</v>
      </c>
      <c r="BO29" s="416"/>
      <c r="BP29" s="416"/>
      <c r="BQ29" s="416"/>
      <c r="BR29" s="416"/>
      <c r="BS29" s="416"/>
      <c r="BT29" s="416"/>
      <c r="BU29" s="417"/>
      <c r="BV29" s="415" t="s">
        <v>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991596</v>
      </c>
      <c r="BO30" s="419"/>
      <c r="BP30" s="419"/>
      <c r="BQ30" s="419"/>
      <c r="BR30" s="419"/>
      <c r="BS30" s="419"/>
      <c r="BT30" s="419"/>
      <c r="BU30" s="420"/>
      <c r="BV30" s="418">
        <v>886091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岩地集落排水事業特別会計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西豆衛生プラント組合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（一財）松崎町振興公社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温泉事業会計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石部集落排水事業特別会計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下田地区消防組合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7</v>
      </c>
      <c r="AN36" s="375"/>
      <c r="AO36" s="374" t="str">
        <f>IF('各会計、関係団体の財政状況及び健全化判断比率'!B33="","",'各会計、関係団体の財政状況及び健全化判断比率'!B33)</f>
        <v>伊豆まつざき荘事業会計</v>
      </c>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雲見集落排水事業特別会計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一部事務組合下田メディカルセンター（事業会計）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一部事務組合下田メディカルセンター（普通会計）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静岡県市町総合事務組合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静岡県後期高齢者医療広域連合(普通会計）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静岡県後期高齢者医療広域連合(事業会計）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静岡地方税滞納整理機構</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7.6</v>
      </c>
      <c r="G34" s="33">
        <v>9.25</v>
      </c>
      <c r="H34" s="33">
        <v>7.35</v>
      </c>
      <c r="I34" s="33">
        <v>8.4499999999999993</v>
      </c>
      <c r="J34" s="34">
        <v>14.04</v>
      </c>
      <c r="K34" s="22"/>
      <c r="L34" s="22"/>
      <c r="M34" s="22"/>
      <c r="N34" s="22"/>
      <c r="O34" s="22"/>
      <c r="P34" s="22"/>
    </row>
    <row r="35" spans="1:16" ht="39" customHeight="1">
      <c r="A35" s="22"/>
      <c r="B35" s="35"/>
      <c r="C35" s="1178" t="s">
        <v>525</v>
      </c>
      <c r="D35" s="1179"/>
      <c r="E35" s="1180"/>
      <c r="F35" s="36">
        <v>5.25</v>
      </c>
      <c r="G35" s="37">
        <v>5.44</v>
      </c>
      <c r="H35" s="37">
        <v>6.24</v>
      </c>
      <c r="I35" s="37">
        <v>6.12</v>
      </c>
      <c r="J35" s="38">
        <v>6.61</v>
      </c>
      <c r="K35" s="22"/>
      <c r="L35" s="22"/>
      <c r="M35" s="22"/>
      <c r="N35" s="22"/>
      <c r="O35" s="22"/>
      <c r="P35" s="22"/>
    </row>
    <row r="36" spans="1:16" ht="39" customHeight="1">
      <c r="A36" s="22"/>
      <c r="B36" s="35"/>
      <c r="C36" s="1178" t="s">
        <v>526</v>
      </c>
      <c r="D36" s="1179"/>
      <c r="E36" s="1180"/>
      <c r="F36" s="36">
        <v>6.16</v>
      </c>
      <c r="G36" s="37">
        <v>5.88</v>
      </c>
      <c r="H36" s="37">
        <v>7.07</v>
      </c>
      <c r="I36" s="37">
        <v>7.14</v>
      </c>
      <c r="J36" s="38">
        <v>6</v>
      </c>
      <c r="K36" s="22"/>
      <c r="L36" s="22"/>
      <c r="M36" s="22"/>
      <c r="N36" s="22"/>
      <c r="O36" s="22"/>
      <c r="P36" s="22"/>
    </row>
    <row r="37" spans="1:16" ht="39" customHeight="1">
      <c r="A37" s="22"/>
      <c r="B37" s="35"/>
      <c r="C37" s="1178" t="s">
        <v>527</v>
      </c>
      <c r="D37" s="1179"/>
      <c r="E37" s="1180"/>
      <c r="F37" s="36">
        <v>2.08</v>
      </c>
      <c r="G37" s="37">
        <v>4.12</v>
      </c>
      <c r="H37" s="37">
        <v>3.36</v>
      </c>
      <c r="I37" s="37">
        <v>2.21</v>
      </c>
      <c r="J37" s="38">
        <v>2.5</v>
      </c>
      <c r="K37" s="22"/>
      <c r="L37" s="22"/>
      <c r="M37" s="22"/>
      <c r="N37" s="22"/>
      <c r="O37" s="22"/>
      <c r="P37" s="22"/>
    </row>
    <row r="38" spans="1:16" ht="39" customHeight="1">
      <c r="A38" s="22"/>
      <c r="B38" s="35"/>
      <c r="C38" s="1178" t="s">
        <v>528</v>
      </c>
      <c r="D38" s="1179"/>
      <c r="E38" s="1180"/>
      <c r="F38" s="36">
        <v>3.4</v>
      </c>
      <c r="G38" s="37">
        <v>1.82</v>
      </c>
      <c r="H38" s="37">
        <v>0.94</v>
      </c>
      <c r="I38" s="37">
        <v>0.85</v>
      </c>
      <c r="J38" s="38">
        <v>1.1499999999999999</v>
      </c>
      <c r="K38" s="22"/>
      <c r="L38" s="22"/>
      <c r="M38" s="22"/>
      <c r="N38" s="22"/>
      <c r="O38" s="22"/>
      <c r="P38" s="22"/>
    </row>
    <row r="39" spans="1:16" ht="39" customHeight="1">
      <c r="A39" s="22"/>
      <c r="B39" s="35"/>
      <c r="C39" s="1178" t="s">
        <v>529</v>
      </c>
      <c r="D39" s="1179"/>
      <c r="E39" s="1180"/>
      <c r="F39" s="36">
        <v>0.04</v>
      </c>
      <c r="G39" s="37">
        <v>0</v>
      </c>
      <c r="H39" s="37">
        <v>0.05</v>
      </c>
      <c r="I39" s="37">
        <v>0.1</v>
      </c>
      <c r="J39" s="38">
        <v>0.15</v>
      </c>
      <c r="K39" s="22"/>
      <c r="L39" s="22"/>
      <c r="M39" s="22"/>
      <c r="N39" s="22"/>
      <c r="O39" s="22"/>
      <c r="P39" s="22"/>
    </row>
    <row r="40" spans="1:16" ht="39" customHeight="1">
      <c r="A40" s="22"/>
      <c r="B40" s="35"/>
      <c r="C40" s="1178" t="s">
        <v>530</v>
      </c>
      <c r="D40" s="1179"/>
      <c r="E40" s="1180"/>
      <c r="F40" s="36">
        <v>0.09</v>
      </c>
      <c r="G40" s="37">
        <v>0.1</v>
      </c>
      <c r="H40" s="37">
        <v>0.1</v>
      </c>
      <c r="I40" s="37">
        <v>7.0000000000000007E-2</v>
      </c>
      <c r="J40" s="38">
        <v>7.0000000000000007E-2</v>
      </c>
      <c r="K40" s="22"/>
      <c r="L40" s="22"/>
      <c r="M40" s="22"/>
      <c r="N40" s="22"/>
      <c r="O40" s="22"/>
      <c r="P40" s="22"/>
    </row>
    <row r="41" spans="1:16" ht="39" customHeight="1">
      <c r="A41" s="22"/>
      <c r="B41" s="35"/>
      <c r="C41" s="1178" t="s">
        <v>531</v>
      </c>
      <c r="D41" s="1179"/>
      <c r="E41" s="1180"/>
      <c r="F41" s="36">
        <v>0.44</v>
      </c>
      <c r="G41" s="37">
        <v>1.03</v>
      </c>
      <c r="H41" s="37">
        <v>1.48</v>
      </c>
      <c r="I41" s="37">
        <v>0.83</v>
      </c>
      <c r="J41" s="38">
        <v>0.06</v>
      </c>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v>0.12</v>
      </c>
      <c r="G43" s="42">
        <v>0.04</v>
      </c>
      <c r="H43" s="42">
        <v>0.06</v>
      </c>
      <c r="I43" s="42">
        <v>0.13</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10</v>
      </c>
      <c r="C45" s="1195"/>
      <c r="D45" s="58"/>
      <c r="E45" s="1200" t="s">
        <v>11</v>
      </c>
      <c r="F45" s="1200"/>
      <c r="G45" s="1200"/>
      <c r="H45" s="1200"/>
      <c r="I45" s="1200"/>
      <c r="J45" s="1201"/>
      <c r="K45" s="59">
        <v>396</v>
      </c>
      <c r="L45" s="60">
        <v>376</v>
      </c>
      <c r="M45" s="60">
        <v>300</v>
      </c>
      <c r="N45" s="60">
        <v>295</v>
      </c>
      <c r="O45" s="61">
        <v>296</v>
      </c>
      <c r="P45" s="48"/>
      <c r="Q45" s="48"/>
      <c r="R45" s="48"/>
      <c r="S45" s="48"/>
      <c r="T45" s="48"/>
      <c r="U45" s="48"/>
    </row>
    <row r="46" spans="1:21" ht="30.75" customHeight="1">
      <c r="A46" s="48"/>
      <c r="B46" s="1196"/>
      <c r="C46" s="1197"/>
      <c r="D46" s="62"/>
      <c r="E46" s="1188" t="s">
        <v>12</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13</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14</v>
      </c>
      <c r="F48" s="1188"/>
      <c r="G48" s="1188"/>
      <c r="H48" s="1188"/>
      <c r="I48" s="1188"/>
      <c r="J48" s="1189"/>
      <c r="K48" s="63">
        <v>10</v>
      </c>
      <c r="L48" s="64">
        <v>10</v>
      </c>
      <c r="M48" s="64">
        <v>10</v>
      </c>
      <c r="N48" s="64">
        <v>10</v>
      </c>
      <c r="O48" s="65">
        <v>9</v>
      </c>
      <c r="P48" s="48"/>
      <c r="Q48" s="48"/>
      <c r="R48" s="48"/>
      <c r="S48" s="48"/>
      <c r="T48" s="48"/>
      <c r="U48" s="48"/>
    </row>
    <row r="49" spans="1:21" ht="30.75" customHeight="1">
      <c r="A49" s="48"/>
      <c r="B49" s="1196"/>
      <c r="C49" s="1197"/>
      <c r="D49" s="62"/>
      <c r="E49" s="1188" t="s">
        <v>15</v>
      </c>
      <c r="F49" s="1188"/>
      <c r="G49" s="1188"/>
      <c r="H49" s="1188"/>
      <c r="I49" s="1188"/>
      <c r="J49" s="1189"/>
      <c r="K49" s="63">
        <v>50</v>
      </c>
      <c r="L49" s="64">
        <v>46</v>
      </c>
      <c r="M49" s="64">
        <v>46</v>
      </c>
      <c r="N49" s="64">
        <v>45</v>
      </c>
      <c r="O49" s="65">
        <v>47</v>
      </c>
      <c r="P49" s="48"/>
      <c r="Q49" s="48"/>
      <c r="R49" s="48"/>
      <c r="S49" s="48"/>
      <c r="T49" s="48"/>
      <c r="U49" s="48"/>
    </row>
    <row r="50" spans="1:21" ht="30.75" customHeight="1">
      <c r="A50" s="48"/>
      <c r="B50" s="1196"/>
      <c r="C50" s="1197"/>
      <c r="D50" s="62"/>
      <c r="E50" s="1188" t="s">
        <v>16</v>
      </c>
      <c r="F50" s="1188"/>
      <c r="G50" s="1188"/>
      <c r="H50" s="1188"/>
      <c r="I50" s="1188"/>
      <c r="J50" s="1189"/>
      <c r="K50" s="63">
        <v>10</v>
      </c>
      <c r="L50" s="64">
        <v>4</v>
      </c>
      <c r="M50" s="64">
        <v>1</v>
      </c>
      <c r="N50" s="64">
        <v>1</v>
      </c>
      <c r="O50" s="65">
        <v>1</v>
      </c>
      <c r="P50" s="48"/>
      <c r="Q50" s="48"/>
      <c r="R50" s="48"/>
      <c r="S50" s="48"/>
      <c r="T50" s="48"/>
      <c r="U50" s="48"/>
    </row>
    <row r="51" spans="1:21" ht="30.75" customHeight="1">
      <c r="A51" s="48"/>
      <c r="B51" s="1198"/>
      <c r="C51" s="1199"/>
      <c r="D51" s="66"/>
      <c r="E51" s="1188" t="s">
        <v>17</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18</v>
      </c>
      <c r="C52" s="1187"/>
      <c r="D52" s="66"/>
      <c r="E52" s="1188" t="s">
        <v>19</v>
      </c>
      <c r="F52" s="1188"/>
      <c r="G52" s="1188"/>
      <c r="H52" s="1188"/>
      <c r="I52" s="1188"/>
      <c r="J52" s="1189"/>
      <c r="K52" s="63">
        <v>329</v>
      </c>
      <c r="L52" s="64">
        <v>331</v>
      </c>
      <c r="M52" s="64">
        <v>309</v>
      </c>
      <c r="N52" s="64">
        <v>303</v>
      </c>
      <c r="O52" s="65">
        <v>296</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137</v>
      </c>
      <c r="L53" s="69">
        <v>105</v>
      </c>
      <c r="M53" s="69">
        <v>48</v>
      </c>
      <c r="N53" s="69">
        <v>48</v>
      </c>
      <c r="O53" s="70">
        <v>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4" t="s">
        <v>23</v>
      </c>
      <c r="C41" s="1215"/>
      <c r="D41" s="81"/>
      <c r="E41" s="1216" t="s">
        <v>24</v>
      </c>
      <c r="F41" s="1216"/>
      <c r="G41" s="1216"/>
      <c r="H41" s="1217"/>
      <c r="I41" s="82">
        <v>3218</v>
      </c>
      <c r="J41" s="83">
        <v>3184</v>
      </c>
      <c r="K41" s="83">
        <v>3213</v>
      </c>
      <c r="L41" s="83">
        <v>3185</v>
      </c>
      <c r="M41" s="84">
        <v>3409</v>
      </c>
    </row>
    <row r="42" spans="2:13" ht="27.75" customHeight="1">
      <c r="B42" s="1204"/>
      <c r="C42" s="1205"/>
      <c r="D42" s="85"/>
      <c r="E42" s="1208" t="s">
        <v>25</v>
      </c>
      <c r="F42" s="1208"/>
      <c r="G42" s="1208"/>
      <c r="H42" s="1209"/>
      <c r="I42" s="86">
        <v>9</v>
      </c>
      <c r="J42" s="87">
        <v>6</v>
      </c>
      <c r="K42" s="87">
        <v>5</v>
      </c>
      <c r="L42" s="87">
        <v>4</v>
      </c>
      <c r="M42" s="88">
        <v>15</v>
      </c>
    </row>
    <row r="43" spans="2:13" ht="27.75" customHeight="1">
      <c r="B43" s="1204"/>
      <c r="C43" s="1205"/>
      <c r="D43" s="85"/>
      <c r="E43" s="1208" t="s">
        <v>26</v>
      </c>
      <c r="F43" s="1208"/>
      <c r="G43" s="1208"/>
      <c r="H43" s="1209"/>
      <c r="I43" s="86">
        <v>81</v>
      </c>
      <c r="J43" s="87">
        <v>74</v>
      </c>
      <c r="K43" s="87">
        <v>67</v>
      </c>
      <c r="L43" s="87">
        <v>60</v>
      </c>
      <c r="M43" s="88">
        <v>53</v>
      </c>
    </row>
    <row r="44" spans="2:13" ht="27.75" customHeight="1">
      <c r="B44" s="1204"/>
      <c r="C44" s="1205"/>
      <c r="D44" s="85"/>
      <c r="E44" s="1208" t="s">
        <v>27</v>
      </c>
      <c r="F44" s="1208"/>
      <c r="G44" s="1208"/>
      <c r="H44" s="1209"/>
      <c r="I44" s="86">
        <v>338</v>
      </c>
      <c r="J44" s="87">
        <v>304</v>
      </c>
      <c r="K44" s="87">
        <v>351</v>
      </c>
      <c r="L44" s="87">
        <v>329</v>
      </c>
      <c r="M44" s="88">
        <v>334</v>
      </c>
    </row>
    <row r="45" spans="2:13" ht="27.75" customHeight="1">
      <c r="B45" s="1204"/>
      <c r="C45" s="1205"/>
      <c r="D45" s="85"/>
      <c r="E45" s="1208" t="s">
        <v>28</v>
      </c>
      <c r="F45" s="1208"/>
      <c r="G45" s="1208"/>
      <c r="H45" s="1209"/>
      <c r="I45" s="86">
        <v>1060</v>
      </c>
      <c r="J45" s="87">
        <v>1063</v>
      </c>
      <c r="K45" s="87">
        <v>1047</v>
      </c>
      <c r="L45" s="87">
        <v>1010</v>
      </c>
      <c r="M45" s="88">
        <v>1006</v>
      </c>
    </row>
    <row r="46" spans="2:13" ht="27.75" customHeight="1">
      <c r="B46" s="1204"/>
      <c r="C46" s="1205"/>
      <c r="D46" s="89"/>
      <c r="E46" s="1208" t="s">
        <v>29</v>
      </c>
      <c r="F46" s="1208"/>
      <c r="G46" s="1208"/>
      <c r="H46" s="1209"/>
      <c r="I46" s="86" t="s">
        <v>478</v>
      </c>
      <c r="J46" s="87" t="s">
        <v>478</v>
      </c>
      <c r="K46" s="87" t="s">
        <v>478</v>
      </c>
      <c r="L46" s="87" t="s">
        <v>478</v>
      </c>
      <c r="M46" s="88" t="s">
        <v>478</v>
      </c>
    </row>
    <row r="47" spans="2:13" ht="27.75" customHeight="1">
      <c r="B47" s="1204"/>
      <c r="C47" s="1205"/>
      <c r="D47" s="90"/>
      <c r="E47" s="1218" t="s">
        <v>30</v>
      </c>
      <c r="F47" s="1219"/>
      <c r="G47" s="1219"/>
      <c r="H47" s="1220"/>
      <c r="I47" s="86" t="s">
        <v>478</v>
      </c>
      <c r="J47" s="87" t="s">
        <v>478</v>
      </c>
      <c r="K47" s="87" t="s">
        <v>478</v>
      </c>
      <c r="L47" s="87" t="s">
        <v>478</v>
      </c>
      <c r="M47" s="88" t="s">
        <v>478</v>
      </c>
    </row>
    <row r="48" spans="2:13" ht="27.75" customHeight="1">
      <c r="B48" s="1204"/>
      <c r="C48" s="1205"/>
      <c r="D48" s="85"/>
      <c r="E48" s="1208" t="s">
        <v>31</v>
      </c>
      <c r="F48" s="1208"/>
      <c r="G48" s="1208"/>
      <c r="H48" s="1209"/>
      <c r="I48" s="86" t="s">
        <v>478</v>
      </c>
      <c r="J48" s="87" t="s">
        <v>478</v>
      </c>
      <c r="K48" s="87" t="s">
        <v>478</v>
      </c>
      <c r="L48" s="87" t="s">
        <v>478</v>
      </c>
      <c r="M48" s="88" t="s">
        <v>478</v>
      </c>
    </row>
    <row r="49" spans="2:13" ht="27.75" customHeight="1">
      <c r="B49" s="1206"/>
      <c r="C49" s="1207"/>
      <c r="D49" s="85"/>
      <c r="E49" s="1208" t="s">
        <v>32</v>
      </c>
      <c r="F49" s="1208"/>
      <c r="G49" s="1208"/>
      <c r="H49" s="1209"/>
      <c r="I49" s="86" t="s">
        <v>478</v>
      </c>
      <c r="J49" s="87" t="s">
        <v>478</v>
      </c>
      <c r="K49" s="87" t="s">
        <v>478</v>
      </c>
      <c r="L49" s="87" t="s">
        <v>478</v>
      </c>
      <c r="M49" s="88" t="s">
        <v>478</v>
      </c>
    </row>
    <row r="50" spans="2:13" ht="27.75" customHeight="1">
      <c r="B50" s="1202" t="s">
        <v>33</v>
      </c>
      <c r="C50" s="1203"/>
      <c r="D50" s="91"/>
      <c r="E50" s="1208" t="s">
        <v>34</v>
      </c>
      <c r="F50" s="1208"/>
      <c r="G50" s="1208"/>
      <c r="H50" s="1209"/>
      <c r="I50" s="86">
        <v>1623</v>
      </c>
      <c r="J50" s="87">
        <v>1808</v>
      </c>
      <c r="K50" s="87">
        <v>1711</v>
      </c>
      <c r="L50" s="87">
        <v>1878</v>
      </c>
      <c r="M50" s="88">
        <v>2044</v>
      </c>
    </row>
    <row r="51" spans="2:13" ht="27.75" customHeight="1">
      <c r="B51" s="1204"/>
      <c r="C51" s="1205"/>
      <c r="D51" s="85"/>
      <c r="E51" s="1208" t="s">
        <v>35</v>
      </c>
      <c r="F51" s="1208"/>
      <c r="G51" s="1208"/>
      <c r="H51" s="1209"/>
      <c r="I51" s="86" t="s">
        <v>478</v>
      </c>
      <c r="J51" s="87" t="s">
        <v>478</v>
      </c>
      <c r="K51" s="87" t="s">
        <v>478</v>
      </c>
      <c r="L51" s="87" t="s">
        <v>478</v>
      </c>
      <c r="M51" s="88" t="s">
        <v>478</v>
      </c>
    </row>
    <row r="52" spans="2:13" ht="27.75" customHeight="1">
      <c r="B52" s="1206"/>
      <c r="C52" s="1207"/>
      <c r="D52" s="85"/>
      <c r="E52" s="1208" t="s">
        <v>36</v>
      </c>
      <c r="F52" s="1208"/>
      <c r="G52" s="1208"/>
      <c r="H52" s="1209"/>
      <c r="I52" s="86">
        <v>3042</v>
      </c>
      <c r="J52" s="87">
        <v>2988</v>
      </c>
      <c r="K52" s="87">
        <v>3042</v>
      </c>
      <c r="L52" s="87">
        <v>2984</v>
      </c>
      <c r="M52" s="88">
        <v>3110</v>
      </c>
    </row>
    <row r="53" spans="2:13" ht="27.75" customHeight="1" thickBot="1">
      <c r="B53" s="1210" t="s">
        <v>37</v>
      </c>
      <c r="C53" s="1211"/>
      <c r="D53" s="92"/>
      <c r="E53" s="1212" t="s">
        <v>38</v>
      </c>
      <c r="F53" s="1212"/>
      <c r="G53" s="1212"/>
      <c r="H53" s="1213"/>
      <c r="I53" s="93">
        <v>42</v>
      </c>
      <c r="J53" s="94">
        <v>-165</v>
      </c>
      <c r="K53" s="94">
        <v>-71</v>
      </c>
      <c r="L53" s="94">
        <v>-273</v>
      </c>
      <c r="M53" s="95">
        <v>-337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563</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563</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562</v>
      </c>
      <c r="C41" s="248"/>
      <c r="D41" s="248"/>
      <c r="E41" s="248"/>
      <c r="F41" s="248"/>
      <c r="G41" s="248"/>
      <c r="H41" s="248"/>
      <c r="I41" s="248"/>
      <c r="J41" s="248"/>
      <c r="K41" s="248"/>
      <c r="L41" s="248"/>
      <c r="M41" s="248"/>
      <c r="N41" s="248"/>
      <c r="O41" s="248"/>
      <c r="P41" s="249"/>
    </row>
    <row r="42" spans="2:17" ht="13.5">
      <c r="B42" s="250"/>
      <c r="C42" s="246"/>
      <c r="D42" s="246"/>
      <c r="E42" s="246"/>
      <c r="F42" s="246"/>
      <c r="G42" s="355" t="s">
        <v>558</v>
      </c>
      <c r="I42" s="354"/>
      <c r="J42" s="354"/>
      <c r="K42" s="354"/>
      <c r="L42" s="246"/>
      <c r="M42" s="246"/>
      <c r="N42" s="246"/>
      <c r="O42" s="246"/>
    </row>
    <row r="43" spans="2:17" ht="13.5">
      <c r="B43" s="250"/>
      <c r="C43" s="246"/>
      <c r="D43" s="246"/>
      <c r="E43" s="246"/>
      <c r="F43" s="246"/>
      <c r="G43" s="1233"/>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65"/>
      <c r="I48" s="365"/>
      <c r="J48" s="365"/>
    </row>
    <row r="49" spans="1:17" ht="13.5">
      <c r="B49" s="250"/>
      <c r="C49" s="246"/>
      <c r="D49" s="246"/>
      <c r="E49" s="246"/>
      <c r="F49" s="246"/>
      <c r="G49" s="245" t="s">
        <v>561</v>
      </c>
    </row>
    <row r="50" spans="1:17" ht="13.5">
      <c r="B50" s="250"/>
      <c r="C50" s="246"/>
      <c r="D50" s="246"/>
      <c r="E50" s="246"/>
      <c r="F50" s="246"/>
      <c r="G50" s="1242"/>
      <c r="H50" s="1243"/>
      <c r="I50" s="1243"/>
      <c r="J50" s="1244"/>
      <c r="K50" s="347" t="s">
        <v>518</v>
      </c>
      <c r="L50" s="347" t="s">
        <v>519</v>
      </c>
      <c r="M50" s="347" t="s">
        <v>520</v>
      </c>
      <c r="N50" s="347" t="s">
        <v>521</v>
      </c>
      <c r="O50" s="347" t="s">
        <v>522</v>
      </c>
    </row>
    <row r="51" spans="1:17" ht="13.5">
      <c r="B51" s="250"/>
      <c r="C51" s="246"/>
      <c r="D51" s="246"/>
      <c r="E51" s="246"/>
      <c r="F51" s="246"/>
      <c r="G51" s="1245" t="s">
        <v>556</v>
      </c>
      <c r="H51" s="1246"/>
      <c r="I51" s="1251" t="s">
        <v>554</v>
      </c>
      <c r="J51" s="1251"/>
      <c r="K51" s="1255"/>
      <c r="L51" s="1255"/>
      <c r="M51" s="1255"/>
      <c r="N51" s="1255"/>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560</v>
      </c>
      <c r="J53" s="1231"/>
      <c r="K53" s="1256"/>
      <c r="L53" s="1256"/>
      <c r="M53" s="1256"/>
      <c r="N53" s="1256"/>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555</v>
      </c>
      <c r="H55" s="1226"/>
      <c r="I55" s="1231" t="s">
        <v>554</v>
      </c>
      <c r="J55" s="1231"/>
      <c r="K55" s="1255"/>
      <c r="L55" s="1255"/>
      <c r="M55" s="1255"/>
      <c r="N55" s="1255"/>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560</v>
      </c>
      <c r="J57" s="1223"/>
      <c r="K57" s="1256"/>
      <c r="L57" s="1256"/>
      <c r="M57" s="1256"/>
      <c r="N57" s="1256"/>
      <c r="O57" s="1256"/>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559</v>
      </c>
      <c r="C63" s="246"/>
      <c r="D63" s="246"/>
      <c r="E63" s="246"/>
      <c r="F63" s="246"/>
      <c r="G63" s="246"/>
      <c r="H63" s="246"/>
      <c r="I63" s="246"/>
      <c r="J63" s="246"/>
      <c r="K63" s="246"/>
      <c r="L63" s="246"/>
      <c r="M63" s="246"/>
      <c r="N63" s="246"/>
      <c r="O63" s="246"/>
    </row>
    <row r="64" spans="1:17" ht="13.5">
      <c r="B64" s="250"/>
      <c r="C64" s="246"/>
      <c r="D64" s="246"/>
      <c r="E64" s="246"/>
      <c r="F64" s="246"/>
      <c r="G64" s="355" t="s">
        <v>558</v>
      </c>
      <c r="I64" s="354"/>
      <c r="J64" s="354"/>
      <c r="K64" s="354"/>
      <c r="L64" s="246"/>
      <c r="M64" s="246"/>
      <c r="N64" s="246"/>
      <c r="O64" s="246"/>
    </row>
    <row r="65" spans="2:30" ht="13.5">
      <c r="B65" s="250"/>
      <c r="C65" s="246"/>
      <c r="D65" s="246"/>
      <c r="E65" s="246"/>
      <c r="F65" s="246"/>
      <c r="G65" s="1233" t="s">
        <v>564</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557</v>
      </c>
      <c r="I71" s="351"/>
      <c r="J71" s="350"/>
      <c r="K71" s="350"/>
      <c r="L71" s="349"/>
      <c r="M71" s="350"/>
      <c r="N71" s="349"/>
      <c r="O71" s="348"/>
    </row>
    <row r="72" spans="2:30" ht="13.5">
      <c r="B72" s="250"/>
      <c r="C72" s="246"/>
      <c r="D72" s="246"/>
      <c r="E72" s="246"/>
      <c r="F72" s="246"/>
      <c r="G72" s="1242"/>
      <c r="H72" s="1243"/>
      <c r="I72" s="1243"/>
      <c r="J72" s="1244"/>
      <c r="K72" s="347" t="s">
        <v>518</v>
      </c>
      <c r="L72" s="347" t="s">
        <v>519</v>
      </c>
      <c r="M72" s="347" t="s">
        <v>520</v>
      </c>
      <c r="N72" s="347" t="s">
        <v>521</v>
      </c>
      <c r="O72" s="347" t="s">
        <v>522</v>
      </c>
    </row>
    <row r="73" spans="2:30" ht="13.5">
      <c r="B73" s="250"/>
      <c r="C73" s="246"/>
      <c r="D73" s="246"/>
      <c r="E73" s="246"/>
      <c r="F73" s="246"/>
      <c r="G73" s="1245" t="s">
        <v>556</v>
      </c>
      <c r="H73" s="1246"/>
      <c r="I73" s="1251" t="s">
        <v>554</v>
      </c>
      <c r="J73" s="1251"/>
      <c r="K73" s="1232">
        <v>1.9</v>
      </c>
      <c r="L73" s="1232"/>
      <c r="M73" s="1221"/>
      <c r="N73" s="1221"/>
      <c r="O73" s="1221"/>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553</v>
      </c>
      <c r="J75" s="1231"/>
      <c r="K75" s="1253">
        <v>6.3</v>
      </c>
      <c r="L75" s="1253">
        <v>5.7</v>
      </c>
      <c r="M75" s="1253">
        <v>4.5</v>
      </c>
      <c r="N75" s="1253">
        <v>3.1</v>
      </c>
      <c r="O75" s="1253">
        <v>2.4</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555</v>
      </c>
      <c r="H77" s="1226"/>
      <c r="I77" s="1231" t="s">
        <v>554</v>
      </c>
      <c r="J77" s="1231"/>
      <c r="K77" s="1232">
        <v>28.4</v>
      </c>
      <c r="L77" s="1232">
        <v>20.5</v>
      </c>
      <c r="M77" s="1221">
        <v>17.899999999999999</v>
      </c>
      <c r="N77" s="1221">
        <v>27</v>
      </c>
      <c r="O77" s="1221">
        <v>25.4</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553</v>
      </c>
      <c r="J79" s="1223"/>
      <c r="K79" s="1224">
        <v>11.4</v>
      </c>
      <c r="L79" s="1224">
        <v>10.5</v>
      </c>
      <c r="M79" s="1224">
        <v>9.5</v>
      </c>
      <c r="N79" s="1224">
        <v>8.6999999999999993</v>
      </c>
      <c r="O79" s="1224">
        <v>8.6</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52957</v>
      </c>
      <c r="E3" s="118"/>
      <c r="F3" s="119">
        <v>94828</v>
      </c>
      <c r="G3" s="120"/>
      <c r="H3" s="121"/>
    </row>
    <row r="4" spans="1:8">
      <c r="A4" s="122"/>
      <c r="B4" s="123"/>
      <c r="C4" s="124"/>
      <c r="D4" s="125">
        <v>40722</v>
      </c>
      <c r="E4" s="126"/>
      <c r="F4" s="127">
        <v>55133</v>
      </c>
      <c r="G4" s="128"/>
      <c r="H4" s="129"/>
    </row>
    <row r="5" spans="1:8">
      <c r="A5" s="110" t="s">
        <v>512</v>
      </c>
      <c r="B5" s="115"/>
      <c r="C5" s="116"/>
      <c r="D5" s="117">
        <v>57699</v>
      </c>
      <c r="E5" s="118"/>
      <c r="F5" s="119">
        <v>119674</v>
      </c>
      <c r="G5" s="120"/>
      <c r="H5" s="121"/>
    </row>
    <row r="6" spans="1:8">
      <c r="A6" s="122"/>
      <c r="B6" s="123"/>
      <c r="C6" s="124"/>
      <c r="D6" s="125">
        <v>37831</v>
      </c>
      <c r="E6" s="126"/>
      <c r="F6" s="127">
        <v>57803</v>
      </c>
      <c r="G6" s="128"/>
      <c r="H6" s="129"/>
    </row>
    <row r="7" spans="1:8">
      <c r="A7" s="110" t="s">
        <v>513</v>
      </c>
      <c r="B7" s="115"/>
      <c r="C7" s="116"/>
      <c r="D7" s="117">
        <v>55510</v>
      </c>
      <c r="E7" s="118"/>
      <c r="F7" s="119">
        <v>119685</v>
      </c>
      <c r="G7" s="120"/>
      <c r="H7" s="121"/>
    </row>
    <row r="8" spans="1:8">
      <c r="A8" s="122"/>
      <c r="B8" s="123"/>
      <c r="C8" s="124"/>
      <c r="D8" s="125">
        <v>44193</v>
      </c>
      <c r="E8" s="126"/>
      <c r="F8" s="127">
        <v>68464</v>
      </c>
      <c r="G8" s="128"/>
      <c r="H8" s="129"/>
    </row>
    <row r="9" spans="1:8">
      <c r="A9" s="110" t="s">
        <v>514</v>
      </c>
      <c r="B9" s="115"/>
      <c r="C9" s="116"/>
      <c r="D9" s="117">
        <v>56198</v>
      </c>
      <c r="E9" s="118"/>
      <c r="F9" s="119">
        <v>109920</v>
      </c>
      <c r="G9" s="120"/>
      <c r="H9" s="121"/>
    </row>
    <row r="10" spans="1:8">
      <c r="A10" s="122"/>
      <c r="B10" s="123"/>
      <c r="C10" s="124"/>
      <c r="D10" s="125">
        <v>49729</v>
      </c>
      <c r="E10" s="126"/>
      <c r="F10" s="127">
        <v>62739</v>
      </c>
      <c r="G10" s="128"/>
      <c r="H10" s="129"/>
    </row>
    <row r="11" spans="1:8">
      <c r="A11" s="110" t="s">
        <v>515</v>
      </c>
      <c r="B11" s="115"/>
      <c r="C11" s="116"/>
      <c r="D11" s="117">
        <v>92622</v>
      </c>
      <c r="E11" s="118"/>
      <c r="F11" s="119">
        <v>119882</v>
      </c>
      <c r="G11" s="120"/>
      <c r="H11" s="121"/>
    </row>
    <row r="12" spans="1:8">
      <c r="A12" s="122"/>
      <c r="B12" s="123"/>
      <c r="C12" s="130"/>
      <c r="D12" s="125">
        <v>77197</v>
      </c>
      <c r="E12" s="126"/>
      <c r="F12" s="127">
        <v>66481</v>
      </c>
      <c r="G12" s="128"/>
      <c r="H12" s="129"/>
    </row>
    <row r="13" spans="1:8">
      <c r="A13" s="110"/>
      <c r="B13" s="115"/>
      <c r="C13" s="131"/>
      <c r="D13" s="132">
        <v>62997</v>
      </c>
      <c r="E13" s="133"/>
      <c r="F13" s="134">
        <v>112798</v>
      </c>
      <c r="G13" s="135"/>
      <c r="H13" s="121"/>
    </row>
    <row r="14" spans="1:8">
      <c r="A14" s="122"/>
      <c r="B14" s="123"/>
      <c r="C14" s="124"/>
      <c r="D14" s="125">
        <v>49934</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6.16</v>
      </c>
      <c r="C19" s="136">
        <f>ROUND(VALUE(SUBSTITUTE(実質収支比率等に係る経年分析!G$48,"▲","-")),2)</f>
        <v>5.88</v>
      </c>
      <c r="D19" s="136">
        <f>ROUND(VALUE(SUBSTITUTE(実質収支比率等に係る経年分析!H$48,"▲","-")),2)</f>
        <v>7.07</v>
      </c>
      <c r="E19" s="136">
        <f>ROUND(VALUE(SUBSTITUTE(実質収支比率等に係る経年分析!I$48,"▲","-")),2)</f>
        <v>7.15</v>
      </c>
      <c r="F19" s="136">
        <f>ROUND(VALUE(SUBSTITUTE(実質収支比率等に係る経年分析!J$48,"▲","-")),2)</f>
        <v>6.01</v>
      </c>
    </row>
    <row r="20" spans="1:11">
      <c r="A20" s="136" t="s">
        <v>43</v>
      </c>
      <c r="B20" s="136">
        <f>ROUND(VALUE(SUBSTITUTE(実質収支比率等に係る経年分析!F$47,"▲","-")),2)</f>
        <v>29.69</v>
      </c>
      <c r="C20" s="136">
        <f>ROUND(VALUE(SUBSTITUTE(実質収支比率等に係る経年分析!G$47,"▲","-")),2)</f>
        <v>34.85</v>
      </c>
      <c r="D20" s="136">
        <f>ROUND(VALUE(SUBSTITUTE(実質収支比率等に係る経年分析!H$47,"▲","-")),2)</f>
        <v>34.130000000000003</v>
      </c>
      <c r="E20" s="136">
        <f>ROUND(VALUE(SUBSTITUTE(実質収支比率等に係る経年分析!I$47,"▲","-")),2)</f>
        <v>41.52</v>
      </c>
      <c r="F20" s="136">
        <f>ROUND(VALUE(SUBSTITUTE(実質収支比率等に係る経年分析!J$47,"▲","-")),2)</f>
        <v>44.76</v>
      </c>
    </row>
    <row r="21" spans="1:11">
      <c r="A21" s="136" t="s">
        <v>44</v>
      </c>
      <c r="B21" s="136">
        <f>IF(ISNUMBER(VALUE(SUBSTITUTE(実質収支比率等に係る経年分析!F$49,"▲","-"))),ROUND(VALUE(SUBSTITUTE(実質収支比率等に係る経年分析!F$49,"▲","-")),2),NA())</f>
        <v>3.83</v>
      </c>
      <c r="C21" s="136">
        <f>IF(ISNUMBER(VALUE(SUBSTITUTE(実質収支比率等に係る経年分析!G$49,"▲","-"))),ROUND(VALUE(SUBSTITUTE(実質収支比率等に係る経年分析!G$49,"▲","-")),2),NA())</f>
        <v>4.7699999999999996</v>
      </c>
      <c r="D21" s="136">
        <f>IF(ISNUMBER(VALUE(SUBSTITUTE(実質収支比率等に係る経年分析!H$49,"▲","-"))),ROUND(VALUE(SUBSTITUTE(実質収支比率等に係る経年分析!H$49,"▲","-")),2),NA())</f>
        <v>-1.27</v>
      </c>
      <c r="E21" s="136">
        <f>IF(ISNUMBER(VALUE(SUBSTITUTE(実質収支比率等に係る経年分析!I$49,"▲","-"))),ROUND(VALUE(SUBSTITUTE(実質収支比率等に係る経年分析!I$49,"▲","-")),2),NA())</f>
        <v>9.14</v>
      </c>
      <c r="F21" s="136">
        <f>IF(ISNUMBER(VALUE(SUBSTITUTE(実質収支比率等に係る経年分析!J$49,"▲","-"))),ROUND(VALUE(SUBSTITUTE(実質収支比率等に係る経年分析!J$49,"▲","-")),2),NA())</f>
        <v>1.24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1.48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0.83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岩地集落排水事業特別会計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雲見集落排水事業特別会計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c r="A32" s="137" t="str">
        <f>IF(連結実質赤字比率に係る赤字・黒字の構成分析!C$38="",NA(),連結実質赤字比率に係る赤字・黒字の構成分析!C$38)</f>
        <v>伊豆まつざき荘事業会計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1.82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1.1499999999999999</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5.88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7.07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7.14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6.61</v>
      </c>
    </row>
    <row r="36" spans="1:16">
      <c r="A36" s="137" t="str">
        <f>IF(連結実質赤字比率に係る赤字・黒字の構成分析!C$34="",NA(),連結実質赤字比率に係る赤字・黒字の構成分析!C$34)</f>
        <v>温泉事業会計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8.4499999999999993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14.04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329</v>
      </c>
      <c r="E42" s="138"/>
      <c r="F42" s="138"/>
      <c r="G42" s="138">
        <f>'実質公債費比率（分子）の構造'!L$52</f>
        <v>331</v>
      </c>
      <c r="H42" s="138"/>
      <c r="I42" s="138"/>
      <c r="J42" s="138">
        <f>'実質公債費比率（分子）の構造'!M$52</f>
        <v>309</v>
      </c>
      <c r="K42" s="138"/>
      <c r="L42" s="138"/>
      <c r="M42" s="138">
        <f>'実質公債費比率（分子）の構造'!N$52</f>
        <v>303</v>
      </c>
      <c r="N42" s="138"/>
      <c r="O42" s="138"/>
      <c r="P42" s="138">
        <f>'実質公債費比率（分子）の構造'!O$52</f>
        <v>296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v>
      </c>
      <c r="C44" s="138"/>
      <c r="D44" s="138"/>
      <c r="E44" s="138">
        <f>'実質公債費比率（分子）の構造'!L$50</f>
        <v>4</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50</v>
      </c>
      <c r="C45" s="138"/>
      <c r="D45" s="138"/>
      <c r="E45" s="138">
        <f>'実質公債費比率（分子）の構造'!L$49</f>
        <v>46</v>
      </c>
      <c r="F45" s="138"/>
      <c r="G45" s="138"/>
      <c r="H45" s="138">
        <f>'実質公債費比率（分子）の構造'!M$49</f>
        <v>46</v>
      </c>
      <c r="I45" s="138"/>
      <c r="J45" s="138"/>
      <c r="K45" s="138">
        <f>'実質公債費比率（分子）の構造'!N$49</f>
        <v>45</v>
      </c>
      <c r="L45" s="138"/>
      <c r="M45" s="138"/>
      <c r="N45" s="138">
        <f>'実質公債費比率（分子）の構造'!O$49</f>
        <v>47</v>
      </c>
      <c r="O45" s="138"/>
      <c r="P45" s="138"/>
    </row>
    <row r="46" spans="1:16">
      <c r="A46" s="138" t="s">
        <v>55</v>
      </c>
      <c r="B46" s="138">
        <f>'実質公債費比率（分子）の構造'!K$48</f>
        <v>10</v>
      </c>
      <c r="C46" s="138"/>
      <c r="D46" s="138"/>
      <c r="E46" s="138">
        <f>'実質公債費比率（分子）の構造'!L$48</f>
        <v>10</v>
      </c>
      <c r="F46" s="138"/>
      <c r="G46" s="138"/>
      <c r="H46" s="138">
        <f>'実質公債費比率（分子）の構造'!M$48</f>
        <v>10</v>
      </c>
      <c r="I46" s="138"/>
      <c r="J46" s="138"/>
      <c r="K46" s="138">
        <f>'実質公債費比率（分子）の構造'!N$48</f>
        <v>10</v>
      </c>
      <c r="L46" s="138"/>
      <c r="M46" s="138"/>
      <c r="N46" s="138">
        <f>'実質公債費比率（分子）の構造'!O$48</f>
        <v>9</v>
      </c>
      <c r="O46" s="138"/>
      <c r="P46" s="138"/>
    </row>
    <row r="47" spans="1:16">
      <c r="A47" s="138" t="s">
        <v>13</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396</v>
      </c>
      <c r="C49" s="138"/>
      <c r="D49" s="138"/>
      <c r="E49" s="138">
        <f>'実質公債費比率（分子）の構造'!L$45</f>
        <v>376</v>
      </c>
      <c r="F49" s="138"/>
      <c r="G49" s="138"/>
      <c r="H49" s="138">
        <f>'実質公債費比率（分子）の構造'!M$45</f>
        <v>300</v>
      </c>
      <c r="I49" s="138"/>
      <c r="J49" s="138"/>
      <c r="K49" s="138">
        <f>'実質公債費比率（分子）の構造'!N$45</f>
        <v>295</v>
      </c>
      <c r="L49" s="138"/>
      <c r="M49" s="138"/>
      <c r="N49" s="138">
        <f>'実質公債費比率（分子）の構造'!O$45</f>
        <v>296</v>
      </c>
      <c r="O49" s="138"/>
      <c r="P49" s="138"/>
    </row>
    <row r="50" spans="1:16">
      <c r="A50" s="138" t="s">
        <v>58</v>
      </c>
      <c r="B50" s="138" t="e">
        <f>NA()</f>
        <v>#N/A</v>
      </c>
      <c r="C50" s="138">
        <f>IF(ISNUMBER('実質公債費比率（分子）の構造'!K$53),'実質公債費比率（分子）の構造'!K$53,NA())</f>
        <v>137</v>
      </c>
      <c r="D50" s="138" t="e">
        <f>NA()</f>
        <v>#N/A</v>
      </c>
      <c r="E50" s="138" t="e">
        <f>NA()</f>
        <v>#N/A</v>
      </c>
      <c r="F50" s="138">
        <f>IF(ISNUMBER('実質公債費比率（分子）の構造'!L$53),'実質公債費比率（分子）の構造'!L$53,NA())</f>
        <v>105</v>
      </c>
      <c r="G50" s="138" t="e">
        <f>NA()</f>
        <v>#N/A</v>
      </c>
      <c r="H50" s="138" t="e">
        <f>NA()</f>
        <v>#N/A</v>
      </c>
      <c r="I50" s="138">
        <f>IF(ISNUMBER('実質公債費比率（分子）の構造'!M$53),'実質公債費比率（分子）の構造'!M$53,NA())</f>
        <v>48</v>
      </c>
      <c r="J50" s="138" t="e">
        <f>NA()</f>
        <v>#N/A</v>
      </c>
      <c r="K50" s="138" t="e">
        <f>NA()</f>
        <v>#N/A</v>
      </c>
      <c r="L50" s="138">
        <f>IF(ISNUMBER('実質公債費比率（分子）の構造'!N$53),'実質公債費比率（分子）の構造'!N$53,NA())</f>
        <v>48</v>
      </c>
      <c r="M50" s="138" t="e">
        <f>NA()</f>
        <v>#N/A</v>
      </c>
      <c r="N50" s="138" t="e">
        <f>NA()</f>
        <v>#N/A</v>
      </c>
      <c r="O50" s="138">
        <f>IF(ISNUMBER('実質公債費比率（分子）の構造'!O$53),'実質公債費比率（分子）の構造'!O$53,NA())</f>
        <v>57</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3042</v>
      </c>
      <c r="E56" s="137"/>
      <c r="F56" s="137"/>
      <c r="G56" s="137">
        <f>'将来負担比率（分子）の構造'!J$52</f>
        <v>2988</v>
      </c>
      <c r="H56" s="137"/>
      <c r="I56" s="137"/>
      <c r="J56" s="137">
        <f>'将来負担比率（分子）の構造'!K$52</f>
        <v>3042</v>
      </c>
      <c r="K56" s="137"/>
      <c r="L56" s="137"/>
      <c r="M56" s="137">
        <f>'将来負担比率（分子）の構造'!L$52</f>
        <v>2984</v>
      </c>
      <c r="N56" s="137"/>
      <c r="O56" s="137"/>
      <c r="P56" s="137">
        <f>'将来負担比率（分子）の構造'!M$52</f>
        <v>3110</v>
      </c>
    </row>
    <row r="57" spans="1:16">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34</v>
      </c>
      <c r="B58" s="137"/>
      <c r="C58" s="137"/>
      <c r="D58" s="137">
        <f>'将来負担比率（分子）の構造'!I$50</f>
        <v>1623</v>
      </c>
      <c r="E58" s="137"/>
      <c r="F58" s="137"/>
      <c r="G58" s="137">
        <f>'将来負担比率（分子）の構造'!J$50</f>
        <v>1808</v>
      </c>
      <c r="H58" s="137"/>
      <c r="I58" s="137"/>
      <c r="J58" s="137">
        <f>'将来負担比率（分子）の構造'!K$50</f>
        <v>1711</v>
      </c>
      <c r="K58" s="137"/>
      <c r="L58" s="137"/>
      <c r="M58" s="137">
        <f>'将来負担比率（分子）の構造'!L$50</f>
        <v>1878</v>
      </c>
      <c r="N58" s="137"/>
      <c r="O58" s="137"/>
      <c r="P58" s="137">
        <f>'将来負担比率（分子）の構造'!M$50</f>
        <v>2044</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1060</v>
      </c>
      <c r="C62" s="137"/>
      <c r="D62" s="137"/>
      <c r="E62" s="137">
        <f>'将来負担比率（分子）の構造'!J$45</f>
        <v>1063</v>
      </c>
      <c r="F62" s="137"/>
      <c r="G62" s="137"/>
      <c r="H62" s="137">
        <f>'将来負担比率（分子）の構造'!K$45</f>
        <v>1047</v>
      </c>
      <c r="I62" s="137"/>
      <c r="J62" s="137"/>
      <c r="K62" s="137">
        <f>'将来負担比率（分子）の構造'!L$45</f>
        <v>1010</v>
      </c>
      <c r="L62" s="137"/>
      <c r="M62" s="137"/>
      <c r="N62" s="137">
        <f>'将来負担比率（分子）の構造'!M$45</f>
        <v>1006</v>
      </c>
      <c r="O62" s="137"/>
      <c r="P62" s="137"/>
    </row>
    <row r="63" spans="1:16">
      <c r="A63" s="137" t="s">
        <v>27</v>
      </c>
      <c r="B63" s="137">
        <f>'将来負担比率（分子）の構造'!I$44</f>
        <v>338</v>
      </c>
      <c r="C63" s="137"/>
      <c r="D63" s="137"/>
      <c r="E63" s="137">
        <f>'将来負担比率（分子）の構造'!J$44</f>
        <v>304</v>
      </c>
      <c r="F63" s="137"/>
      <c r="G63" s="137"/>
      <c r="H63" s="137">
        <f>'将来負担比率（分子）の構造'!K$44</f>
        <v>351</v>
      </c>
      <c r="I63" s="137"/>
      <c r="J63" s="137"/>
      <c r="K63" s="137">
        <f>'将来負担比率（分子）の構造'!L$44</f>
        <v>329</v>
      </c>
      <c r="L63" s="137"/>
      <c r="M63" s="137"/>
      <c r="N63" s="137">
        <f>'将来負担比率（分子）の構造'!M$44</f>
        <v>334</v>
      </c>
      <c r="O63" s="137"/>
      <c r="P63" s="137"/>
    </row>
    <row r="64" spans="1:16">
      <c r="A64" s="137" t="s">
        <v>26</v>
      </c>
      <c r="B64" s="137">
        <f>'将来負担比率（分子）の構造'!I$43</f>
        <v>81</v>
      </c>
      <c r="C64" s="137"/>
      <c r="D64" s="137"/>
      <c r="E64" s="137">
        <f>'将来負担比率（分子）の構造'!J$43</f>
        <v>74</v>
      </c>
      <c r="F64" s="137"/>
      <c r="G64" s="137"/>
      <c r="H64" s="137">
        <f>'将来負担比率（分子）の構造'!K$43</f>
        <v>67</v>
      </c>
      <c r="I64" s="137"/>
      <c r="J64" s="137"/>
      <c r="K64" s="137">
        <f>'将来負担比率（分子）の構造'!L$43</f>
        <v>60</v>
      </c>
      <c r="L64" s="137"/>
      <c r="M64" s="137"/>
      <c r="N64" s="137">
        <f>'将来負担比率（分子）の構造'!M$43</f>
        <v>53</v>
      </c>
      <c r="O64" s="137"/>
      <c r="P64" s="137"/>
    </row>
    <row r="65" spans="1:16">
      <c r="A65" s="137" t="s">
        <v>25</v>
      </c>
      <c r="B65" s="137">
        <f>'将来負担比率（分子）の構造'!I$42</f>
        <v>9</v>
      </c>
      <c r="C65" s="137"/>
      <c r="D65" s="137"/>
      <c r="E65" s="137">
        <f>'将来負担比率（分子）の構造'!J$42</f>
        <v>6</v>
      </c>
      <c r="F65" s="137"/>
      <c r="G65" s="137"/>
      <c r="H65" s="137">
        <f>'将来負担比率（分子）の構造'!K$42</f>
        <v>5</v>
      </c>
      <c r="I65" s="137"/>
      <c r="J65" s="137"/>
      <c r="K65" s="137">
        <f>'将来負担比率（分子）の構造'!L$42</f>
        <v>4</v>
      </c>
      <c r="L65" s="137"/>
      <c r="M65" s="137"/>
      <c r="N65" s="137">
        <f>'将来負担比率（分子）の構造'!M$42</f>
        <v>15</v>
      </c>
      <c r="O65" s="137"/>
      <c r="P65" s="137"/>
    </row>
    <row r="66" spans="1:16">
      <c r="A66" s="137" t="s">
        <v>24</v>
      </c>
      <c r="B66" s="137">
        <f>'将来負担比率（分子）の構造'!I$41</f>
        <v>3218</v>
      </c>
      <c r="C66" s="137"/>
      <c r="D66" s="137"/>
      <c r="E66" s="137">
        <f>'将来負担比率（分子）の構造'!J$41</f>
        <v>3184</v>
      </c>
      <c r="F66" s="137"/>
      <c r="G66" s="137"/>
      <c r="H66" s="137">
        <f>'将来負担比率（分子）の構造'!K$41</f>
        <v>3213</v>
      </c>
      <c r="I66" s="137"/>
      <c r="J66" s="137"/>
      <c r="K66" s="137">
        <f>'将来負担比率（分子）の構造'!L$41</f>
        <v>3185</v>
      </c>
      <c r="L66" s="137"/>
      <c r="M66" s="137"/>
      <c r="N66" s="137">
        <f>'将来負担比率（分子）の構造'!M$41</f>
        <v>3409</v>
      </c>
      <c r="O66" s="137"/>
      <c r="P66" s="137"/>
    </row>
    <row r="67" spans="1:16">
      <c r="A67" s="137" t="s">
        <v>62</v>
      </c>
      <c r="B67" s="137" t="e">
        <f>NA()</f>
        <v>#N/A</v>
      </c>
      <c r="C67" s="137">
        <f>IF(ISNUMBER('将来負担比率（分子）の構造'!I$53), IF('将来負担比率（分子）の構造'!I$53 &lt; 0, 0, '将来負担比率（分子）の構造'!I$53), NA())</f>
        <v>42</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206</v>
      </c>
      <c r="C5" s="708"/>
      <c r="D5" s="708"/>
      <c r="E5" s="708"/>
      <c r="F5" s="708"/>
      <c r="G5" s="708"/>
      <c r="H5" s="708"/>
      <c r="I5" s="708"/>
      <c r="J5" s="708"/>
      <c r="K5" s="708"/>
      <c r="L5" s="708"/>
      <c r="M5" s="708"/>
      <c r="N5" s="708"/>
      <c r="O5" s="708"/>
      <c r="P5" s="708"/>
      <c r="Q5" s="709"/>
      <c r="R5" s="670">
        <v>693134</v>
      </c>
      <c r="S5" s="671"/>
      <c r="T5" s="671"/>
      <c r="U5" s="671"/>
      <c r="V5" s="671"/>
      <c r="W5" s="671"/>
      <c r="X5" s="671"/>
      <c r="Y5" s="718"/>
      <c r="Z5" s="731">
        <v>16.7</v>
      </c>
      <c r="AA5" s="731"/>
      <c r="AB5" s="731"/>
      <c r="AC5" s="731"/>
      <c r="AD5" s="732">
        <v>693134</v>
      </c>
      <c r="AE5" s="732"/>
      <c r="AF5" s="732"/>
      <c r="AG5" s="732"/>
      <c r="AH5" s="732"/>
      <c r="AI5" s="732"/>
      <c r="AJ5" s="732"/>
      <c r="AK5" s="732"/>
      <c r="AL5" s="719">
        <v>29.6</v>
      </c>
      <c r="AM5" s="688"/>
      <c r="AN5" s="688"/>
      <c r="AO5" s="720"/>
      <c r="AP5" s="707" t="s">
        <v>207</v>
      </c>
      <c r="AQ5" s="708"/>
      <c r="AR5" s="708"/>
      <c r="AS5" s="708"/>
      <c r="AT5" s="708"/>
      <c r="AU5" s="708"/>
      <c r="AV5" s="708"/>
      <c r="AW5" s="708"/>
      <c r="AX5" s="708"/>
      <c r="AY5" s="708"/>
      <c r="AZ5" s="708"/>
      <c r="BA5" s="708"/>
      <c r="BB5" s="708"/>
      <c r="BC5" s="708"/>
      <c r="BD5" s="708"/>
      <c r="BE5" s="708"/>
      <c r="BF5" s="709"/>
      <c r="BG5" s="620">
        <v>675960</v>
      </c>
      <c r="BH5" s="621"/>
      <c r="BI5" s="621"/>
      <c r="BJ5" s="621"/>
      <c r="BK5" s="621"/>
      <c r="BL5" s="621"/>
      <c r="BM5" s="621"/>
      <c r="BN5" s="622"/>
      <c r="BO5" s="673">
        <v>97.5</v>
      </c>
      <c r="BP5" s="673"/>
      <c r="BQ5" s="673"/>
      <c r="BR5" s="673"/>
      <c r="BS5" s="674" t="s">
        <v>208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200</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25676</v>
      </c>
      <c r="S6" s="621"/>
      <c r="T6" s="621"/>
      <c r="U6" s="621"/>
      <c r="V6" s="621"/>
      <c r="W6" s="621"/>
      <c r="X6" s="621"/>
      <c r="Y6" s="622"/>
      <c r="Z6" s="673">
        <v>0.6</v>
      </c>
      <c r="AA6" s="673"/>
      <c r="AB6" s="673"/>
      <c r="AC6" s="673"/>
      <c r="AD6" s="674">
        <v>25676</v>
      </c>
      <c r="AE6" s="674"/>
      <c r="AF6" s="674"/>
      <c r="AG6" s="674"/>
      <c r="AH6" s="674"/>
      <c r="AI6" s="674"/>
      <c r="AJ6" s="674"/>
      <c r="AK6" s="674"/>
      <c r="AL6" s="643">
        <v>1.1000000000000001</v>
      </c>
      <c r="AM6" s="675"/>
      <c r="AN6" s="675"/>
      <c r="AO6" s="676"/>
      <c r="AP6" s="617" t="s">
        <v>213</v>
      </c>
      <c r="AQ6" s="618"/>
      <c r="AR6" s="618"/>
      <c r="AS6" s="618"/>
      <c r="AT6" s="618"/>
      <c r="AU6" s="618"/>
      <c r="AV6" s="618"/>
      <c r="AW6" s="618"/>
      <c r="AX6" s="618"/>
      <c r="AY6" s="618"/>
      <c r="AZ6" s="618"/>
      <c r="BA6" s="618"/>
      <c r="BB6" s="618"/>
      <c r="BC6" s="618"/>
      <c r="BD6" s="618"/>
      <c r="BE6" s="618"/>
      <c r="BF6" s="619"/>
      <c r="BG6" s="620">
        <v>675960</v>
      </c>
      <c r="BH6" s="621"/>
      <c r="BI6" s="621"/>
      <c r="BJ6" s="621"/>
      <c r="BK6" s="621"/>
      <c r="BL6" s="621"/>
      <c r="BM6" s="621"/>
      <c r="BN6" s="622"/>
      <c r="BO6" s="673">
        <v>97.5</v>
      </c>
      <c r="BP6" s="673"/>
      <c r="BQ6" s="673"/>
      <c r="BR6" s="673"/>
      <c r="BS6" s="674" t="s">
        <v>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48058</v>
      </c>
      <c r="CS6" s="621"/>
      <c r="CT6" s="621"/>
      <c r="CU6" s="621"/>
      <c r="CV6" s="621"/>
      <c r="CW6" s="621"/>
      <c r="CX6" s="621"/>
      <c r="CY6" s="622"/>
      <c r="CZ6" s="673">
        <v>1.2</v>
      </c>
      <c r="DA6" s="673"/>
      <c r="DB6" s="673"/>
      <c r="DC6" s="673"/>
      <c r="DD6" s="626" t="s">
        <v>208</v>
      </c>
      <c r="DE6" s="621"/>
      <c r="DF6" s="621"/>
      <c r="DG6" s="621"/>
      <c r="DH6" s="621"/>
      <c r="DI6" s="621"/>
      <c r="DJ6" s="621"/>
      <c r="DK6" s="621"/>
      <c r="DL6" s="621"/>
      <c r="DM6" s="621"/>
      <c r="DN6" s="621"/>
      <c r="DO6" s="621"/>
      <c r="DP6" s="622"/>
      <c r="DQ6" s="626">
        <v>48058</v>
      </c>
      <c r="DR6" s="621"/>
      <c r="DS6" s="621"/>
      <c r="DT6" s="621"/>
      <c r="DU6" s="621"/>
      <c r="DV6" s="621"/>
      <c r="DW6" s="621"/>
      <c r="DX6" s="621"/>
      <c r="DY6" s="621"/>
      <c r="DZ6" s="621"/>
      <c r="EA6" s="621"/>
      <c r="EB6" s="621"/>
      <c r="EC6" s="656"/>
    </row>
    <row r="7" spans="2:143" ht="11.25" customHeight="1">
      <c r="B7" s="617" t="s">
        <v>215</v>
      </c>
      <c r="C7" s="618"/>
      <c r="D7" s="618"/>
      <c r="E7" s="618"/>
      <c r="F7" s="618"/>
      <c r="G7" s="618"/>
      <c r="H7" s="618"/>
      <c r="I7" s="618"/>
      <c r="J7" s="618"/>
      <c r="K7" s="618"/>
      <c r="L7" s="618"/>
      <c r="M7" s="618"/>
      <c r="N7" s="618"/>
      <c r="O7" s="618"/>
      <c r="P7" s="618"/>
      <c r="Q7" s="619"/>
      <c r="R7" s="620">
        <v>678</v>
      </c>
      <c r="S7" s="621"/>
      <c r="T7" s="621"/>
      <c r="U7" s="621"/>
      <c r="V7" s="621"/>
      <c r="W7" s="621"/>
      <c r="X7" s="621"/>
      <c r="Y7" s="622"/>
      <c r="Z7" s="673">
        <v>0</v>
      </c>
      <c r="AA7" s="673"/>
      <c r="AB7" s="673"/>
      <c r="AC7" s="673"/>
      <c r="AD7" s="674">
        <v>678</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251474</v>
      </c>
      <c r="BH7" s="621"/>
      <c r="BI7" s="621"/>
      <c r="BJ7" s="621"/>
      <c r="BK7" s="621"/>
      <c r="BL7" s="621"/>
      <c r="BM7" s="621"/>
      <c r="BN7" s="622"/>
      <c r="BO7" s="673">
        <v>36.299999999999997</v>
      </c>
      <c r="BP7" s="673"/>
      <c r="BQ7" s="673"/>
      <c r="BR7" s="673"/>
      <c r="BS7" s="674" t="s">
        <v>208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867608</v>
      </c>
      <c r="CS7" s="621"/>
      <c r="CT7" s="621"/>
      <c r="CU7" s="621"/>
      <c r="CV7" s="621"/>
      <c r="CW7" s="621"/>
      <c r="CX7" s="621"/>
      <c r="CY7" s="622"/>
      <c r="CZ7" s="673">
        <v>21.8</v>
      </c>
      <c r="DA7" s="673"/>
      <c r="DB7" s="673"/>
      <c r="DC7" s="673"/>
      <c r="DD7" s="626">
        <v>110786</v>
      </c>
      <c r="DE7" s="621"/>
      <c r="DF7" s="621"/>
      <c r="DG7" s="621"/>
      <c r="DH7" s="621"/>
      <c r="DI7" s="621"/>
      <c r="DJ7" s="621"/>
      <c r="DK7" s="621"/>
      <c r="DL7" s="621"/>
      <c r="DM7" s="621"/>
      <c r="DN7" s="621"/>
      <c r="DO7" s="621"/>
      <c r="DP7" s="622"/>
      <c r="DQ7" s="626">
        <v>664942</v>
      </c>
      <c r="DR7" s="621"/>
      <c r="DS7" s="621"/>
      <c r="DT7" s="621"/>
      <c r="DU7" s="621"/>
      <c r="DV7" s="621"/>
      <c r="DW7" s="621"/>
      <c r="DX7" s="621"/>
      <c r="DY7" s="621"/>
      <c r="DZ7" s="621"/>
      <c r="EA7" s="621"/>
      <c r="EB7" s="621"/>
      <c r="EC7" s="656"/>
    </row>
    <row r="8" spans="2:143" ht="11.25" customHeight="1">
      <c r="B8" s="617" t="s">
        <v>218</v>
      </c>
      <c r="C8" s="618"/>
      <c r="D8" s="618"/>
      <c r="E8" s="618"/>
      <c r="F8" s="618"/>
      <c r="G8" s="618"/>
      <c r="H8" s="618"/>
      <c r="I8" s="618"/>
      <c r="J8" s="618"/>
      <c r="K8" s="618"/>
      <c r="L8" s="618"/>
      <c r="M8" s="618"/>
      <c r="N8" s="618"/>
      <c r="O8" s="618"/>
      <c r="P8" s="618"/>
      <c r="Q8" s="619"/>
      <c r="R8" s="620">
        <v>2022</v>
      </c>
      <c r="S8" s="621"/>
      <c r="T8" s="621"/>
      <c r="U8" s="621"/>
      <c r="V8" s="621"/>
      <c r="W8" s="621"/>
      <c r="X8" s="621"/>
      <c r="Y8" s="622"/>
      <c r="Z8" s="673">
        <v>0</v>
      </c>
      <c r="AA8" s="673"/>
      <c r="AB8" s="673"/>
      <c r="AC8" s="673"/>
      <c r="AD8" s="674">
        <v>2022</v>
      </c>
      <c r="AE8" s="674"/>
      <c r="AF8" s="674"/>
      <c r="AG8" s="674"/>
      <c r="AH8" s="674"/>
      <c r="AI8" s="674"/>
      <c r="AJ8" s="674"/>
      <c r="AK8" s="674"/>
      <c r="AL8" s="643">
        <v>0.1</v>
      </c>
      <c r="AM8" s="675"/>
      <c r="AN8" s="675"/>
      <c r="AO8" s="676"/>
      <c r="AP8" s="617" t="s">
        <v>219</v>
      </c>
      <c r="AQ8" s="618"/>
      <c r="AR8" s="618"/>
      <c r="AS8" s="618"/>
      <c r="AT8" s="618"/>
      <c r="AU8" s="618"/>
      <c r="AV8" s="618"/>
      <c r="AW8" s="618"/>
      <c r="AX8" s="618"/>
      <c r="AY8" s="618"/>
      <c r="AZ8" s="618"/>
      <c r="BA8" s="618"/>
      <c r="BB8" s="618"/>
      <c r="BC8" s="618"/>
      <c r="BD8" s="618"/>
      <c r="BE8" s="618"/>
      <c r="BF8" s="619"/>
      <c r="BG8" s="620">
        <v>11952</v>
      </c>
      <c r="BH8" s="621"/>
      <c r="BI8" s="621"/>
      <c r="BJ8" s="621"/>
      <c r="BK8" s="621"/>
      <c r="BL8" s="621"/>
      <c r="BM8" s="621"/>
      <c r="BN8" s="622"/>
      <c r="BO8" s="673">
        <v>1.7</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846316</v>
      </c>
      <c r="CS8" s="621"/>
      <c r="CT8" s="621"/>
      <c r="CU8" s="621"/>
      <c r="CV8" s="621"/>
      <c r="CW8" s="621"/>
      <c r="CX8" s="621"/>
      <c r="CY8" s="622"/>
      <c r="CZ8" s="673">
        <v>21.3</v>
      </c>
      <c r="DA8" s="673"/>
      <c r="DB8" s="673"/>
      <c r="DC8" s="673"/>
      <c r="DD8" s="626">
        <v>4303</v>
      </c>
      <c r="DE8" s="621"/>
      <c r="DF8" s="621"/>
      <c r="DG8" s="621"/>
      <c r="DH8" s="621"/>
      <c r="DI8" s="621"/>
      <c r="DJ8" s="621"/>
      <c r="DK8" s="621"/>
      <c r="DL8" s="621"/>
      <c r="DM8" s="621"/>
      <c r="DN8" s="621"/>
      <c r="DO8" s="621"/>
      <c r="DP8" s="622"/>
      <c r="DQ8" s="626">
        <v>491760</v>
      </c>
      <c r="DR8" s="621"/>
      <c r="DS8" s="621"/>
      <c r="DT8" s="621"/>
      <c r="DU8" s="621"/>
      <c r="DV8" s="621"/>
      <c r="DW8" s="621"/>
      <c r="DX8" s="621"/>
      <c r="DY8" s="621"/>
      <c r="DZ8" s="621"/>
      <c r="EA8" s="621"/>
      <c r="EB8" s="621"/>
      <c r="EC8" s="656"/>
    </row>
    <row r="9" spans="2:143" ht="11.25" customHeight="1">
      <c r="B9" s="617" t="s">
        <v>221</v>
      </c>
      <c r="C9" s="618"/>
      <c r="D9" s="618"/>
      <c r="E9" s="618"/>
      <c r="F9" s="618"/>
      <c r="G9" s="618"/>
      <c r="H9" s="618"/>
      <c r="I9" s="618"/>
      <c r="J9" s="618"/>
      <c r="K9" s="618"/>
      <c r="L9" s="618"/>
      <c r="M9" s="618"/>
      <c r="N9" s="618"/>
      <c r="O9" s="618"/>
      <c r="P9" s="618"/>
      <c r="Q9" s="619"/>
      <c r="R9" s="620">
        <v>1526</v>
      </c>
      <c r="S9" s="621"/>
      <c r="T9" s="621"/>
      <c r="U9" s="621"/>
      <c r="V9" s="621"/>
      <c r="W9" s="621"/>
      <c r="X9" s="621"/>
      <c r="Y9" s="622"/>
      <c r="Z9" s="673">
        <v>0</v>
      </c>
      <c r="AA9" s="673"/>
      <c r="AB9" s="673"/>
      <c r="AC9" s="673"/>
      <c r="AD9" s="674">
        <v>1526</v>
      </c>
      <c r="AE9" s="674"/>
      <c r="AF9" s="674"/>
      <c r="AG9" s="674"/>
      <c r="AH9" s="674"/>
      <c r="AI9" s="674"/>
      <c r="AJ9" s="674"/>
      <c r="AK9" s="674"/>
      <c r="AL9" s="643">
        <v>0.1</v>
      </c>
      <c r="AM9" s="675"/>
      <c r="AN9" s="675"/>
      <c r="AO9" s="676"/>
      <c r="AP9" s="617" t="s">
        <v>222</v>
      </c>
      <c r="AQ9" s="618"/>
      <c r="AR9" s="618"/>
      <c r="AS9" s="618"/>
      <c r="AT9" s="618"/>
      <c r="AU9" s="618"/>
      <c r="AV9" s="618"/>
      <c r="AW9" s="618"/>
      <c r="AX9" s="618"/>
      <c r="AY9" s="618"/>
      <c r="AZ9" s="618"/>
      <c r="BA9" s="618"/>
      <c r="BB9" s="618"/>
      <c r="BC9" s="618"/>
      <c r="BD9" s="618"/>
      <c r="BE9" s="618"/>
      <c r="BF9" s="619"/>
      <c r="BG9" s="620">
        <v>207092</v>
      </c>
      <c r="BH9" s="621"/>
      <c r="BI9" s="621"/>
      <c r="BJ9" s="621"/>
      <c r="BK9" s="621"/>
      <c r="BL9" s="621"/>
      <c r="BM9" s="621"/>
      <c r="BN9" s="622"/>
      <c r="BO9" s="673">
        <v>29.9</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391598</v>
      </c>
      <c r="CS9" s="621"/>
      <c r="CT9" s="621"/>
      <c r="CU9" s="621"/>
      <c r="CV9" s="621"/>
      <c r="CW9" s="621"/>
      <c r="CX9" s="621"/>
      <c r="CY9" s="622"/>
      <c r="CZ9" s="673">
        <v>9.8000000000000007</v>
      </c>
      <c r="DA9" s="673"/>
      <c r="DB9" s="673"/>
      <c r="DC9" s="673"/>
      <c r="DD9" s="626">
        <v>5664</v>
      </c>
      <c r="DE9" s="621"/>
      <c r="DF9" s="621"/>
      <c r="DG9" s="621"/>
      <c r="DH9" s="621"/>
      <c r="DI9" s="621"/>
      <c r="DJ9" s="621"/>
      <c r="DK9" s="621"/>
      <c r="DL9" s="621"/>
      <c r="DM9" s="621"/>
      <c r="DN9" s="621"/>
      <c r="DO9" s="621"/>
      <c r="DP9" s="622"/>
      <c r="DQ9" s="626">
        <v>362673</v>
      </c>
      <c r="DR9" s="621"/>
      <c r="DS9" s="621"/>
      <c r="DT9" s="621"/>
      <c r="DU9" s="621"/>
      <c r="DV9" s="621"/>
      <c r="DW9" s="621"/>
      <c r="DX9" s="621"/>
      <c r="DY9" s="621"/>
      <c r="DZ9" s="621"/>
      <c r="EA9" s="621"/>
      <c r="EB9" s="621"/>
      <c r="EC9" s="656"/>
    </row>
    <row r="10" spans="2:143" ht="11.25" customHeight="1">
      <c r="B10" s="617" t="s">
        <v>224</v>
      </c>
      <c r="C10" s="618"/>
      <c r="D10" s="618"/>
      <c r="E10" s="618"/>
      <c r="F10" s="618"/>
      <c r="G10" s="618"/>
      <c r="H10" s="618"/>
      <c r="I10" s="618"/>
      <c r="J10" s="618"/>
      <c r="K10" s="618"/>
      <c r="L10" s="618"/>
      <c r="M10" s="618"/>
      <c r="N10" s="618"/>
      <c r="O10" s="618"/>
      <c r="P10" s="618"/>
      <c r="Q10" s="619"/>
      <c r="R10" s="620">
        <v>125189</v>
      </c>
      <c r="S10" s="621"/>
      <c r="T10" s="621"/>
      <c r="U10" s="621"/>
      <c r="V10" s="621"/>
      <c r="W10" s="621"/>
      <c r="X10" s="621"/>
      <c r="Y10" s="622"/>
      <c r="Z10" s="673">
        <v>3</v>
      </c>
      <c r="AA10" s="673"/>
      <c r="AB10" s="673"/>
      <c r="AC10" s="673"/>
      <c r="AD10" s="674">
        <v>125189</v>
      </c>
      <c r="AE10" s="674"/>
      <c r="AF10" s="674"/>
      <c r="AG10" s="674"/>
      <c r="AH10" s="674"/>
      <c r="AI10" s="674"/>
      <c r="AJ10" s="674"/>
      <c r="AK10" s="674"/>
      <c r="AL10" s="643">
        <v>5.4</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18345</v>
      </c>
      <c r="BH10" s="621"/>
      <c r="BI10" s="621"/>
      <c r="BJ10" s="621"/>
      <c r="BK10" s="621"/>
      <c r="BL10" s="621"/>
      <c r="BM10" s="621"/>
      <c r="BN10" s="622"/>
      <c r="BO10" s="673">
        <v>2.6</v>
      </c>
      <c r="BP10" s="673"/>
      <c r="BQ10" s="673"/>
      <c r="BR10" s="673"/>
      <c r="BS10" s="626" t="s">
        <v>110</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t="s">
        <v>110</v>
      </c>
      <c r="CS10" s="621"/>
      <c r="CT10" s="621"/>
      <c r="CU10" s="621"/>
      <c r="CV10" s="621"/>
      <c r="CW10" s="621"/>
      <c r="CX10" s="621"/>
      <c r="CY10" s="622"/>
      <c r="CZ10" s="673" t="s">
        <v>110</v>
      </c>
      <c r="DA10" s="673"/>
      <c r="DB10" s="673"/>
      <c r="DC10" s="673"/>
      <c r="DD10" s="626" t="s">
        <v>110</v>
      </c>
      <c r="DE10" s="621"/>
      <c r="DF10" s="621"/>
      <c r="DG10" s="621"/>
      <c r="DH10" s="621"/>
      <c r="DI10" s="621"/>
      <c r="DJ10" s="621"/>
      <c r="DK10" s="621"/>
      <c r="DL10" s="621"/>
      <c r="DM10" s="621"/>
      <c r="DN10" s="621"/>
      <c r="DO10" s="621"/>
      <c r="DP10" s="622"/>
      <c r="DQ10" s="626" t="s">
        <v>110</v>
      </c>
      <c r="DR10" s="621"/>
      <c r="DS10" s="621"/>
      <c r="DT10" s="621"/>
      <c r="DU10" s="621"/>
      <c r="DV10" s="621"/>
      <c r="DW10" s="621"/>
      <c r="DX10" s="621"/>
      <c r="DY10" s="621"/>
      <c r="DZ10" s="621"/>
      <c r="EA10" s="621"/>
      <c r="EB10" s="621"/>
      <c r="EC10" s="656"/>
    </row>
    <row r="11" spans="2:143" ht="11.25" customHeight="1">
      <c r="B11" s="617" t="s">
        <v>227</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14085</v>
      </c>
      <c r="BH11" s="621"/>
      <c r="BI11" s="621"/>
      <c r="BJ11" s="621"/>
      <c r="BK11" s="621"/>
      <c r="BL11" s="621"/>
      <c r="BM11" s="621"/>
      <c r="BN11" s="622"/>
      <c r="BO11" s="673">
        <v>2</v>
      </c>
      <c r="BP11" s="673"/>
      <c r="BQ11" s="673"/>
      <c r="BR11" s="673"/>
      <c r="BS11" s="626" t="s">
        <v>110</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182876</v>
      </c>
      <c r="CS11" s="621"/>
      <c r="CT11" s="621"/>
      <c r="CU11" s="621"/>
      <c r="CV11" s="621"/>
      <c r="CW11" s="621"/>
      <c r="CX11" s="621"/>
      <c r="CY11" s="622"/>
      <c r="CZ11" s="673">
        <v>4.5999999999999996</v>
      </c>
      <c r="DA11" s="673"/>
      <c r="DB11" s="673"/>
      <c r="DC11" s="673"/>
      <c r="DD11" s="626">
        <v>24154</v>
      </c>
      <c r="DE11" s="621"/>
      <c r="DF11" s="621"/>
      <c r="DG11" s="621"/>
      <c r="DH11" s="621"/>
      <c r="DI11" s="621"/>
      <c r="DJ11" s="621"/>
      <c r="DK11" s="621"/>
      <c r="DL11" s="621"/>
      <c r="DM11" s="621"/>
      <c r="DN11" s="621"/>
      <c r="DO11" s="621"/>
      <c r="DP11" s="622"/>
      <c r="DQ11" s="626">
        <v>106440</v>
      </c>
      <c r="DR11" s="621"/>
      <c r="DS11" s="621"/>
      <c r="DT11" s="621"/>
      <c r="DU11" s="621"/>
      <c r="DV11" s="621"/>
      <c r="DW11" s="621"/>
      <c r="DX11" s="621"/>
      <c r="DY11" s="621"/>
      <c r="DZ11" s="621"/>
      <c r="EA11" s="621"/>
      <c r="EB11" s="621"/>
      <c r="EC11" s="656"/>
    </row>
    <row r="12" spans="2:143" ht="11.25" customHeight="1">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348028</v>
      </c>
      <c r="BH12" s="621"/>
      <c r="BI12" s="621"/>
      <c r="BJ12" s="621"/>
      <c r="BK12" s="621"/>
      <c r="BL12" s="621"/>
      <c r="BM12" s="621"/>
      <c r="BN12" s="622"/>
      <c r="BO12" s="673">
        <v>50.2</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235184</v>
      </c>
      <c r="CS12" s="621"/>
      <c r="CT12" s="621"/>
      <c r="CU12" s="621"/>
      <c r="CV12" s="621"/>
      <c r="CW12" s="621"/>
      <c r="CX12" s="621"/>
      <c r="CY12" s="622"/>
      <c r="CZ12" s="673">
        <v>5.9</v>
      </c>
      <c r="DA12" s="673"/>
      <c r="DB12" s="673"/>
      <c r="DC12" s="673"/>
      <c r="DD12" s="626">
        <v>54295</v>
      </c>
      <c r="DE12" s="621"/>
      <c r="DF12" s="621"/>
      <c r="DG12" s="621"/>
      <c r="DH12" s="621"/>
      <c r="DI12" s="621"/>
      <c r="DJ12" s="621"/>
      <c r="DK12" s="621"/>
      <c r="DL12" s="621"/>
      <c r="DM12" s="621"/>
      <c r="DN12" s="621"/>
      <c r="DO12" s="621"/>
      <c r="DP12" s="622"/>
      <c r="DQ12" s="626">
        <v>188447</v>
      </c>
      <c r="DR12" s="621"/>
      <c r="DS12" s="621"/>
      <c r="DT12" s="621"/>
      <c r="DU12" s="621"/>
      <c r="DV12" s="621"/>
      <c r="DW12" s="621"/>
      <c r="DX12" s="621"/>
      <c r="DY12" s="621"/>
      <c r="DZ12" s="621"/>
      <c r="EA12" s="621"/>
      <c r="EB12" s="621"/>
      <c r="EC12" s="656"/>
    </row>
    <row r="13" spans="2:143" ht="11.25" customHeight="1">
      <c r="B13" s="617" t="s">
        <v>233</v>
      </c>
      <c r="C13" s="618"/>
      <c r="D13" s="618"/>
      <c r="E13" s="618"/>
      <c r="F13" s="618"/>
      <c r="G13" s="618"/>
      <c r="H13" s="618"/>
      <c r="I13" s="618"/>
      <c r="J13" s="618"/>
      <c r="K13" s="618"/>
      <c r="L13" s="618"/>
      <c r="M13" s="618"/>
      <c r="N13" s="618"/>
      <c r="O13" s="618"/>
      <c r="P13" s="618"/>
      <c r="Q13" s="619"/>
      <c r="R13" s="620">
        <v>6987</v>
      </c>
      <c r="S13" s="621"/>
      <c r="T13" s="621"/>
      <c r="U13" s="621"/>
      <c r="V13" s="621"/>
      <c r="W13" s="621"/>
      <c r="X13" s="621"/>
      <c r="Y13" s="622"/>
      <c r="Z13" s="673">
        <v>0.2</v>
      </c>
      <c r="AA13" s="673"/>
      <c r="AB13" s="673"/>
      <c r="AC13" s="673"/>
      <c r="AD13" s="674">
        <v>6987</v>
      </c>
      <c r="AE13" s="674"/>
      <c r="AF13" s="674"/>
      <c r="AG13" s="674"/>
      <c r="AH13" s="674"/>
      <c r="AI13" s="674"/>
      <c r="AJ13" s="674"/>
      <c r="AK13" s="674"/>
      <c r="AL13" s="643">
        <v>0.3</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346516</v>
      </c>
      <c r="BH13" s="621"/>
      <c r="BI13" s="621"/>
      <c r="BJ13" s="621"/>
      <c r="BK13" s="621"/>
      <c r="BL13" s="621"/>
      <c r="BM13" s="621"/>
      <c r="BN13" s="622"/>
      <c r="BO13" s="673">
        <v>50</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254729</v>
      </c>
      <c r="CS13" s="621"/>
      <c r="CT13" s="621"/>
      <c r="CU13" s="621"/>
      <c r="CV13" s="621"/>
      <c r="CW13" s="621"/>
      <c r="CX13" s="621"/>
      <c r="CY13" s="622"/>
      <c r="CZ13" s="673">
        <v>6.4</v>
      </c>
      <c r="DA13" s="673"/>
      <c r="DB13" s="673"/>
      <c r="DC13" s="673"/>
      <c r="DD13" s="626">
        <v>147701</v>
      </c>
      <c r="DE13" s="621"/>
      <c r="DF13" s="621"/>
      <c r="DG13" s="621"/>
      <c r="DH13" s="621"/>
      <c r="DI13" s="621"/>
      <c r="DJ13" s="621"/>
      <c r="DK13" s="621"/>
      <c r="DL13" s="621"/>
      <c r="DM13" s="621"/>
      <c r="DN13" s="621"/>
      <c r="DO13" s="621"/>
      <c r="DP13" s="622"/>
      <c r="DQ13" s="626">
        <v>162069</v>
      </c>
      <c r="DR13" s="621"/>
      <c r="DS13" s="621"/>
      <c r="DT13" s="621"/>
      <c r="DU13" s="621"/>
      <c r="DV13" s="621"/>
      <c r="DW13" s="621"/>
      <c r="DX13" s="621"/>
      <c r="DY13" s="621"/>
      <c r="DZ13" s="621"/>
      <c r="EA13" s="621"/>
      <c r="EB13" s="621"/>
      <c r="EC13" s="656"/>
    </row>
    <row r="14" spans="2:143" ht="11.25" customHeight="1">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20825</v>
      </c>
      <c r="BH14" s="621"/>
      <c r="BI14" s="621"/>
      <c r="BJ14" s="621"/>
      <c r="BK14" s="621"/>
      <c r="BL14" s="621"/>
      <c r="BM14" s="621"/>
      <c r="BN14" s="622"/>
      <c r="BO14" s="673">
        <v>3</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215187</v>
      </c>
      <c r="CS14" s="621"/>
      <c r="CT14" s="621"/>
      <c r="CU14" s="621"/>
      <c r="CV14" s="621"/>
      <c r="CW14" s="621"/>
      <c r="CX14" s="621"/>
      <c r="CY14" s="622"/>
      <c r="CZ14" s="673">
        <v>5.4</v>
      </c>
      <c r="DA14" s="673"/>
      <c r="DB14" s="673"/>
      <c r="DC14" s="673"/>
      <c r="DD14" s="626">
        <v>2461</v>
      </c>
      <c r="DE14" s="621"/>
      <c r="DF14" s="621"/>
      <c r="DG14" s="621"/>
      <c r="DH14" s="621"/>
      <c r="DI14" s="621"/>
      <c r="DJ14" s="621"/>
      <c r="DK14" s="621"/>
      <c r="DL14" s="621"/>
      <c r="DM14" s="621"/>
      <c r="DN14" s="621"/>
      <c r="DO14" s="621"/>
      <c r="DP14" s="622"/>
      <c r="DQ14" s="626">
        <v>192272</v>
      </c>
      <c r="DR14" s="621"/>
      <c r="DS14" s="621"/>
      <c r="DT14" s="621"/>
      <c r="DU14" s="621"/>
      <c r="DV14" s="621"/>
      <c r="DW14" s="621"/>
      <c r="DX14" s="621"/>
      <c r="DY14" s="621"/>
      <c r="DZ14" s="621"/>
      <c r="EA14" s="621"/>
      <c r="EB14" s="621"/>
      <c r="EC14" s="656"/>
    </row>
    <row r="15" spans="2:143" ht="11.25" customHeight="1">
      <c r="B15" s="617" t="s">
        <v>239</v>
      </c>
      <c r="C15" s="618"/>
      <c r="D15" s="618"/>
      <c r="E15" s="618"/>
      <c r="F15" s="618"/>
      <c r="G15" s="618"/>
      <c r="H15" s="618"/>
      <c r="I15" s="618"/>
      <c r="J15" s="618"/>
      <c r="K15" s="618"/>
      <c r="L15" s="618"/>
      <c r="M15" s="618"/>
      <c r="N15" s="618"/>
      <c r="O15" s="618"/>
      <c r="P15" s="618"/>
      <c r="Q15" s="619"/>
      <c r="R15" s="620">
        <v>1207</v>
      </c>
      <c r="S15" s="621"/>
      <c r="T15" s="621"/>
      <c r="U15" s="621"/>
      <c r="V15" s="621"/>
      <c r="W15" s="621"/>
      <c r="X15" s="621"/>
      <c r="Y15" s="622"/>
      <c r="Z15" s="673">
        <v>0</v>
      </c>
      <c r="AA15" s="673"/>
      <c r="AB15" s="673"/>
      <c r="AC15" s="673"/>
      <c r="AD15" s="674">
        <v>1207</v>
      </c>
      <c r="AE15" s="674"/>
      <c r="AF15" s="674"/>
      <c r="AG15" s="674"/>
      <c r="AH15" s="674"/>
      <c r="AI15" s="674"/>
      <c r="AJ15" s="674"/>
      <c r="AK15" s="674"/>
      <c r="AL15" s="643">
        <v>0.1</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55633</v>
      </c>
      <c r="BH15" s="621"/>
      <c r="BI15" s="621"/>
      <c r="BJ15" s="621"/>
      <c r="BK15" s="621"/>
      <c r="BL15" s="621"/>
      <c r="BM15" s="621"/>
      <c r="BN15" s="622"/>
      <c r="BO15" s="673">
        <v>8</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643783</v>
      </c>
      <c r="CS15" s="621"/>
      <c r="CT15" s="621"/>
      <c r="CU15" s="621"/>
      <c r="CV15" s="621"/>
      <c r="CW15" s="621"/>
      <c r="CX15" s="621"/>
      <c r="CY15" s="622"/>
      <c r="CZ15" s="673">
        <v>16.2</v>
      </c>
      <c r="DA15" s="673"/>
      <c r="DB15" s="673"/>
      <c r="DC15" s="673"/>
      <c r="DD15" s="626">
        <v>299638</v>
      </c>
      <c r="DE15" s="621"/>
      <c r="DF15" s="621"/>
      <c r="DG15" s="621"/>
      <c r="DH15" s="621"/>
      <c r="DI15" s="621"/>
      <c r="DJ15" s="621"/>
      <c r="DK15" s="621"/>
      <c r="DL15" s="621"/>
      <c r="DM15" s="621"/>
      <c r="DN15" s="621"/>
      <c r="DO15" s="621"/>
      <c r="DP15" s="622"/>
      <c r="DQ15" s="626">
        <v>360940</v>
      </c>
      <c r="DR15" s="621"/>
      <c r="DS15" s="621"/>
      <c r="DT15" s="621"/>
      <c r="DU15" s="621"/>
      <c r="DV15" s="621"/>
      <c r="DW15" s="621"/>
      <c r="DX15" s="621"/>
      <c r="DY15" s="621"/>
      <c r="DZ15" s="621"/>
      <c r="EA15" s="621"/>
      <c r="EB15" s="621"/>
      <c r="EC15" s="656"/>
    </row>
    <row r="16" spans="2:143" ht="11.25" customHeight="1">
      <c r="B16" s="617" t="s">
        <v>242</v>
      </c>
      <c r="C16" s="618"/>
      <c r="D16" s="618"/>
      <c r="E16" s="618"/>
      <c r="F16" s="618"/>
      <c r="G16" s="618"/>
      <c r="H16" s="618"/>
      <c r="I16" s="618"/>
      <c r="J16" s="618"/>
      <c r="K16" s="618"/>
      <c r="L16" s="618"/>
      <c r="M16" s="618"/>
      <c r="N16" s="618"/>
      <c r="O16" s="618"/>
      <c r="P16" s="618"/>
      <c r="Q16" s="619"/>
      <c r="R16" s="620">
        <v>1638549</v>
      </c>
      <c r="S16" s="621"/>
      <c r="T16" s="621"/>
      <c r="U16" s="621"/>
      <c r="V16" s="621"/>
      <c r="W16" s="621"/>
      <c r="X16" s="621"/>
      <c r="Y16" s="622"/>
      <c r="Z16" s="673">
        <v>39.4</v>
      </c>
      <c r="AA16" s="673"/>
      <c r="AB16" s="673"/>
      <c r="AC16" s="673"/>
      <c r="AD16" s="674">
        <v>1475267</v>
      </c>
      <c r="AE16" s="674"/>
      <c r="AF16" s="674"/>
      <c r="AG16" s="674"/>
      <c r="AH16" s="674"/>
      <c r="AI16" s="674"/>
      <c r="AJ16" s="674"/>
      <c r="AK16" s="674"/>
      <c r="AL16" s="643">
        <v>63.1</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245</v>
      </c>
      <c r="C17" s="618"/>
      <c r="D17" s="618"/>
      <c r="E17" s="618"/>
      <c r="F17" s="618"/>
      <c r="G17" s="618"/>
      <c r="H17" s="618"/>
      <c r="I17" s="618"/>
      <c r="J17" s="618"/>
      <c r="K17" s="618"/>
      <c r="L17" s="618"/>
      <c r="M17" s="618"/>
      <c r="N17" s="618"/>
      <c r="O17" s="618"/>
      <c r="P17" s="618"/>
      <c r="Q17" s="619"/>
      <c r="R17" s="620">
        <v>1475267</v>
      </c>
      <c r="S17" s="621"/>
      <c r="T17" s="621"/>
      <c r="U17" s="621"/>
      <c r="V17" s="621"/>
      <c r="W17" s="621"/>
      <c r="X17" s="621"/>
      <c r="Y17" s="622"/>
      <c r="Z17" s="673">
        <v>35.5</v>
      </c>
      <c r="AA17" s="673"/>
      <c r="AB17" s="673"/>
      <c r="AC17" s="673"/>
      <c r="AD17" s="674">
        <v>1475267</v>
      </c>
      <c r="AE17" s="674"/>
      <c r="AF17" s="674"/>
      <c r="AG17" s="674"/>
      <c r="AH17" s="674"/>
      <c r="AI17" s="674"/>
      <c r="AJ17" s="674"/>
      <c r="AK17" s="674"/>
      <c r="AL17" s="643">
        <v>63.1</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295929</v>
      </c>
      <c r="CS17" s="621"/>
      <c r="CT17" s="621"/>
      <c r="CU17" s="621"/>
      <c r="CV17" s="621"/>
      <c r="CW17" s="621"/>
      <c r="CX17" s="621"/>
      <c r="CY17" s="622"/>
      <c r="CZ17" s="673">
        <v>7.4</v>
      </c>
      <c r="DA17" s="673"/>
      <c r="DB17" s="673"/>
      <c r="DC17" s="673"/>
      <c r="DD17" s="626" t="s">
        <v>110</v>
      </c>
      <c r="DE17" s="621"/>
      <c r="DF17" s="621"/>
      <c r="DG17" s="621"/>
      <c r="DH17" s="621"/>
      <c r="DI17" s="621"/>
      <c r="DJ17" s="621"/>
      <c r="DK17" s="621"/>
      <c r="DL17" s="621"/>
      <c r="DM17" s="621"/>
      <c r="DN17" s="621"/>
      <c r="DO17" s="621"/>
      <c r="DP17" s="622"/>
      <c r="DQ17" s="626">
        <v>295929</v>
      </c>
      <c r="DR17" s="621"/>
      <c r="DS17" s="621"/>
      <c r="DT17" s="621"/>
      <c r="DU17" s="621"/>
      <c r="DV17" s="621"/>
      <c r="DW17" s="621"/>
      <c r="DX17" s="621"/>
      <c r="DY17" s="621"/>
      <c r="DZ17" s="621"/>
      <c r="EA17" s="621"/>
      <c r="EB17" s="621"/>
      <c r="EC17" s="656"/>
    </row>
    <row r="18" spans="2:133" ht="11.25" customHeight="1">
      <c r="B18" s="617" t="s">
        <v>248</v>
      </c>
      <c r="C18" s="618"/>
      <c r="D18" s="618"/>
      <c r="E18" s="618"/>
      <c r="F18" s="618"/>
      <c r="G18" s="618"/>
      <c r="H18" s="618"/>
      <c r="I18" s="618"/>
      <c r="J18" s="618"/>
      <c r="K18" s="618"/>
      <c r="L18" s="618"/>
      <c r="M18" s="618"/>
      <c r="N18" s="618"/>
      <c r="O18" s="618"/>
      <c r="P18" s="618"/>
      <c r="Q18" s="619"/>
      <c r="R18" s="620">
        <v>163282</v>
      </c>
      <c r="S18" s="621"/>
      <c r="T18" s="621"/>
      <c r="U18" s="621"/>
      <c r="V18" s="621"/>
      <c r="W18" s="621"/>
      <c r="X18" s="621"/>
      <c r="Y18" s="622"/>
      <c r="Z18" s="673">
        <v>3.9</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251</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17174</v>
      </c>
      <c r="BH19" s="621"/>
      <c r="BI19" s="621"/>
      <c r="BJ19" s="621"/>
      <c r="BK19" s="621"/>
      <c r="BL19" s="621"/>
      <c r="BM19" s="621"/>
      <c r="BN19" s="622"/>
      <c r="BO19" s="673">
        <v>2.5</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254</v>
      </c>
      <c r="C20" s="618"/>
      <c r="D20" s="618"/>
      <c r="E20" s="618"/>
      <c r="F20" s="618"/>
      <c r="G20" s="618"/>
      <c r="H20" s="618"/>
      <c r="I20" s="618"/>
      <c r="J20" s="618"/>
      <c r="K20" s="618"/>
      <c r="L20" s="618"/>
      <c r="M20" s="618"/>
      <c r="N20" s="618"/>
      <c r="O20" s="618"/>
      <c r="P20" s="618"/>
      <c r="Q20" s="619"/>
      <c r="R20" s="620">
        <v>2494968</v>
      </c>
      <c r="S20" s="621"/>
      <c r="T20" s="621"/>
      <c r="U20" s="621"/>
      <c r="V20" s="621"/>
      <c r="W20" s="621"/>
      <c r="X20" s="621"/>
      <c r="Y20" s="622"/>
      <c r="Z20" s="673">
        <v>60</v>
      </c>
      <c r="AA20" s="673"/>
      <c r="AB20" s="673"/>
      <c r="AC20" s="673"/>
      <c r="AD20" s="674">
        <v>2331686</v>
      </c>
      <c r="AE20" s="674"/>
      <c r="AF20" s="674"/>
      <c r="AG20" s="674"/>
      <c r="AH20" s="674"/>
      <c r="AI20" s="674"/>
      <c r="AJ20" s="674"/>
      <c r="AK20" s="674"/>
      <c r="AL20" s="643">
        <v>99.7</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17174</v>
      </c>
      <c r="BH20" s="621"/>
      <c r="BI20" s="621"/>
      <c r="BJ20" s="621"/>
      <c r="BK20" s="621"/>
      <c r="BL20" s="621"/>
      <c r="BM20" s="621"/>
      <c r="BN20" s="622"/>
      <c r="BO20" s="673">
        <v>2.5</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3981268</v>
      </c>
      <c r="CS20" s="621"/>
      <c r="CT20" s="621"/>
      <c r="CU20" s="621"/>
      <c r="CV20" s="621"/>
      <c r="CW20" s="621"/>
      <c r="CX20" s="621"/>
      <c r="CY20" s="622"/>
      <c r="CZ20" s="673">
        <v>100</v>
      </c>
      <c r="DA20" s="673"/>
      <c r="DB20" s="673"/>
      <c r="DC20" s="673"/>
      <c r="DD20" s="626">
        <v>649002</v>
      </c>
      <c r="DE20" s="621"/>
      <c r="DF20" s="621"/>
      <c r="DG20" s="621"/>
      <c r="DH20" s="621"/>
      <c r="DI20" s="621"/>
      <c r="DJ20" s="621"/>
      <c r="DK20" s="621"/>
      <c r="DL20" s="621"/>
      <c r="DM20" s="621"/>
      <c r="DN20" s="621"/>
      <c r="DO20" s="621"/>
      <c r="DP20" s="622"/>
      <c r="DQ20" s="626">
        <v>2873530</v>
      </c>
      <c r="DR20" s="621"/>
      <c r="DS20" s="621"/>
      <c r="DT20" s="621"/>
      <c r="DU20" s="621"/>
      <c r="DV20" s="621"/>
      <c r="DW20" s="621"/>
      <c r="DX20" s="621"/>
      <c r="DY20" s="621"/>
      <c r="DZ20" s="621"/>
      <c r="EA20" s="621"/>
      <c r="EB20" s="621"/>
      <c r="EC20" s="656"/>
    </row>
    <row r="21" spans="2:133" ht="11.25" customHeight="1">
      <c r="B21" s="617" t="s">
        <v>257</v>
      </c>
      <c r="C21" s="618"/>
      <c r="D21" s="618"/>
      <c r="E21" s="618"/>
      <c r="F21" s="618"/>
      <c r="G21" s="618"/>
      <c r="H21" s="618"/>
      <c r="I21" s="618"/>
      <c r="J21" s="618"/>
      <c r="K21" s="618"/>
      <c r="L21" s="618"/>
      <c r="M21" s="618"/>
      <c r="N21" s="618"/>
      <c r="O21" s="618"/>
      <c r="P21" s="618"/>
      <c r="Q21" s="619"/>
      <c r="R21" s="620" t="s">
        <v>110</v>
      </c>
      <c r="S21" s="621"/>
      <c r="T21" s="621"/>
      <c r="U21" s="621"/>
      <c r="V21" s="621"/>
      <c r="W21" s="621"/>
      <c r="X21" s="621"/>
      <c r="Y21" s="622"/>
      <c r="Z21" s="673" t="s">
        <v>110</v>
      </c>
      <c r="AA21" s="673"/>
      <c r="AB21" s="673"/>
      <c r="AC21" s="673"/>
      <c r="AD21" s="674" t="s">
        <v>110</v>
      </c>
      <c r="AE21" s="674"/>
      <c r="AF21" s="674"/>
      <c r="AG21" s="674"/>
      <c r="AH21" s="674"/>
      <c r="AI21" s="674"/>
      <c r="AJ21" s="674"/>
      <c r="AK21" s="674"/>
      <c r="AL21" s="643" t="s">
        <v>110</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v>17174</v>
      </c>
      <c r="BH21" s="621"/>
      <c r="BI21" s="621"/>
      <c r="BJ21" s="621"/>
      <c r="BK21" s="621"/>
      <c r="BL21" s="621"/>
      <c r="BM21" s="621"/>
      <c r="BN21" s="622"/>
      <c r="BO21" s="673">
        <v>2.5</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259</v>
      </c>
      <c r="C22" s="618"/>
      <c r="D22" s="618"/>
      <c r="E22" s="618"/>
      <c r="F22" s="618"/>
      <c r="G22" s="618"/>
      <c r="H22" s="618"/>
      <c r="I22" s="618"/>
      <c r="J22" s="618"/>
      <c r="K22" s="618"/>
      <c r="L22" s="618"/>
      <c r="M22" s="618"/>
      <c r="N22" s="618"/>
      <c r="O22" s="618"/>
      <c r="P22" s="618"/>
      <c r="Q22" s="619"/>
      <c r="R22" s="620">
        <v>23318</v>
      </c>
      <c r="S22" s="621"/>
      <c r="T22" s="621"/>
      <c r="U22" s="621"/>
      <c r="V22" s="621"/>
      <c r="W22" s="621"/>
      <c r="X22" s="621"/>
      <c r="Y22" s="622"/>
      <c r="Z22" s="673">
        <v>0.6</v>
      </c>
      <c r="AA22" s="673"/>
      <c r="AB22" s="673"/>
      <c r="AC22" s="673"/>
      <c r="AD22" s="674">
        <v>119</v>
      </c>
      <c r="AE22" s="674"/>
      <c r="AF22" s="674"/>
      <c r="AG22" s="674"/>
      <c r="AH22" s="674"/>
      <c r="AI22" s="674"/>
      <c r="AJ22" s="674"/>
      <c r="AK22" s="674"/>
      <c r="AL22" s="643">
        <v>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262</v>
      </c>
      <c r="C23" s="618"/>
      <c r="D23" s="618"/>
      <c r="E23" s="618"/>
      <c r="F23" s="618"/>
      <c r="G23" s="618"/>
      <c r="H23" s="618"/>
      <c r="I23" s="618"/>
      <c r="J23" s="618"/>
      <c r="K23" s="618"/>
      <c r="L23" s="618"/>
      <c r="M23" s="618"/>
      <c r="N23" s="618"/>
      <c r="O23" s="618"/>
      <c r="P23" s="618"/>
      <c r="Q23" s="619"/>
      <c r="R23" s="620">
        <v>41889</v>
      </c>
      <c r="S23" s="621"/>
      <c r="T23" s="621"/>
      <c r="U23" s="621"/>
      <c r="V23" s="621"/>
      <c r="W23" s="621"/>
      <c r="X23" s="621"/>
      <c r="Y23" s="622"/>
      <c r="Z23" s="673">
        <v>1</v>
      </c>
      <c r="AA23" s="673"/>
      <c r="AB23" s="673"/>
      <c r="AC23" s="673"/>
      <c r="AD23" s="674">
        <v>4571</v>
      </c>
      <c r="AE23" s="674"/>
      <c r="AF23" s="674"/>
      <c r="AG23" s="674"/>
      <c r="AH23" s="674"/>
      <c r="AI23" s="674"/>
      <c r="AJ23" s="674"/>
      <c r="AK23" s="674"/>
      <c r="AL23" s="643">
        <v>0.2</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c r="B24" s="617" t="s">
        <v>269</v>
      </c>
      <c r="C24" s="618"/>
      <c r="D24" s="618"/>
      <c r="E24" s="618"/>
      <c r="F24" s="618"/>
      <c r="G24" s="618"/>
      <c r="H24" s="618"/>
      <c r="I24" s="618"/>
      <c r="J24" s="618"/>
      <c r="K24" s="618"/>
      <c r="L24" s="618"/>
      <c r="M24" s="618"/>
      <c r="N24" s="618"/>
      <c r="O24" s="618"/>
      <c r="P24" s="618"/>
      <c r="Q24" s="619"/>
      <c r="R24" s="620">
        <v>13871</v>
      </c>
      <c r="S24" s="621"/>
      <c r="T24" s="621"/>
      <c r="U24" s="621"/>
      <c r="V24" s="621"/>
      <c r="W24" s="621"/>
      <c r="X24" s="621"/>
      <c r="Y24" s="622"/>
      <c r="Z24" s="673">
        <v>0.3</v>
      </c>
      <c r="AA24" s="673"/>
      <c r="AB24" s="673"/>
      <c r="AC24" s="673"/>
      <c r="AD24" s="674" t="s">
        <v>110</v>
      </c>
      <c r="AE24" s="674"/>
      <c r="AF24" s="674"/>
      <c r="AG24" s="674"/>
      <c r="AH24" s="674"/>
      <c r="AI24" s="674"/>
      <c r="AJ24" s="674"/>
      <c r="AK24" s="674"/>
      <c r="AL24" s="643" t="s">
        <v>110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1301930</v>
      </c>
      <c r="CS24" s="671"/>
      <c r="CT24" s="671"/>
      <c r="CU24" s="671"/>
      <c r="CV24" s="671"/>
      <c r="CW24" s="671"/>
      <c r="CX24" s="671"/>
      <c r="CY24" s="718"/>
      <c r="CZ24" s="722">
        <v>32.700000000000003</v>
      </c>
      <c r="DA24" s="723"/>
      <c r="DB24" s="723"/>
      <c r="DC24" s="724"/>
      <c r="DD24" s="717">
        <v>987018</v>
      </c>
      <c r="DE24" s="671"/>
      <c r="DF24" s="671"/>
      <c r="DG24" s="671"/>
      <c r="DH24" s="671"/>
      <c r="DI24" s="671"/>
      <c r="DJ24" s="671"/>
      <c r="DK24" s="718"/>
      <c r="DL24" s="717">
        <v>984399</v>
      </c>
      <c r="DM24" s="671"/>
      <c r="DN24" s="671"/>
      <c r="DO24" s="671"/>
      <c r="DP24" s="671"/>
      <c r="DQ24" s="671"/>
      <c r="DR24" s="671"/>
      <c r="DS24" s="671"/>
      <c r="DT24" s="671"/>
      <c r="DU24" s="671"/>
      <c r="DV24" s="718"/>
      <c r="DW24" s="719">
        <v>40.200000000000003</v>
      </c>
      <c r="DX24" s="688"/>
      <c r="DY24" s="688"/>
      <c r="DZ24" s="688"/>
      <c r="EA24" s="688"/>
      <c r="EB24" s="688"/>
      <c r="EC24" s="720"/>
    </row>
    <row r="25" spans="2:133" ht="11.25" customHeight="1">
      <c r="B25" s="617" t="s">
        <v>272</v>
      </c>
      <c r="C25" s="618"/>
      <c r="D25" s="618"/>
      <c r="E25" s="618"/>
      <c r="F25" s="618"/>
      <c r="G25" s="618"/>
      <c r="H25" s="618"/>
      <c r="I25" s="618"/>
      <c r="J25" s="618"/>
      <c r="K25" s="618"/>
      <c r="L25" s="618"/>
      <c r="M25" s="618"/>
      <c r="N25" s="618"/>
      <c r="O25" s="618"/>
      <c r="P25" s="618"/>
      <c r="Q25" s="619"/>
      <c r="R25" s="620">
        <v>339560</v>
      </c>
      <c r="S25" s="621"/>
      <c r="T25" s="621"/>
      <c r="U25" s="621"/>
      <c r="V25" s="621"/>
      <c r="W25" s="621"/>
      <c r="X25" s="621"/>
      <c r="Y25" s="622"/>
      <c r="Z25" s="673">
        <v>8.1999999999999993</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609225</v>
      </c>
      <c r="CS25" s="639"/>
      <c r="CT25" s="639"/>
      <c r="CU25" s="639"/>
      <c r="CV25" s="639"/>
      <c r="CW25" s="639"/>
      <c r="CX25" s="639"/>
      <c r="CY25" s="640"/>
      <c r="CZ25" s="623">
        <v>15.3</v>
      </c>
      <c r="DA25" s="641"/>
      <c r="DB25" s="641"/>
      <c r="DC25" s="642"/>
      <c r="DD25" s="626">
        <v>573143</v>
      </c>
      <c r="DE25" s="639"/>
      <c r="DF25" s="639"/>
      <c r="DG25" s="639"/>
      <c r="DH25" s="639"/>
      <c r="DI25" s="639"/>
      <c r="DJ25" s="639"/>
      <c r="DK25" s="640"/>
      <c r="DL25" s="626">
        <v>572633</v>
      </c>
      <c r="DM25" s="639"/>
      <c r="DN25" s="639"/>
      <c r="DO25" s="639"/>
      <c r="DP25" s="639"/>
      <c r="DQ25" s="639"/>
      <c r="DR25" s="639"/>
      <c r="DS25" s="639"/>
      <c r="DT25" s="639"/>
      <c r="DU25" s="639"/>
      <c r="DV25" s="640"/>
      <c r="DW25" s="643">
        <v>23.4</v>
      </c>
      <c r="DX25" s="644"/>
      <c r="DY25" s="644"/>
      <c r="DZ25" s="644"/>
      <c r="EA25" s="644"/>
      <c r="EB25" s="644"/>
      <c r="EC25" s="645"/>
    </row>
    <row r="26" spans="2:133" ht="11.25" customHeight="1">
      <c r="B26" s="714" t="s">
        <v>275</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394040</v>
      </c>
      <c r="CS26" s="621"/>
      <c r="CT26" s="621"/>
      <c r="CU26" s="621"/>
      <c r="CV26" s="621"/>
      <c r="CW26" s="621"/>
      <c r="CX26" s="621"/>
      <c r="CY26" s="622"/>
      <c r="CZ26" s="623">
        <v>9.9</v>
      </c>
      <c r="DA26" s="641"/>
      <c r="DB26" s="641"/>
      <c r="DC26" s="642"/>
      <c r="DD26" s="626">
        <v>361537</v>
      </c>
      <c r="DE26" s="621"/>
      <c r="DF26" s="621"/>
      <c r="DG26" s="621"/>
      <c r="DH26" s="621"/>
      <c r="DI26" s="621"/>
      <c r="DJ26" s="621"/>
      <c r="DK26" s="622"/>
      <c r="DL26" s="626" t="s">
        <v>208</v>
      </c>
      <c r="DM26" s="621"/>
      <c r="DN26" s="621"/>
      <c r="DO26" s="621"/>
      <c r="DP26" s="621"/>
      <c r="DQ26" s="621"/>
      <c r="DR26" s="621"/>
      <c r="DS26" s="621"/>
      <c r="DT26" s="621"/>
      <c r="DU26" s="621"/>
      <c r="DV26" s="622"/>
      <c r="DW26" s="643" t="s">
        <v>208</v>
      </c>
      <c r="DX26" s="644"/>
      <c r="DY26" s="644"/>
      <c r="DZ26" s="644"/>
      <c r="EA26" s="644"/>
      <c r="EB26" s="644"/>
      <c r="EC26" s="645"/>
    </row>
    <row r="27" spans="2:133" ht="11.25" customHeight="1">
      <c r="B27" s="617" t="s">
        <v>278</v>
      </c>
      <c r="C27" s="618"/>
      <c r="D27" s="618"/>
      <c r="E27" s="618"/>
      <c r="F27" s="618"/>
      <c r="G27" s="618"/>
      <c r="H27" s="618"/>
      <c r="I27" s="618"/>
      <c r="J27" s="618"/>
      <c r="K27" s="618"/>
      <c r="L27" s="618"/>
      <c r="M27" s="618"/>
      <c r="N27" s="618"/>
      <c r="O27" s="618"/>
      <c r="P27" s="618"/>
      <c r="Q27" s="619"/>
      <c r="R27" s="620">
        <v>199996</v>
      </c>
      <c r="S27" s="621"/>
      <c r="T27" s="621"/>
      <c r="U27" s="621"/>
      <c r="V27" s="621"/>
      <c r="W27" s="621"/>
      <c r="X27" s="621"/>
      <c r="Y27" s="622"/>
      <c r="Z27" s="673">
        <v>4.8</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693134</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396782</v>
      </c>
      <c r="CS27" s="639"/>
      <c r="CT27" s="639"/>
      <c r="CU27" s="639"/>
      <c r="CV27" s="639"/>
      <c r="CW27" s="639"/>
      <c r="CX27" s="639"/>
      <c r="CY27" s="640"/>
      <c r="CZ27" s="623">
        <v>10</v>
      </c>
      <c r="DA27" s="641"/>
      <c r="DB27" s="641"/>
      <c r="DC27" s="642"/>
      <c r="DD27" s="626">
        <v>117952</v>
      </c>
      <c r="DE27" s="639"/>
      <c r="DF27" s="639"/>
      <c r="DG27" s="639"/>
      <c r="DH27" s="639"/>
      <c r="DI27" s="639"/>
      <c r="DJ27" s="639"/>
      <c r="DK27" s="640"/>
      <c r="DL27" s="626">
        <v>115843</v>
      </c>
      <c r="DM27" s="639"/>
      <c r="DN27" s="639"/>
      <c r="DO27" s="639"/>
      <c r="DP27" s="639"/>
      <c r="DQ27" s="639"/>
      <c r="DR27" s="639"/>
      <c r="DS27" s="639"/>
      <c r="DT27" s="639"/>
      <c r="DU27" s="639"/>
      <c r="DV27" s="640"/>
      <c r="DW27" s="643">
        <v>4.7</v>
      </c>
      <c r="DX27" s="644"/>
      <c r="DY27" s="644"/>
      <c r="DZ27" s="644"/>
      <c r="EA27" s="644"/>
      <c r="EB27" s="644"/>
      <c r="EC27" s="645"/>
    </row>
    <row r="28" spans="2:133" ht="11.25" customHeight="1">
      <c r="B28" s="617" t="s">
        <v>281</v>
      </c>
      <c r="C28" s="618"/>
      <c r="D28" s="618"/>
      <c r="E28" s="618"/>
      <c r="F28" s="618"/>
      <c r="G28" s="618"/>
      <c r="H28" s="618"/>
      <c r="I28" s="618"/>
      <c r="J28" s="618"/>
      <c r="K28" s="618"/>
      <c r="L28" s="618"/>
      <c r="M28" s="618"/>
      <c r="N28" s="618"/>
      <c r="O28" s="618"/>
      <c r="P28" s="618"/>
      <c r="Q28" s="619"/>
      <c r="R28" s="620">
        <v>3280</v>
      </c>
      <c r="S28" s="621"/>
      <c r="T28" s="621"/>
      <c r="U28" s="621"/>
      <c r="V28" s="621"/>
      <c r="W28" s="621"/>
      <c r="X28" s="621"/>
      <c r="Y28" s="622"/>
      <c r="Z28" s="673">
        <v>0.1</v>
      </c>
      <c r="AA28" s="673"/>
      <c r="AB28" s="673"/>
      <c r="AC28" s="673"/>
      <c r="AD28" s="674">
        <v>2464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295923</v>
      </c>
      <c r="CS28" s="621"/>
      <c r="CT28" s="621"/>
      <c r="CU28" s="621"/>
      <c r="CV28" s="621"/>
      <c r="CW28" s="621"/>
      <c r="CX28" s="621"/>
      <c r="CY28" s="622"/>
      <c r="CZ28" s="623">
        <v>7.4</v>
      </c>
      <c r="DA28" s="641"/>
      <c r="DB28" s="641"/>
      <c r="DC28" s="642"/>
      <c r="DD28" s="626">
        <v>295923</v>
      </c>
      <c r="DE28" s="621"/>
      <c r="DF28" s="621"/>
      <c r="DG28" s="621"/>
      <c r="DH28" s="621"/>
      <c r="DI28" s="621"/>
      <c r="DJ28" s="621"/>
      <c r="DK28" s="622"/>
      <c r="DL28" s="626">
        <v>295923</v>
      </c>
      <c r="DM28" s="621"/>
      <c r="DN28" s="621"/>
      <c r="DO28" s="621"/>
      <c r="DP28" s="621"/>
      <c r="DQ28" s="621"/>
      <c r="DR28" s="621"/>
      <c r="DS28" s="621"/>
      <c r="DT28" s="621"/>
      <c r="DU28" s="621"/>
      <c r="DV28" s="622"/>
      <c r="DW28" s="643">
        <v>12.1</v>
      </c>
      <c r="DX28" s="644"/>
      <c r="DY28" s="644"/>
      <c r="DZ28" s="644"/>
      <c r="EA28" s="644"/>
      <c r="EB28" s="644"/>
      <c r="EC28" s="645"/>
    </row>
    <row r="29" spans="2:133" ht="11.25" customHeight="1">
      <c r="B29" s="617" t="s">
        <v>283</v>
      </c>
      <c r="C29" s="618"/>
      <c r="D29" s="618"/>
      <c r="E29" s="618"/>
      <c r="F29" s="618"/>
      <c r="G29" s="618"/>
      <c r="H29" s="618"/>
      <c r="I29" s="618"/>
      <c r="J29" s="618"/>
      <c r="K29" s="618"/>
      <c r="L29" s="618"/>
      <c r="M29" s="618"/>
      <c r="N29" s="618"/>
      <c r="O29" s="618"/>
      <c r="P29" s="618"/>
      <c r="Q29" s="619"/>
      <c r="R29" s="620">
        <v>27767</v>
      </c>
      <c r="S29" s="621"/>
      <c r="T29" s="621"/>
      <c r="U29" s="621"/>
      <c r="V29" s="621"/>
      <c r="W29" s="621"/>
      <c r="X29" s="621"/>
      <c r="Y29" s="622"/>
      <c r="Z29" s="673">
        <v>0.7</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57</v>
      </c>
      <c r="CG29" s="654"/>
      <c r="CH29" s="654"/>
      <c r="CI29" s="654"/>
      <c r="CJ29" s="654"/>
      <c r="CK29" s="654"/>
      <c r="CL29" s="654"/>
      <c r="CM29" s="654"/>
      <c r="CN29" s="654"/>
      <c r="CO29" s="654"/>
      <c r="CP29" s="654"/>
      <c r="CQ29" s="655"/>
      <c r="CR29" s="620">
        <v>295923</v>
      </c>
      <c r="CS29" s="639"/>
      <c r="CT29" s="639"/>
      <c r="CU29" s="639"/>
      <c r="CV29" s="639"/>
      <c r="CW29" s="639"/>
      <c r="CX29" s="639"/>
      <c r="CY29" s="640"/>
      <c r="CZ29" s="623">
        <v>7.4</v>
      </c>
      <c r="DA29" s="641"/>
      <c r="DB29" s="641"/>
      <c r="DC29" s="642"/>
      <c r="DD29" s="626">
        <v>295923</v>
      </c>
      <c r="DE29" s="639"/>
      <c r="DF29" s="639"/>
      <c r="DG29" s="639"/>
      <c r="DH29" s="639"/>
      <c r="DI29" s="639"/>
      <c r="DJ29" s="639"/>
      <c r="DK29" s="640"/>
      <c r="DL29" s="626">
        <v>295923</v>
      </c>
      <c r="DM29" s="639"/>
      <c r="DN29" s="639"/>
      <c r="DO29" s="639"/>
      <c r="DP29" s="639"/>
      <c r="DQ29" s="639"/>
      <c r="DR29" s="639"/>
      <c r="DS29" s="639"/>
      <c r="DT29" s="639"/>
      <c r="DU29" s="639"/>
      <c r="DV29" s="640"/>
      <c r="DW29" s="643">
        <v>12.1</v>
      </c>
      <c r="DX29" s="644"/>
      <c r="DY29" s="644"/>
      <c r="DZ29" s="644"/>
      <c r="EA29" s="644"/>
      <c r="EB29" s="644"/>
      <c r="EC29" s="645"/>
    </row>
    <row r="30" spans="2:133" ht="11.25" customHeight="1">
      <c r="B30" s="617" t="s">
        <v>287</v>
      </c>
      <c r="C30" s="618"/>
      <c r="D30" s="618"/>
      <c r="E30" s="618"/>
      <c r="F30" s="618"/>
      <c r="G30" s="618"/>
      <c r="H30" s="618"/>
      <c r="I30" s="618"/>
      <c r="J30" s="618"/>
      <c r="K30" s="618"/>
      <c r="L30" s="618"/>
      <c r="M30" s="618"/>
      <c r="N30" s="618"/>
      <c r="O30" s="618"/>
      <c r="P30" s="618"/>
      <c r="Q30" s="619"/>
      <c r="R30" s="620">
        <v>141451</v>
      </c>
      <c r="S30" s="621"/>
      <c r="T30" s="621"/>
      <c r="U30" s="621"/>
      <c r="V30" s="621"/>
      <c r="W30" s="621"/>
      <c r="X30" s="621"/>
      <c r="Y30" s="622"/>
      <c r="Z30" s="673">
        <v>3.4</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98.2</v>
      </c>
      <c r="BH30" s="687"/>
      <c r="BI30" s="687"/>
      <c r="BJ30" s="687"/>
      <c r="BK30" s="687"/>
      <c r="BL30" s="687"/>
      <c r="BM30" s="688">
        <v>91</v>
      </c>
      <c r="BN30" s="687"/>
      <c r="BO30" s="687"/>
      <c r="BP30" s="687"/>
      <c r="BQ30" s="689"/>
      <c r="BR30" s="686">
        <v>97.2</v>
      </c>
      <c r="BS30" s="687"/>
      <c r="BT30" s="687"/>
      <c r="BU30" s="687"/>
      <c r="BV30" s="687"/>
      <c r="BW30" s="687"/>
      <c r="BX30" s="688">
        <v>87.6</v>
      </c>
      <c r="BY30" s="687"/>
      <c r="BZ30" s="687"/>
      <c r="CA30" s="687"/>
      <c r="CB30" s="689"/>
      <c r="CD30" s="692"/>
      <c r="CE30" s="693"/>
      <c r="CF30" s="657" t="s">
        <v>290</v>
      </c>
      <c r="CG30" s="654"/>
      <c r="CH30" s="654"/>
      <c r="CI30" s="654"/>
      <c r="CJ30" s="654"/>
      <c r="CK30" s="654"/>
      <c r="CL30" s="654"/>
      <c r="CM30" s="654"/>
      <c r="CN30" s="654"/>
      <c r="CO30" s="654"/>
      <c r="CP30" s="654"/>
      <c r="CQ30" s="655"/>
      <c r="CR30" s="620">
        <v>267226</v>
      </c>
      <c r="CS30" s="621"/>
      <c r="CT30" s="621"/>
      <c r="CU30" s="621"/>
      <c r="CV30" s="621"/>
      <c r="CW30" s="621"/>
      <c r="CX30" s="621"/>
      <c r="CY30" s="622"/>
      <c r="CZ30" s="623">
        <v>6.7</v>
      </c>
      <c r="DA30" s="641"/>
      <c r="DB30" s="641"/>
      <c r="DC30" s="642"/>
      <c r="DD30" s="626">
        <v>267226</v>
      </c>
      <c r="DE30" s="621"/>
      <c r="DF30" s="621"/>
      <c r="DG30" s="621"/>
      <c r="DH30" s="621"/>
      <c r="DI30" s="621"/>
      <c r="DJ30" s="621"/>
      <c r="DK30" s="622"/>
      <c r="DL30" s="626">
        <v>267226</v>
      </c>
      <c r="DM30" s="621"/>
      <c r="DN30" s="621"/>
      <c r="DO30" s="621"/>
      <c r="DP30" s="621"/>
      <c r="DQ30" s="621"/>
      <c r="DR30" s="621"/>
      <c r="DS30" s="621"/>
      <c r="DT30" s="621"/>
      <c r="DU30" s="621"/>
      <c r="DV30" s="622"/>
      <c r="DW30" s="643">
        <v>10.9</v>
      </c>
      <c r="DX30" s="644"/>
      <c r="DY30" s="644"/>
      <c r="DZ30" s="644"/>
      <c r="EA30" s="644"/>
      <c r="EB30" s="644"/>
      <c r="EC30" s="645"/>
    </row>
    <row r="31" spans="2:133" ht="11.25" customHeight="1">
      <c r="B31" s="617" t="s">
        <v>291</v>
      </c>
      <c r="C31" s="618"/>
      <c r="D31" s="618"/>
      <c r="E31" s="618"/>
      <c r="F31" s="618"/>
      <c r="G31" s="618"/>
      <c r="H31" s="618"/>
      <c r="I31" s="618"/>
      <c r="J31" s="618"/>
      <c r="K31" s="618"/>
      <c r="L31" s="618"/>
      <c r="M31" s="618"/>
      <c r="N31" s="618"/>
      <c r="O31" s="618"/>
      <c r="P31" s="618"/>
      <c r="Q31" s="619"/>
      <c r="R31" s="620">
        <v>262373</v>
      </c>
      <c r="S31" s="621"/>
      <c r="T31" s="621"/>
      <c r="U31" s="621"/>
      <c r="V31" s="621"/>
      <c r="W31" s="621"/>
      <c r="X31" s="621"/>
      <c r="Y31" s="622"/>
      <c r="Z31" s="673">
        <v>6.3</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98.8</v>
      </c>
      <c r="BH31" s="639"/>
      <c r="BI31" s="639"/>
      <c r="BJ31" s="639"/>
      <c r="BK31" s="639"/>
      <c r="BL31" s="639"/>
      <c r="BM31" s="675">
        <v>95.5</v>
      </c>
      <c r="BN31" s="685"/>
      <c r="BO31" s="685"/>
      <c r="BP31" s="685"/>
      <c r="BQ31" s="649"/>
      <c r="BR31" s="684">
        <v>98.4</v>
      </c>
      <c r="BS31" s="639"/>
      <c r="BT31" s="639"/>
      <c r="BU31" s="639"/>
      <c r="BV31" s="639"/>
      <c r="BW31" s="639"/>
      <c r="BX31" s="675">
        <v>94</v>
      </c>
      <c r="BY31" s="685"/>
      <c r="BZ31" s="685"/>
      <c r="CA31" s="685"/>
      <c r="CB31" s="649"/>
      <c r="CD31" s="692"/>
      <c r="CE31" s="693"/>
      <c r="CF31" s="657" t="s">
        <v>294</v>
      </c>
      <c r="CG31" s="654"/>
      <c r="CH31" s="654"/>
      <c r="CI31" s="654"/>
      <c r="CJ31" s="654"/>
      <c r="CK31" s="654"/>
      <c r="CL31" s="654"/>
      <c r="CM31" s="654"/>
      <c r="CN31" s="654"/>
      <c r="CO31" s="654"/>
      <c r="CP31" s="654"/>
      <c r="CQ31" s="655"/>
      <c r="CR31" s="620">
        <v>28697</v>
      </c>
      <c r="CS31" s="639"/>
      <c r="CT31" s="639"/>
      <c r="CU31" s="639"/>
      <c r="CV31" s="639"/>
      <c r="CW31" s="639"/>
      <c r="CX31" s="639"/>
      <c r="CY31" s="640"/>
      <c r="CZ31" s="623">
        <v>0.7</v>
      </c>
      <c r="DA31" s="641"/>
      <c r="DB31" s="641"/>
      <c r="DC31" s="642"/>
      <c r="DD31" s="626">
        <v>28697</v>
      </c>
      <c r="DE31" s="639"/>
      <c r="DF31" s="639"/>
      <c r="DG31" s="639"/>
      <c r="DH31" s="639"/>
      <c r="DI31" s="639"/>
      <c r="DJ31" s="639"/>
      <c r="DK31" s="640"/>
      <c r="DL31" s="626">
        <v>28697</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295</v>
      </c>
      <c r="C32" s="618"/>
      <c r="D32" s="618"/>
      <c r="E32" s="618"/>
      <c r="F32" s="618"/>
      <c r="G32" s="618"/>
      <c r="H32" s="618"/>
      <c r="I32" s="618"/>
      <c r="J32" s="618"/>
      <c r="K32" s="618"/>
      <c r="L32" s="618"/>
      <c r="M32" s="618"/>
      <c r="N32" s="618"/>
      <c r="O32" s="618"/>
      <c r="P32" s="618"/>
      <c r="Q32" s="619"/>
      <c r="R32" s="620">
        <v>120123</v>
      </c>
      <c r="S32" s="621"/>
      <c r="T32" s="621"/>
      <c r="U32" s="621"/>
      <c r="V32" s="621"/>
      <c r="W32" s="621"/>
      <c r="X32" s="621"/>
      <c r="Y32" s="622"/>
      <c r="Z32" s="673">
        <v>2.9</v>
      </c>
      <c r="AA32" s="673"/>
      <c r="AB32" s="673"/>
      <c r="AC32" s="673"/>
      <c r="AD32" s="674">
        <v>174</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97.4</v>
      </c>
      <c r="BH32" s="605"/>
      <c r="BI32" s="605"/>
      <c r="BJ32" s="605"/>
      <c r="BK32" s="605"/>
      <c r="BL32" s="605"/>
      <c r="BM32" s="668">
        <v>86</v>
      </c>
      <c r="BN32" s="605"/>
      <c r="BO32" s="605"/>
      <c r="BP32" s="605"/>
      <c r="BQ32" s="662"/>
      <c r="BR32" s="683">
        <v>95.6</v>
      </c>
      <c r="BS32" s="605"/>
      <c r="BT32" s="605"/>
      <c r="BU32" s="605"/>
      <c r="BV32" s="605"/>
      <c r="BW32" s="605"/>
      <c r="BX32" s="668">
        <v>80.8</v>
      </c>
      <c r="BY32" s="605"/>
      <c r="BZ32" s="605"/>
      <c r="CA32" s="605"/>
      <c r="CB32" s="662"/>
      <c r="CD32" s="694"/>
      <c r="CE32" s="695"/>
      <c r="CF32" s="657" t="s">
        <v>297</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298</v>
      </c>
      <c r="C33" s="618"/>
      <c r="D33" s="618"/>
      <c r="E33" s="618"/>
      <c r="F33" s="618"/>
      <c r="G33" s="618"/>
      <c r="H33" s="618"/>
      <c r="I33" s="618"/>
      <c r="J33" s="618"/>
      <c r="K33" s="618"/>
      <c r="L33" s="618"/>
      <c r="M33" s="618"/>
      <c r="N33" s="618"/>
      <c r="O33" s="618"/>
      <c r="P33" s="618"/>
      <c r="Q33" s="619"/>
      <c r="R33" s="620">
        <v>491261</v>
      </c>
      <c r="S33" s="621"/>
      <c r="T33" s="621"/>
      <c r="U33" s="621"/>
      <c r="V33" s="621"/>
      <c r="W33" s="621"/>
      <c r="X33" s="621"/>
      <c r="Y33" s="622"/>
      <c r="Z33" s="673">
        <v>11.8</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2030336</v>
      </c>
      <c r="CS33" s="639"/>
      <c r="CT33" s="639"/>
      <c r="CU33" s="639"/>
      <c r="CV33" s="639"/>
      <c r="CW33" s="639"/>
      <c r="CX33" s="639"/>
      <c r="CY33" s="640"/>
      <c r="CZ33" s="623">
        <v>51</v>
      </c>
      <c r="DA33" s="641"/>
      <c r="DB33" s="641"/>
      <c r="DC33" s="642"/>
      <c r="DD33" s="626">
        <v>1706723</v>
      </c>
      <c r="DE33" s="639"/>
      <c r="DF33" s="639"/>
      <c r="DG33" s="639"/>
      <c r="DH33" s="639"/>
      <c r="DI33" s="639"/>
      <c r="DJ33" s="639"/>
      <c r="DK33" s="640"/>
      <c r="DL33" s="626">
        <v>1031170</v>
      </c>
      <c r="DM33" s="639"/>
      <c r="DN33" s="639"/>
      <c r="DO33" s="639"/>
      <c r="DP33" s="639"/>
      <c r="DQ33" s="639"/>
      <c r="DR33" s="639"/>
      <c r="DS33" s="639"/>
      <c r="DT33" s="639"/>
      <c r="DU33" s="639"/>
      <c r="DV33" s="640"/>
      <c r="DW33" s="643">
        <v>42.1</v>
      </c>
      <c r="DX33" s="644"/>
      <c r="DY33" s="644"/>
      <c r="DZ33" s="644"/>
      <c r="EA33" s="644"/>
      <c r="EB33" s="644"/>
      <c r="EC33" s="645"/>
    </row>
    <row r="34" spans="2:133" ht="11.25" customHeight="1">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824050</v>
      </c>
      <c r="CS34" s="621"/>
      <c r="CT34" s="621"/>
      <c r="CU34" s="621"/>
      <c r="CV34" s="621"/>
      <c r="CW34" s="621"/>
      <c r="CX34" s="621"/>
      <c r="CY34" s="622"/>
      <c r="CZ34" s="623">
        <v>20.7</v>
      </c>
      <c r="DA34" s="641"/>
      <c r="DB34" s="641"/>
      <c r="DC34" s="642"/>
      <c r="DD34" s="626">
        <v>642937</v>
      </c>
      <c r="DE34" s="621"/>
      <c r="DF34" s="621"/>
      <c r="DG34" s="621"/>
      <c r="DH34" s="621"/>
      <c r="DI34" s="621"/>
      <c r="DJ34" s="621"/>
      <c r="DK34" s="622"/>
      <c r="DL34" s="626">
        <v>370556</v>
      </c>
      <c r="DM34" s="621"/>
      <c r="DN34" s="621"/>
      <c r="DO34" s="621"/>
      <c r="DP34" s="621"/>
      <c r="DQ34" s="621"/>
      <c r="DR34" s="621"/>
      <c r="DS34" s="621"/>
      <c r="DT34" s="621"/>
      <c r="DU34" s="621"/>
      <c r="DV34" s="622"/>
      <c r="DW34" s="643">
        <v>15.1</v>
      </c>
      <c r="DX34" s="644"/>
      <c r="DY34" s="644"/>
      <c r="DZ34" s="644"/>
      <c r="EA34" s="644"/>
      <c r="EB34" s="644"/>
      <c r="EC34" s="645"/>
    </row>
    <row r="35" spans="2:133" ht="11.25" customHeight="1">
      <c r="B35" s="617" t="s">
        <v>304</v>
      </c>
      <c r="C35" s="618"/>
      <c r="D35" s="618"/>
      <c r="E35" s="618"/>
      <c r="F35" s="618"/>
      <c r="G35" s="618"/>
      <c r="H35" s="618"/>
      <c r="I35" s="618"/>
      <c r="J35" s="618"/>
      <c r="K35" s="618"/>
      <c r="L35" s="618"/>
      <c r="M35" s="618"/>
      <c r="N35" s="618"/>
      <c r="O35" s="618"/>
      <c r="P35" s="618"/>
      <c r="Q35" s="619"/>
      <c r="R35" s="620">
        <v>110161</v>
      </c>
      <c r="S35" s="621"/>
      <c r="T35" s="621"/>
      <c r="U35" s="621"/>
      <c r="V35" s="621"/>
      <c r="W35" s="621"/>
      <c r="X35" s="621"/>
      <c r="Y35" s="622"/>
      <c r="Z35" s="673">
        <v>2.6</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382831</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60378</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34628</v>
      </c>
      <c r="CS35" s="639"/>
      <c r="CT35" s="639"/>
      <c r="CU35" s="639"/>
      <c r="CV35" s="639"/>
      <c r="CW35" s="639"/>
      <c r="CX35" s="639"/>
      <c r="CY35" s="640"/>
      <c r="CZ35" s="623">
        <v>0.9</v>
      </c>
      <c r="DA35" s="641"/>
      <c r="DB35" s="641"/>
      <c r="DC35" s="642"/>
      <c r="DD35" s="626">
        <v>34598</v>
      </c>
      <c r="DE35" s="639"/>
      <c r="DF35" s="639"/>
      <c r="DG35" s="639"/>
      <c r="DH35" s="639"/>
      <c r="DI35" s="639"/>
      <c r="DJ35" s="639"/>
      <c r="DK35" s="640"/>
      <c r="DL35" s="626">
        <v>33864</v>
      </c>
      <c r="DM35" s="639"/>
      <c r="DN35" s="639"/>
      <c r="DO35" s="639"/>
      <c r="DP35" s="639"/>
      <c r="DQ35" s="639"/>
      <c r="DR35" s="639"/>
      <c r="DS35" s="639"/>
      <c r="DT35" s="639"/>
      <c r="DU35" s="639"/>
      <c r="DV35" s="640"/>
      <c r="DW35" s="643">
        <v>1.4</v>
      </c>
      <c r="DX35" s="644"/>
      <c r="DY35" s="644"/>
      <c r="DZ35" s="644"/>
      <c r="EA35" s="644"/>
      <c r="EB35" s="644"/>
      <c r="EC35" s="645"/>
    </row>
    <row r="36" spans="2:133" ht="11.25" customHeight="1">
      <c r="B36" s="601" t="s">
        <v>308</v>
      </c>
      <c r="C36" s="602"/>
      <c r="D36" s="602"/>
      <c r="E36" s="602"/>
      <c r="F36" s="602"/>
      <c r="G36" s="602"/>
      <c r="H36" s="602"/>
      <c r="I36" s="602"/>
      <c r="J36" s="602"/>
      <c r="K36" s="602"/>
      <c r="L36" s="602"/>
      <c r="M36" s="602"/>
      <c r="N36" s="602"/>
      <c r="O36" s="602"/>
      <c r="P36" s="602"/>
      <c r="Q36" s="603"/>
      <c r="R36" s="604">
        <v>4159857</v>
      </c>
      <c r="S36" s="661"/>
      <c r="T36" s="661"/>
      <c r="U36" s="661"/>
      <c r="V36" s="661"/>
      <c r="W36" s="661"/>
      <c r="X36" s="661"/>
      <c r="Y36" s="664"/>
      <c r="Z36" s="665">
        <v>100</v>
      </c>
      <c r="AA36" s="665"/>
      <c r="AB36" s="665"/>
      <c r="AC36" s="665"/>
      <c r="AD36" s="666">
        <v>2339014</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9026</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-20728</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482888</v>
      </c>
      <c r="CS36" s="621"/>
      <c r="CT36" s="621"/>
      <c r="CU36" s="621"/>
      <c r="CV36" s="621"/>
      <c r="CW36" s="621"/>
      <c r="CX36" s="621"/>
      <c r="CY36" s="622"/>
      <c r="CZ36" s="623">
        <v>12.1</v>
      </c>
      <c r="DA36" s="641"/>
      <c r="DB36" s="641"/>
      <c r="DC36" s="642"/>
      <c r="DD36" s="626">
        <v>422260</v>
      </c>
      <c r="DE36" s="621"/>
      <c r="DF36" s="621"/>
      <c r="DG36" s="621"/>
      <c r="DH36" s="621"/>
      <c r="DI36" s="621"/>
      <c r="DJ36" s="621"/>
      <c r="DK36" s="622"/>
      <c r="DL36" s="626">
        <v>330463</v>
      </c>
      <c r="DM36" s="621"/>
      <c r="DN36" s="621"/>
      <c r="DO36" s="621"/>
      <c r="DP36" s="621"/>
      <c r="DQ36" s="621"/>
      <c r="DR36" s="621"/>
      <c r="DS36" s="621"/>
      <c r="DT36" s="621"/>
      <c r="DU36" s="621"/>
      <c r="DV36" s="622"/>
      <c r="DW36" s="643">
        <v>13.5</v>
      </c>
      <c r="DX36" s="644"/>
      <c r="DY36" s="644"/>
      <c r="DZ36" s="644"/>
      <c r="EA36" s="644"/>
      <c r="EB36" s="644"/>
      <c r="EC36" s="645"/>
    </row>
    <row r="37" spans="2:133" ht="11.25" customHeight="1">
      <c r="AQ37" s="646" t="s">
        <v>312</v>
      </c>
      <c r="AR37" s="647"/>
      <c r="AS37" s="647"/>
      <c r="AT37" s="647"/>
      <c r="AU37" s="647"/>
      <c r="AV37" s="647"/>
      <c r="AW37" s="647"/>
      <c r="AX37" s="647"/>
      <c r="AY37" s="648"/>
      <c r="AZ37" s="620">
        <v>5015</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1471</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237918</v>
      </c>
      <c r="CS37" s="639"/>
      <c r="CT37" s="639"/>
      <c r="CU37" s="639"/>
      <c r="CV37" s="639"/>
      <c r="CW37" s="639"/>
      <c r="CX37" s="639"/>
      <c r="CY37" s="640"/>
      <c r="CZ37" s="623">
        <v>6</v>
      </c>
      <c r="DA37" s="641"/>
      <c r="DB37" s="641"/>
      <c r="DC37" s="642"/>
      <c r="DD37" s="626">
        <v>228868</v>
      </c>
      <c r="DE37" s="639"/>
      <c r="DF37" s="639"/>
      <c r="DG37" s="639"/>
      <c r="DH37" s="639"/>
      <c r="DI37" s="639"/>
      <c r="DJ37" s="639"/>
      <c r="DK37" s="640"/>
      <c r="DL37" s="626">
        <v>228868</v>
      </c>
      <c r="DM37" s="639"/>
      <c r="DN37" s="639"/>
      <c r="DO37" s="639"/>
      <c r="DP37" s="639"/>
      <c r="DQ37" s="639"/>
      <c r="DR37" s="639"/>
      <c r="DS37" s="639"/>
      <c r="DT37" s="639"/>
      <c r="DU37" s="639"/>
      <c r="DV37" s="640"/>
      <c r="DW37" s="643">
        <v>9.3000000000000007</v>
      </c>
      <c r="DX37" s="644"/>
      <c r="DY37" s="644"/>
      <c r="DZ37" s="644"/>
      <c r="EA37" s="644"/>
      <c r="EB37" s="644"/>
      <c r="EC37" s="645"/>
    </row>
    <row r="38" spans="2:133" ht="11.25" customHeight="1">
      <c r="AQ38" s="646" t="s">
        <v>315</v>
      </c>
      <c r="AR38" s="647"/>
      <c r="AS38" s="647"/>
      <c r="AT38" s="647"/>
      <c r="AU38" s="647"/>
      <c r="AV38" s="647"/>
      <c r="AW38" s="647"/>
      <c r="AX38" s="647"/>
      <c r="AY38" s="648"/>
      <c r="AZ38" s="620" t="s">
        <v>316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2460</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377816</v>
      </c>
      <c r="CS38" s="621"/>
      <c r="CT38" s="621"/>
      <c r="CU38" s="621"/>
      <c r="CV38" s="621"/>
      <c r="CW38" s="621"/>
      <c r="CX38" s="621"/>
      <c r="CY38" s="622"/>
      <c r="CZ38" s="623">
        <v>9.5</v>
      </c>
      <c r="DA38" s="641"/>
      <c r="DB38" s="641"/>
      <c r="DC38" s="642"/>
      <c r="DD38" s="626">
        <v>313215</v>
      </c>
      <c r="DE38" s="621"/>
      <c r="DF38" s="621"/>
      <c r="DG38" s="621"/>
      <c r="DH38" s="621"/>
      <c r="DI38" s="621"/>
      <c r="DJ38" s="621"/>
      <c r="DK38" s="622"/>
      <c r="DL38" s="626">
        <v>293598</v>
      </c>
      <c r="DM38" s="621"/>
      <c r="DN38" s="621"/>
      <c r="DO38" s="621"/>
      <c r="DP38" s="621"/>
      <c r="DQ38" s="621"/>
      <c r="DR38" s="621"/>
      <c r="DS38" s="621"/>
      <c r="DT38" s="621"/>
      <c r="DU38" s="621"/>
      <c r="DV38" s="622"/>
      <c r="DW38" s="643">
        <v>12</v>
      </c>
      <c r="DX38" s="644"/>
      <c r="DY38" s="644"/>
      <c r="DZ38" s="644"/>
      <c r="EA38" s="644"/>
      <c r="EB38" s="644"/>
      <c r="EC38" s="645"/>
    </row>
    <row r="39" spans="2:133" ht="11.25" customHeight="1">
      <c r="AQ39" s="646" t="s">
        <v>319</v>
      </c>
      <c r="AR39" s="647"/>
      <c r="AS39" s="647"/>
      <c r="AT39" s="647"/>
      <c r="AU39" s="647"/>
      <c r="AV39" s="647"/>
      <c r="AW39" s="647"/>
      <c r="AX39" s="647"/>
      <c r="AY39" s="648"/>
      <c r="AZ39" s="620" t="s">
        <v>316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100</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306273</v>
      </c>
      <c r="CS39" s="639"/>
      <c r="CT39" s="639"/>
      <c r="CU39" s="639"/>
      <c r="CV39" s="639"/>
      <c r="CW39" s="639"/>
      <c r="CX39" s="639"/>
      <c r="CY39" s="640"/>
      <c r="CZ39" s="623">
        <v>7.7</v>
      </c>
      <c r="DA39" s="641"/>
      <c r="DB39" s="641"/>
      <c r="DC39" s="642"/>
      <c r="DD39" s="626">
        <v>289863</v>
      </c>
      <c r="DE39" s="639"/>
      <c r="DF39" s="639"/>
      <c r="DG39" s="639"/>
      <c r="DH39" s="639"/>
      <c r="DI39" s="639"/>
      <c r="DJ39" s="639"/>
      <c r="DK39" s="640"/>
      <c r="DL39" s="626" t="s">
        <v>316</v>
      </c>
      <c r="DM39" s="639"/>
      <c r="DN39" s="639"/>
      <c r="DO39" s="639"/>
      <c r="DP39" s="639"/>
      <c r="DQ39" s="639"/>
      <c r="DR39" s="639"/>
      <c r="DS39" s="639"/>
      <c r="DT39" s="639"/>
      <c r="DU39" s="639"/>
      <c r="DV39" s="640"/>
      <c r="DW39" s="643" t="s">
        <v>316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99292</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108</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4681</v>
      </c>
      <c r="CS40" s="621"/>
      <c r="CT40" s="621"/>
      <c r="CU40" s="621"/>
      <c r="CV40" s="621"/>
      <c r="CW40" s="621"/>
      <c r="CX40" s="621"/>
      <c r="CY40" s="622"/>
      <c r="CZ40" s="623">
        <v>0.1</v>
      </c>
      <c r="DA40" s="641"/>
      <c r="DB40" s="641"/>
      <c r="DC40" s="642"/>
      <c r="DD40" s="626">
        <v>3850</v>
      </c>
      <c r="DE40" s="621"/>
      <c r="DF40" s="621"/>
      <c r="DG40" s="621"/>
      <c r="DH40" s="621"/>
      <c r="DI40" s="621"/>
      <c r="DJ40" s="621"/>
      <c r="DK40" s="622"/>
      <c r="DL40" s="626">
        <v>2689</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269498</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302</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649002</v>
      </c>
      <c r="CS42" s="621"/>
      <c r="CT42" s="621"/>
      <c r="CU42" s="621"/>
      <c r="CV42" s="621"/>
      <c r="CW42" s="621"/>
      <c r="CX42" s="621"/>
      <c r="CY42" s="622"/>
      <c r="CZ42" s="623">
        <v>16.3</v>
      </c>
      <c r="DA42" s="624"/>
      <c r="DB42" s="624"/>
      <c r="DC42" s="625"/>
      <c r="DD42" s="626">
        <v>179789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t="s">
        <v>110</v>
      </c>
      <c r="CS43" s="639"/>
      <c r="CT43" s="639"/>
      <c r="CU43" s="639"/>
      <c r="CV43" s="639"/>
      <c r="CW43" s="639"/>
      <c r="CX43" s="639"/>
      <c r="CY43" s="640"/>
      <c r="CZ43" s="623" t="s">
        <v>110</v>
      </c>
      <c r="DA43" s="641"/>
      <c r="DB43" s="641"/>
      <c r="DC43" s="642"/>
      <c r="DD43" s="626" t="s">
        <v>110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334</v>
      </c>
      <c r="CD44" s="633" t="s">
        <v>286</v>
      </c>
      <c r="CE44" s="634"/>
      <c r="CF44" s="617" t="s">
        <v>335</v>
      </c>
      <c r="CG44" s="618"/>
      <c r="CH44" s="618"/>
      <c r="CI44" s="618"/>
      <c r="CJ44" s="618"/>
      <c r="CK44" s="618"/>
      <c r="CL44" s="618"/>
      <c r="CM44" s="618"/>
      <c r="CN44" s="618"/>
      <c r="CO44" s="618"/>
      <c r="CP44" s="618"/>
      <c r="CQ44" s="619"/>
      <c r="CR44" s="620">
        <v>649002</v>
      </c>
      <c r="CS44" s="621"/>
      <c r="CT44" s="621"/>
      <c r="CU44" s="621"/>
      <c r="CV44" s="621"/>
      <c r="CW44" s="621"/>
      <c r="CX44" s="621"/>
      <c r="CY44" s="622"/>
      <c r="CZ44" s="623">
        <v>16.3</v>
      </c>
      <c r="DA44" s="624"/>
      <c r="DB44" s="624"/>
      <c r="DC44" s="625"/>
      <c r="DD44" s="626">
        <v>179789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336</v>
      </c>
      <c r="CG45" s="618"/>
      <c r="CH45" s="618"/>
      <c r="CI45" s="618"/>
      <c r="CJ45" s="618"/>
      <c r="CK45" s="618"/>
      <c r="CL45" s="618"/>
      <c r="CM45" s="618"/>
      <c r="CN45" s="618"/>
      <c r="CO45" s="618"/>
      <c r="CP45" s="618"/>
      <c r="CQ45" s="619"/>
      <c r="CR45" s="620">
        <v>88439</v>
      </c>
      <c r="CS45" s="639"/>
      <c r="CT45" s="639"/>
      <c r="CU45" s="639"/>
      <c r="CV45" s="639"/>
      <c r="CW45" s="639"/>
      <c r="CX45" s="639"/>
      <c r="CY45" s="640"/>
      <c r="CZ45" s="623">
        <v>2.2000000000000002</v>
      </c>
      <c r="DA45" s="641"/>
      <c r="DB45" s="641"/>
      <c r="DC45" s="642"/>
      <c r="DD45" s="626">
        <v>4574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337</v>
      </c>
      <c r="CG46" s="618"/>
      <c r="CH46" s="618"/>
      <c r="CI46" s="618"/>
      <c r="CJ46" s="618"/>
      <c r="CK46" s="618"/>
      <c r="CL46" s="618"/>
      <c r="CM46" s="618"/>
      <c r="CN46" s="618"/>
      <c r="CO46" s="618"/>
      <c r="CP46" s="618"/>
      <c r="CQ46" s="619"/>
      <c r="CR46" s="620">
        <v>540920</v>
      </c>
      <c r="CS46" s="621"/>
      <c r="CT46" s="621"/>
      <c r="CU46" s="621"/>
      <c r="CV46" s="621"/>
      <c r="CW46" s="621"/>
      <c r="CX46" s="621"/>
      <c r="CY46" s="622"/>
      <c r="CZ46" s="623">
        <v>13.6</v>
      </c>
      <c r="DA46" s="624"/>
      <c r="DB46" s="624"/>
      <c r="DC46" s="625"/>
      <c r="DD46" s="626">
        <v>160172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338</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340</v>
      </c>
      <c r="CE49" s="602"/>
      <c r="CF49" s="602"/>
      <c r="CG49" s="602"/>
      <c r="CH49" s="602"/>
      <c r="CI49" s="602"/>
      <c r="CJ49" s="602"/>
      <c r="CK49" s="602"/>
      <c r="CL49" s="602"/>
      <c r="CM49" s="602"/>
      <c r="CN49" s="602"/>
      <c r="CO49" s="602"/>
      <c r="CP49" s="602"/>
      <c r="CQ49" s="603"/>
      <c r="CR49" s="604">
        <v>3981268</v>
      </c>
      <c r="CS49" s="605"/>
      <c r="CT49" s="605"/>
      <c r="CU49" s="605"/>
      <c r="CV49" s="605"/>
      <c r="CW49" s="605"/>
      <c r="CX49" s="605"/>
      <c r="CY49" s="606"/>
      <c r="CZ49" s="607">
        <v>100</v>
      </c>
      <c r="DA49" s="608"/>
      <c r="DB49" s="608"/>
      <c r="DC49" s="609"/>
      <c r="DD49" s="610">
        <v>2873530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346</v>
      </c>
      <c r="B5" s="1026"/>
      <c r="C5" s="1026"/>
      <c r="D5" s="1026"/>
      <c r="E5" s="1026"/>
      <c r="F5" s="1026"/>
      <c r="G5" s="1026"/>
      <c r="H5" s="1026"/>
      <c r="I5" s="1026"/>
      <c r="J5" s="1026"/>
      <c r="K5" s="1026"/>
      <c r="L5" s="1026"/>
      <c r="M5" s="1026"/>
      <c r="N5" s="1026"/>
      <c r="O5" s="1026"/>
      <c r="P5" s="1027"/>
      <c r="Q5" s="1031" t="s">
        <v>347</v>
      </c>
      <c r="R5" s="1032"/>
      <c r="S5" s="1032"/>
      <c r="T5" s="1032"/>
      <c r="U5" s="1033"/>
      <c r="V5" s="1031" t="s">
        <v>348</v>
      </c>
      <c r="W5" s="1032"/>
      <c r="X5" s="1032"/>
      <c r="Y5" s="1032"/>
      <c r="Z5" s="1033"/>
      <c r="AA5" s="1031" t="s">
        <v>349</v>
      </c>
      <c r="AB5" s="1032"/>
      <c r="AC5" s="1032"/>
      <c r="AD5" s="1032"/>
      <c r="AE5" s="1032"/>
      <c r="AF5" s="1142" t="s">
        <v>350</v>
      </c>
      <c r="AG5" s="1032"/>
      <c r="AH5" s="1032"/>
      <c r="AI5" s="1032"/>
      <c r="AJ5" s="1047"/>
      <c r="AK5" s="1032" t="s">
        <v>351</v>
      </c>
      <c r="AL5" s="1032"/>
      <c r="AM5" s="1032"/>
      <c r="AN5" s="1032"/>
      <c r="AO5" s="1033"/>
      <c r="AP5" s="1031" t="s">
        <v>352</v>
      </c>
      <c r="AQ5" s="1032"/>
      <c r="AR5" s="1032"/>
      <c r="AS5" s="1032"/>
      <c r="AT5" s="1033"/>
      <c r="AU5" s="1031" t="s">
        <v>353</v>
      </c>
      <c r="AV5" s="1032"/>
      <c r="AW5" s="1032"/>
      <c r="AX5" s="1032"/>
      <c r="AY5" s="1047"/>
      <c r="AZ5" s="209"/>
      <c r="BA5" s="209"/>
      <c r="BB5" s="209"/>
      <c r="BC5" s="209"/>
      <c r="BD5" s="209"/>
      <c r="BE5" s="210"/>
      <c r="BF5" s="210"/>
      <c r="BG5" s="210"/>
      <c r="BH5" s="210"/>
      <c r="BI5" s="210"/>
      <c r="BJ5" s="210"/>
      <c r="BK5" s="210"/>
      <c r="BL5" s="210"/>
      <c r="BM5" s="210"/>
      <c r="BN5" s="210"/>
      <c r="BO5" s="210"/>
      <c r="BP5" s="210"/>
      <c r="BQ5" s="1025" t="s">
        <v>354</v>
      </c>
      <c r="BR5" s="1026"/>
      <c r="BS5" s="1026"/>
      <c r="BT5" s="1026"/>
      <c r="BU5" s="1026"/>
      <c r="BV5" s="1026"/>
      <c r="BW5" s="1026"/>
      <c r="BX5" s="1026"/>
      <c r="BY5" s="1026"/>
      <c r="BZ5" s="1026"/>
      <c r="CA5" s="1026"/>
      <c r="CB5" s="1026"/>
      <c r="CC5" s="1026"/>
      <c r="CD5" s="1026"/>
      <c r="CE5" s="1026"/>
      <c r="CF5" s="1026"/>
      <c r="CG5" s="1027"/>
      <c r="CH5" s="1031" t="s">
        <v>355</v>
      </c>
      <c r="CI5" s="1032"/>
      <c r="CJ5" s="1032"/>
      <c r="CK5" s="1032"/>
      <c r="CL5" s="1033"/>
      <c r="CM5" s="1031" t="s">
        <v>356</v>
      </c>
      <c r="CN5" s="1032"/>
      <c r="CO5" s="1032"/>
      <c r="CP5" s="1032"/>
      <c r="CQ5" s="1033"/>
      <c r="CR5" s="1031" t="s">
        <v>357</v>
      </c>
      <c r="CS5" s="1032"/>
      <c r="CT5" s="1032"/>
      <c r="CU5" s="1032"/>
      <c r="CV5" s="1033"/>
      <c r="CW5" s="1031" t="s">
        <v>358</v>
      </c>
      <c r="CX5" s="1032"/>
      <c r="CY5" s="1032"/>
      <c r="CZ5" s="1032"/>
      <c r="DA5" s="1033"/>
      <c r="DB5" s="1031" t="s">
        <v>359</v>
      </c>
      <c r="DC5" s="1032"/>
      <c r="DD5" s="1032"/>
      <c r="DE5" s="1032"/>
      <c r="DF5" s="1033"/>
      <c r="DG5" s="1127" t="s">
        <v>360</v>
      </c>
      <c r="DH5" s="1128"/>
      <c r="DI5" s="1128"/>
      <c r="DJ5" s="1128"/>
      <c r="DK5" s="1129"/>
      <c r="DL5" s="1127" t="s">
        <v>361</v>
      </c>
      <c r="DM5" s="1128"/>
      <c r="DN5" s="1128"/>
      <c r="DO5" s="1128"/>
      <c r="DP5" s="1129"/>
      <c r="DQ5" s="1031" t="s">
        <v>362</v>
      </c>
      <c r="DR5" s="1032"/>
      <c r="DS5" s="1032"/>
      <c r="DT5" s="1032"/>
      <c r="DU5" s="1033"/>
      <c r="DV5" s="1031" t="s">
        <v>353</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3"/>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0"/>
      <c r="DH6" s="1131"/>
      <c r="DI6" s="1131"/>
      <c r="DJ6" s="1131"/>
      <c r="DK6" s="1132"/>
      <c r="DL6" s="1130"/>
      <c r="DM6" s="1131"/>
      <c r="DN6" s="1131"/>
      <c r="DO6" s="1131"/>
      <c r="DP6" s="1132"/>
      <c r="DQ6" s="1034"/>
      <c r="DR6" s="1035"/>
      <c r="DS6" s="1035"/>
      <c r="DT6" s="1035"/>
      <c r="DU6" s="1036"/>
      <c r="DV6" s="1034"/>
      <c r="DW6" s="1035"/>
      <c r="DX6" s="1035"/>
      <c r="DY6" s="1035"/>
      <c r="DZ6" s="1048"/>
      <c r="EA6" s="207"/>
    </row>
    <row r="7" spans="1:131" s="208" customFormat="1" ht="26.25" customHeight="1" thickTop="1">
      <c r="A7" s="211">
        <v>1</v>
      </c>
      <c r="B7" s="1079" t="s">
        <v>363</v>
      </c>
      <c r="C7" s="1080"/>
      <c r="D7" s="1080"/>
      <c r="E7" s="1080"/>
      <c r="F7" s="1080"/>
      <c r="G7" s="1080"/>
      <c r="H7" s="1080"/>
      <c r="I7" s="1080"/>
      <c r="J7" s="1080"/>
      <c r="K7" s="1080"/>
      <c r="L7" s="1080"/>
      <c r="M7" s="1080"/>
      <c r="N7" s="1080"/>
      <c r="O7" s="1080"/>
      <c r="P7" s="1081"/>
      <c r="Q7" s="1133">
        <v>4159</v>
      </c>
      <c r="R7" s="1134"/>
      <c r="S7" s="1134"/>
      <c r="T7" s="1134"/>
      <c r="U7" s="1134"/>
      <c r="V7" s="1134">
        <v>3981</v>
      </c>
      <c r="W7" s="1134"/>
      <c r="X7" s="1134"/>
      <c r="Y7" s="1134"/>
      <c r="Z7" s="1134"/>
      <c r="AA7" s="1134">
        <v>179</v>
      </c>
      <c r="AB7" s="1134"/>
      <c r="AC7" s="1134"/>
      <c r="AD7" s="1134"/>
      <c r="AE7" s="1135"/>
      <c r="AF7" s="1136">
        <v>145</v>
      </c>
      <c r="AG7" s="1137"/>
      <c r="AH7" s="1137"/>
      <c r="AI7" s="1137"/>
      <c r="AJ7" s="1138"/>
      <c r="AK7" s="1120">
        <v>142</v>
      </c>
      <c r="AL7" s="1121"/>
      <c r="AM7" s="1121"/>
      <c r="AN7" s="1121"/>
      <c r="AO7" s="1121"/>
      <c r="AP7" s="1121">
        <v>3409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t="s">
        <v>552</v>
      </c>
      <c r="CI7" s="1118"/>
      <c r="CJ7" s="1118"/>
      <c r="CK7" s="1118"/>
      <c r="CL7" s="1119"/>
      <c r="CM7" s="1117">
        <v>33</v>
      </c>
      <c r="CN7" s="1118"/>
      <c r="CO7" s="1118"/>
      <c r="CP7" s="1118"/>
      <c r="CQ7" s="1119"/>
      <c r="CR7" s="1117">
        <v>33</v>
      </c>
      <c r="CS7" s="1118"/>
      <c r="CT7" s="1118"/>
      <c r="CU7" s="1118"/>
      <c r="CV7" s="1119"/>
      <c r="CW7" s="1117">
        <v>1</v>
      </c>
      <c r="CX7" s="1118"/>
      <c r="CY7" s="1118"/>
      <c r="CZ7" s="1118"/>
      <c r="DA7" s="1119"/>
      <c r="DB7" s="1117" t="s">
        <v>548</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c r="A8" s="214">
        <v>2</v>
      </c>
      <c r="B8" s="1067"/>
      <c r="C8" s="1068"/>
      <c r="D8" s="1068"/>
      <c r="E8" s="1068"/>
      <c r="F8" s="1068"/>
      <c r="G8" s="1068"/>
      <c r="H8" s="1068"/>
      <c r="I8" s="1068"/>
      <c r="J8" s="1068"/>
      <c r="K8" s="1068"/>
      <c r="L8" s="1068"/>
      <c r="M8" s="1068"/>
      <c r="N8" s="1068"/>
      <c r="O8" s="1068"/>
      <c r="P8" s="1069"/>
      <c r="Q8" s="1073"/>
      <c r="R8" s="1074"/>
      <c r="S8" s="1074"/>
      <c r="T8" s="1074"/>
      <c r="U8" s="1074"/>
      <c r="V8" s="1074"/>
      <c r="W8" s="1074"/>
      <c r="X8" s="1074"/>
      <c r="Y8" s="1074"/>
      <c r="Z8" s="1074"/>
      <c r="AA8" s="1074"/>
      <c r="AB8" s="1074"/>
      <c r="AC8" s="1074"/>
      <c r="AD8" s="1074"/>
      <c r="AE8" s="1075"/>
      <c r="AF8" s="1049"/>
      <c r="AG8" s="1050"/>
      <c r="AH8" s="1050"/>
      <c r="AI8" s="1050"/>
      <c r="AJ8" s="1051"/>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7"/>
    </row>
    <row r="9" spans="1:131" s="208" customFormat="1" ht="26.25" customHeight="1">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10"/>
      <c r="R22" s="1111"/>
      <c r="S22" s="1111"/>
      <c r="T22" s="1111"/>
      <c r="U22" s="1111"/>
      <c r="V22" s="1111"/>
      <c r="W22" s="1111"/>
      <c r="X22" s="1111"/>
      <c r="Y22" s="1111"/>
      <c r="Z22" s="1111"/>
      <c r="AA22" s="1111"/>
      <c r="AB22" s="1111"/>
      <c r="AC22" s="1111"/>
      <c r="AD22" s="1111"/>
      <c r="AE22" s="1112"/>
      <c r="AF22" s="1049"/>
      <c r="AG22" s="1050"/>
      <c r="AH22" s="1050"/>
      <c r="AI22" s="1050"/>
      <c r="AJ22" s="1051"/>
      <c r="AK22" s="1106"/>
      <c r="AL22" s="1107"/>
      <c r="AM22" s="1107"/>
      <c r="AN22" s="1107"/>
      <c r="AO22" s="1107"/>
      <c r="AP22" s="1107"/>
      <c r="AQ22" s="1107"/>
      <c r="AR22" s="1107"/>
      <c r="AS22" s="1107"/>
      <c r="AT22" s="1107"/>
      <c r="AU22" s="1108"/>
      <c r="AV22" s="1108"/>
      <c r="AW22" s="1108"/>
      <c r="AX22" s="1108"/>
      <c r="AY22" s="1109"/>
      <c r="AZ22" s="1065" t="s">
        <v>364</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365</v>
      </c>
      <c r="B23" s="973" t="s">
        <v>366</v>
      </c>
      <c r="C23" s="974"/>
      <c r="D23" s="974"/>
      <c r="E23" s="974"/>
      <c r="F23" s="974"/>
      <c r="G23" s="974"/>
      <c r="H23" s="974"/>
      <c r="I23" s="974"/>
      <c r="J23" s="974"/>
      <c r="K23" s="974"/>
      <c r="L23" s="974"/>
      <c r="M23" s="974"/>
      <c r="N23" s="974"/>
      <c r="O23" s="974"/>
      <c r="P23" s="975"/>
      <c r="Q23" s="1097">
        <v>4159</v>
      </c>
      <c r="R23" s="1098"/>
      <c r="S23" s="1098"/>
      <c r="T23" s="1098"/>
      <c r="U23" s="1098"/>
      <c r="V23" s="1098">
        <v>3981</v>
      </c>
      <c r="W23" s="1098"/>
      <c r="X23" s="1098"/>
      <c r="Y23" s="1098"/>
      <c r="Z23" s="1098"/>
      <c r="AA23" s="1098">
        <v>179</v>
      </c>
      <c r="AB23" s="1098"/>
      <c r="AC23" s="1098"/>
      <c r="AD23" s="1098"/>
      <c r="AE23" s="1099"/>
      <c r="AF23" s="1100">
        <v>145</v>
      </c>
      <c r="AG23" s="1098"/>
      <c r="AH23" s="1098"/>
      <c r="AI23" s="1098"/>
      <c r="AJ23" s="1101"/>
      <c r="AK23" s="1102"/>
      <c r="AL23" s="1103"/>
      <c r="AM23" s="1103"/>
      <c r="AN23" s="1103"/>
      <c r="AO23" s="1103"/>
      <c r="AP23" s="1098">
        <v>3409</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346</v>
      </c>
      <c r="B26" s="1026"/>
      <c r="C26" s="1026"/>
      <c r="D26" s="1026"/>
      <c r="E26" s="1026"/>
      <c r="F26" s="1026"/>
      <c r="G26" s="1026"/>
      <c r="H26" s="1026"/>
      <c r="I26" s="1026"/>
      <c r="J26" s="1026"/>
      <c r="K26" s="1026"/>
      <c r="L26" s="1026"/>
      <c r="M26" s="1026"/>
      <c r="N26" s="1026"/>
      <c r="O26" s="1026"/>
      <c r="P26" s="1027"/>
      <c r="Q26" s="1031" t="s">
        <v>369</v>
      </c>
      <c r="R26" s="1032"/>
      <c r="S26" s="1032"/>
      <c r="T26" s="1032"/>
      <c r="U26" s="1033"/>
      <c r="V26" s="1031" t="s">
        <v>370</v>
      </c>
      <c r="W26" s="1032"/>
      <c r="X26" s="1032"/>
      <c r="Y26" s="1032"/>
      <c r="Z26" s="1033"/>
      <c r="AA26" s="1031" t="s">
        <v>371</v>
      </c>
      <c r="AB26" s="1032"/>
      <c r="AC26" s="1032"/>
      <c r="AD26" s="1032"/>
      <c r="AE26" s="1032"/>
      <c r="AF26" s="1088" t="s">
        <v>372</v>
      </c>
      <c r="AG26" s="1038"/>
      <c r="AH26" s="1038"/>
      <c r="AI26" s="1038"/>
      <c r="AJ26" s="1089"/>
      <c r="AK26" s="1032" t="s">
        <v>373</v>
      </c>
      <c r="AL26" s="1032"/>
      <c r="AM26" s="1032"/>
      <c r="AN26" s="1032"/>
      <c r="AO26" s="1033"/>
      <c r="AP26" s="1031" t="s">
        <v>374</v>
      </c>
      <c r="AQ26" s="1032"/>
      <c r="AR26" s="1032"/>
      <c r="AS26" s="1032"/>
      <c r="AT26" s="1033"/>
      <c r="AU26" s="1031" t="s">
        <v>375</v>
      </c>
      <c r="AV26" s="1032"/>
      <c r="AW26" s="1032"/>
      <c r="AX26" s="1032"/>
      <c r="AY26" s="1033"/>
      <c r="AZ26" s="1031" t="s">
        <v>376</v>
      </c>
      <c r="BA26" s="1032"/>
      <c r="BB26" s="1032"/>
      <c r="BC26" s="1032"/>
      <c r="BD26" s="1033"/>
      <c r="BE26" s="1031" t="s">
        <v>353</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0"/>
      <c r="AG27" s="1041"/>
      <c r="AH27" s="1041"/>
      <c r="AI27" s="1041"/>
      <c r="AJ27" s="1091"/>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79" t="s">
        <v>377</v>
      </c>
      <c r="C28" s="1080"/>
      <c r="D28" s="1080"/>
      <c r="E28" s="1080"/>
      <c r="F28" s="1080"/>
      <c r="G28" s="1080"/>
      <c r="H28" s="1080"/>
      <c r="I28" s="1080"/>
      <c r="J28" s="1080"/>
      <c r="K28" s="1080"/>
      <c r="L28" s="1080"/>
      <c r="M28" s="1080"/>
      <c r="N28" s="1080"/>
      <c r="O28" s="1080"/>
      <c r="P28" s="1081"/>
      <c r="Q28" s="1082">
        <v>1293</v>
      </c>
      <c r="R28" s="1083"/>
      <c r="S28" s="1083"/>
      <c r="T28" s="1083"/>
      <c r="U28" s="1083"/>
      <c r="V28" s="1083">
        <v>1233</v>
      </c>
      <c r="W28" s="1083"/>
      <c r="X28" s="1083"/>
      <c r="Y28" s="1083"/>
      <c r="Z28" s="1083"/>
      <c r="AA28" s="1083">
        <v>60</v>
      </c>
      <c r="AB28" s="1083"/>
      <c r="AC28" s="1083"/>
      <c r="AD28" s="1083"/>
      <c r="AE28" s="1084"/>
      <c r="AF28" s="1085">
        <v>60</v>
      </c>
      <c r="AG28" s="1083"/>
      <c r="AH28" s="1083"/>
      <c r="AI28" s="1083"/>
      <c r="AJ28" s="1086"/>
      <c r="AK28" s="1087">
        <v>83</v>
      </c>
      <c r="AL28" s="1076"/>
      <c r="AM28" s="1076"/>
      <c r="AN28" s="1076"/>
      <c r="AO28" s="1076"/>
      <c r="AP28" s="1076" t="s">
        <v>544</v>
      </c>
      <c r="AQ28" s="1076"/>
      <c r="AR28" s="1076"/>
      <c r="AS28" s="1076"/>
      <c r="AT28" s="1076"/>
      <c r="AU28" s="1076" t="s">
        <v>544</v>
      </c>
      <c r="AV28" s="1076"/>
      <c r="AW28" s="1076"/>
      <c r="AX28" s="1076"/>
      <c r="AY28" s="1076"/>
      <c r="AZ28" s="1076" t="s">
        <v>544</v>
      </c>
      <c r="BA28" s="1076"/>
      <c r="BB28" s="1076"/>
      <c r="BC28" s="1076"/>
      <c r="BD28" s="1076"/>
      <c r="BE28" s="1077"/>
      <c r="BF28" s="1077"/>
      <c r="BG28" s="1077"/>
      <c r="BH28" s="1077"/>
      <c r="BI28" s="1078"/>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378</v>
      </c>
      <c r="C29" s="1068"/>
      <c r="D29" s="1068"/>
      <c r="E29" s="1068"/>
      <c r="F29" s="1068"/>
      <c r="G29" s="1068"/>
      <c r="H29" s="1068"/>
      <c r="I29" s="1068"/>
      <c r="J29" s="1068"/>
      <c r="K29" s="1068"/>
      <c r="L29" s="1068"/>
      <c r="M29" s="1068"/>
      <c r="N29" s="1068"/>
      <c r="O29" s="1068"/>
      <c r="P29" s="1069"/>
      <c r="Q29" s="1073">
        <v>851</v>
      </c>
      <c r="R29" s="1074"/>
      <c r="S29" s="1074"/>
      <c r="T29" s="1074"/>
      <c r="U29" s="1074"/>
      <c r="V29" s="1074">
        <v>850</v>
      </c>
      <c r="W29" s="1074"/>
      <c r="X29" s="1074"/>
      <c r="Y29" s="1074"/>
      <c r="Z29" s="1074"/>
      <c r="AA29" s="1074">
        <v>1</v>
      </c>
      <c r="AB29" s="1074"/>
      <c r="AC29" s="1074"/>
      <c r="AD29" s="1074"/>
      <c r="AE29" s="1075"/>
      <c r="AF29" s="1049">
        <v>1</v>
      </c>
      <c r="AG29" s="1050"/>
      <c r="AH29" s="1050"/>
      <c r="AI29" s="1050"/>
      <c r="AJ29" s="1051"/>
      <c r="AK29" s="1009">
        <v>120</v>
      </c>
      <c r="AL29" s="1000"/>
      <c r="AM29" s="1000"/>
      <c r="AN29" s="1000"/>
      <c r="AO29" s="1000"/>
      <c r="AP29" s="1000" t="s">
        <v>544</v>
      </c>
      <c r="AQ29" s="1000"/>
      <c r="AR29" s="1000"/>
      <c r="AS29" s="1000"/>
      <c r="AT29" s="1000"/>
      <c r="AU29" s="1000" t="s">
        <v>544</v>
      </c>
      <c r="AV29" s="1000"/>
      <c r="AW29" s="1000"/>
      <c r="AX29" s="1000"/>
      <c r="AY29" s="1000"/>
      <c r="AZ29" s="1000" t="s">
        <v>544</v>
      </c>
      <c r="BA29" s="1000"/>
      <c r="BB29" s="1000"/>
      <c r="BC29" s="1000"/>
      <c r="BD29" s="1000"/>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379</v>
      </c>
      <c r="C30" s="1068"/>
      <c r="D30" s="1068"/>
      <c r="E30" s="1068"/>
      <c r="F30" s="1068"/>
      <c r="G30" s="1068"/>
      <c r="H30" s="1068"/>
      <c r="I30" s="1068"/>
      <c r="J30" s="1068"/>
      <c r="K30" s="1068"/>
      <c r="L30" s="1068"/>
      <c r="M30" s="1068"/>
      <c r="N30" s="1068"/>
      <c r="O30" s="1068"/>
      <c r="P30" s="1069"/>
      <c r="Q30" s="1073">
        <v>108</v>
      </c>
      <c r="R30" s="1074"/>
      <c r="S30" s="1074"/>
      <c r="T30" s="1074"/>
      <c r="U30" s="1074"/>
      <c r="V30" s="1074">
        <v>108</v>
      </c>
      <c r="W30" s="1074"/>
      <c r="X30" s="1074"/>
      <c r="Y30" s="1074"/>
      <c r="Z30" s="1074"/>
      <c r="AA30" s="1074">
        <v>0</v>
      </c>
      <c r="AB30" s="1074"/>
      <c r="AC30" s="1074"/>
      <c r="AD30" s="1074"/>
      <c r="AE30" s="1075"/>
      <c r="AF30" s="1049">
        <v>0</v>
      </c>
      <c r="AG30" s="1050"/>
      <c r="AH30" s="1050"/>
      <c r="AI30" s="1050"/>
      <c r="AJ30" s="1051"/>
      <c r="AK30" s="1009">
        <v>32</v>
      </c>
      <c r="AL30" s="1000"/>
      <c r="AM30" s="1000"/>
      <c r="AN30" s="1000"/>
      <c r="AO30" s="1000"/>
      <c r="AP30" s="1000" t="s">
        <v>544</v>
      </c>
      <c r="AQ30" s="1000"/>
      <c r="AR30" s="1000"/>
      <c r="AS30" s="1000"/>
      <c r="AT30" s="1000"/>
      <c r="AU30" s="1000" t="s">
        <v>544</v>
      </c>
      <c r="AV30" s="1000"/>
      <c r="AW30" s="1000"/>
      <c r="AX30" s="1000"/>
      <c r="AY30" s="1000"/>
      <c r="AZ30" s="1000" t="s">
        <v>544</v>
      </c>
      <c r="BA30" s="1000"/>
      <c r="BB30" s="1000"/>
      <c r="BC30" s="1000"/>
      <c r="BD30" s="1000"/>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380</v>
      </c>
      <c r="C31" s="1068"/>
      <c r="D31" s="1068"/>
      <c r="E31" s="1068"/>
      <c r="F31" s="1068"/>
      <c r="G31" s="1068"/>
      <c r="H31" s="1068"/>
      <c r="I31" s="1068"/>
      <c r="J31" s="1068"/>
      <c r="K31" s="1068"/>
      <c r="L31" s="1068"/>
      <c r="M31" s="1068"/>
      <c r="N31" s="1068"/>
      <c r="O31" s="1068"/>
      <c r="P31" s="1069"/>
      <c r="Q31" s="1073">
        <v>147</v>
      </c>
      <c r="R31" s="1074"/>
      <c r="S31" s="1074"/>
      <c r="T31" s="1074"/>
      <c r="U31" s="1074"/>
      <c r="V31" s="1074">
        <v>136</v>
      </c>
      <c r="W31" s="1074"/>
      <c r="X31" s="1074"/>
      <c r="Y31" s="1074"/>
      <c r="Z31" s="1074"/>
      <c r="AA31" s="1074">
        <v>11</v>
      </c>
      <c r="AB31" s="1074"/>
      <c r="AC31" s="1074"/>
      <c r="AD31" s="1074"/>
      <c r="AE31" s="1075"/>
      <c r="AF31" s="1049">
        <v>160</v>
      </c>
      <c r="AG31" s="1050"/>
      <c r="AH31" s="1050"/>
      <c r="AI31" s="1050"/>
      <c r="AJ31" s="1051"/>
      <c r="AK31" s="1009" t="s">
        <v>543</v>
      </c>
      <c r="AL31" s="1000"/>
      <c r="AM31" s="1000"/>
      <c r="AN31" s="1000"/>
      <c r="AO31" s="1000"/>
      <c r="AP31" s="1000">
        <v>745</v>
      </c>
      <c r="AQ31" s="1000"/>
      <c r="AR31" s="1000"/>
      <c r="AS31" s="1000"/>
      <c r="AT31" s="1000"/>
      <c r="AU31" s="1000" t="s">
        <v>544</v>
      </c>
      <c r="AV31" s="1000"/>
      <c r="AW31" s="1000"/>
      <c r="AX31" s="1000"/>
      <c r="AY31" s="1000"/>
      <c r="AZ31" s="1000" t="s">
        <v>544</v>
      </c>
      <c r="BA31" s="1000"/>
      <c r="BB31" s="1000"/>
      <c r="BC31" s="1000"/>
      <c r="BD31" s="1000"/>
      <c r="BE31" s="1062" t="s">
        <v>381</v>
      </c>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382</v>
      </c>
      <c r="C32" s="1068"/>
      <c r="D32" s="1068"/>
      <c r="E32" s="1068"/>
      <c r="F32" s="1068"/>
      <c r="G32" s="1068"/>
      <c r="H32" s="1068"/>
      <c r="I32" s="1068"/>
      <c r="J32" s="1068"/>
      <c r="K32" s="1068"/>
      <c r="L32" s="1068"/>
      <c r="M32" s="1068"/>
      <c r="N32" s="1068"/>
      <c r="O32" s="1068"/>
      <c r="P32" s="1069"/>
      <c r="Q32" s="1073">
        <v>63</v>
      </c>
      <c r="R32" s="1074"/>
      <c r="S32" s="1074"/>
      <c r="T32" s="1074"/>
      <c r="U32" s="1074"/>
      <c r="V32" s="1074">
        <v>50</v>
      </c>
      <c r="W32" s="1074"/>
      <c r="X32" s="1074"/>
      <c r="Y32" s="1074"/>
      <c r="Z32" s="1074"/>
      <c r="AA32" s="1074">
        <v>13</v>
      </c>
      <c r="AB32" s="1074"/>
      <c r="AC32" s="1074"/>
      <c r="AD32" s="1074"/>
      <c r="AE32" s="1075"/>
      <c r="AF32" s="1049">
        <v>339</v>
      </c>
      <c r="AG32" s="1050"/>
      <c r="AH32" s="1050"/>
      <c r="AI32" s="1050"/>
      <c r="AJ32" s="1051"/>
      <c r="AK32" s="1009" t="s">
        <v>543</v>
      </c>
      <c r="AL32" s="1000"/>
      <c r="AM32" s="1000"/>
      <c r="AN32" s="1000"/>
      <c r="AO32" s="1000"/>
      <c r="AP32" s="1000" t="s">
        <v>545</v>
      </c>
      <c r="AQ32" s="1000"/>
      <c r="AR32" s="1000"/>
      <c r="AS32" s="1000"/>
      <c r="AT32" s="1000"/>
      <c r="AU32" s="1000" t="s">
        <v>544</v>
      </c>
      <c r="AV32" s="1000"/>
      <c r="AW32" s="1000"/>
      <c r="AX32" s="1000"/>
      <c r="AY32" s="1000"/>
      <c r="AZ32" s="1000" t="s">
        <v>544</v>
      </c>
      <c r="BA32" s="1000"/>
      <c r="BB32" s="1000"/>
      <c r="BC32" s="1000"/>
      <c r="BD32" s="1000"/>
      <c r="BE32" s="1062" t="s">
        <v>381</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383</v>
      </c>
      <c r="C33" s="1068"/>
      <c r="D33" s="1068"/>
      <c r="E33" s="1068"/>
      <c r="F33" s="1068"/>
      <c r="G33" s="1068"/>
      <c r="H33" s="1068"/>
      <c r="I33" s="1068"/>
      <c r="J33" s="1068"/>
      <c r="K33" s="1068"/>
      <c r="L33" s="1068"/>
      <c r="M33" s="1068"/>
      <c r="N33" s="1068"/>
      <c r="O33" s="1068"/>
      <c r="P33" s="1069"/>
      <c r="Q33" s="1073">
        <v>284</v>
      </c>
      <c r="R33" s="1074"/>
      <c r="S33" s="1074"/>
      <c r="T33" s="1074"/>
      <c r="U33" s="1074"/>
      <c r="V33" s="1074">
        <v>283</v>
      </c>
      <c r="W33" s="1074"/>
      <c r="X33" s="1074"/>
      <c r="Y33" s="1074"/>
      <c r="Z33" s="1074"/>
      <c r="AA33" s="1074">
        <v>1</v>
      </c>
      <c r="AB33" s="1074"/>
      <c r="AC33" s="1074"/>
      <c r="AD33" s="1074"/>
      <c r="AE33" s="1075"/>
      <c r="AF33" s="1049">
        <v>28</v>
      </c>
      <c r="AG33" s="1050"/>
      <c r="AH33" s="1050"/>
      <c r="AI33" s="1050"/>
      <c r="AJ33" s="1051"/>
      <c r="AK33" s="1009" t="s">
        <v>543</v>
      </c>
      <c r="AL33" s="1000"/>
      <c r="AM33" s="1000"/>
      <c r="AN33" s="1000"/>
      <c r="AO33" s="1000"/>
      <c r="AP33" s="1000" t="s">
        <v>545</v>
      </c>
      <c r="AQ33" s="1000"/>
      <c r="AR33" s="1000"/>
      <c r="AS33" s="1000"/>
      <c r="AT33" s="1000"/>
      <c r="AU33" s="1000" t="s">
        <v>544</v>
      </c>
      <c r="AV33" s="1000"/>
      <c r="AW33" s="1000"/>
      <c r="AX33" s="1000"/>
      <c r="AY33" s="1000"/>
      <c r="AZ33" s="1000" t="s">
        <v>544</v>
      </c>
      <c r="BA33" s="1000"/>
      <c r="BB33" s="1000"/>
      <c r="BC33" s="1000"/>
      <c r="BD33" s="1000"/>
      <c r="BE33" s="1062" t="s">
        <v>381</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t="s">
        <v>384</v>
      </c>
      <c r="C34" s="1068"/>
      <c r="D34" s="1068"/>
      <c r="E34" s="1068"/>
      <c r="F34" s="1068"/>
      <c r="G34" s="1068"/>
      <c r="H34" s="1068"/>
      <c r="I34" s="1068"/>
      <c r="J34" s="1068"/>
      <c r="K34" s="1068"/>
      <c r="L34" s="1068"/>
      <c r="M34" s="1068"/>
      <c r="N34" s="1068"/>
      <c r="O34" s="1068"/>
      <c r="P34" s="1069"/>
      <c r="Q34" s="1073">
        <v>7</v>
      </c>
      <c r="R34" s="1074"/>
      <c r="S34" s="1074"/>
      <c r="T34" s="1074"/>
      <c r="U34" s="1074"/>
      <c r="V34" s="1074">
        <v>5</v>
      </c>
      <c r="W34" s="1074"/>
      <c r="X34" s="1074"/>
      <c r="Y34" s="1074"/>
      <c r="Z34" s="1074"/>
      <c r="AA34" s="1074">
        <v>2</v>
      </c>
      <c r="AB34" s="1074"/>
      <c r="AC34" s="1074"/>
      <c r="AD34" s="1074"/>
      <c r="AE34" s="1075"/>
      <c r="AF34" s="1049">
        <v>2</v>
      </c>
      <c r="AG34" s="1050"/>
      <c r="AH34" s="1050"/>
      <c r="AI34" s="1050"/>
      <c r="AJ34" s="1051"/>
      <c r="AK34" s="1009" t="s">
        <v>543</v>
      </c>
      <c r="AL34" s="1000"/>
      <c r="AM34" s="1000"/>
      <c r="AN34" s="1000"/>
      <c r="AO34" s="1000"/>
      <c r="AP34" s="1000" t="s">
        <v>545</v>
      </c>
      <c r="AQ34" s="1000"/>
      <c r="AR34" s="1000"/>
      <c r="AS34" s="1000"/>
      <c r="AT34" s="1000"/>
      <c r="AU34" s="1000" t="s">
        <v>544</v>
      </c>
      <c r="AV34" s="1000"/>
      <c r="AW34" s="1000"/>
      <c r="AX34" s="1000"/>
      <c r="AY34" s="1000"/>
      <c r="AZ34" s="1000" t="s">
        <v>544</v>
      </c>
      <c r="BA34" s="1000"/>
      <c r="BB34" s="1000"/>
      <c r="BC34" s="1000"/>
      <c r="BD34" s="1000"/>
      <c r="BE34" s="1062" t="s">
        <v>385</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t="s">
        <v>386</v>
      </c>
      <c r="C35" s="1068"/>
      <c r="D35" s="1068"/>
      <c r="E35" s="1068"/>
      <c r="F35" s="1068"/>
      <c r="G35" s="1068"/>
      <c r="H35" s="1068"/>
      <c r="I35" s="1068"/>
      <c r="J35" s="1068"/>
      <c r="K35" s="1068"/>
      <c r="L35" s="1068"/>
      <c r="M35" s="1068"/>
      <c r="N35" s="1068"/>
      <c r="O35" s="1068"/>
      <c r="P35" s="1069"/>
      <c r="Q35" s="1073">
        <v>6</v>
      </c>
      <c r="R35" s="1074"/>
      <c r="S35" s="1074"/>
      <c r="T35" s="1074"/>
      <c r="U35" s="1074"/>
      <c r="V35" s="1074">
        <v>5</v>
      </c>
      <c r="W35" s="1074"/>
      <c r="X35" s="1074"/>
      <c r="Y35" s="1074"/>
      <c r="Z35" s="1074"/>
      <c r="AA35" s="1074">
        <v>1</v>
      </c>
      <c r="AB35" s="1074"/>
      <c r="AC35" s="1074"/>
      <c r="AD35" s="1074"/>
      <c r="AE35" s="1075"/>
      <c r="AF35" s="1049">
        <v>1</v>
      </c>
      <c r="AG35" s="1050"/>
      <c r="AH35" s="1050"/>
      <c r="AI35" s="1050"/>
      <c r="AJ35" s="1051"/>
      <c r="AK35" s="1009" t="s">
        <v>543</v>
      </c>
      <c r="AL35" s="1000"/>
      <c r="AM35" s="1000"/>
      <c r="AN35" s="1000"/>
      <c r="AO35" s="1000"/>
      <c r="AP35" s="1000" t="s">
        <v>545</v>
      </c>
      <c r="AQ35" s="1000"/>
      <c r="AR35" s="1000"/>
      <c r="AS35" s="1000"/>
      <c r="AT35" s="1000"/>
      <c r="AU35" s="1000" t="s">
        <v>544</v>
      </c>
      <c r="AV35" s="1000"/>
      <c r="AW35" s="1000"/>
      <c r="AX35" s="1000"/>
      <c r="AY35" s="1000"/>
      <c r="AZ35" s="1000" t="s">
        <v>544</v>
      </c>
      <c r="BA35" s="1000"/>
      <c r="BB35" s="1000"/>
      <c r="BC35" s="1000"/>
      <c r="BD35" s="1000"/>
      <c r="BE35" s="1062" t="s">
        <v>385</v>
      </c>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t="s">
        <v>387</v>
      </c>
      <c r="C36" s="1068"/>
      <c r="D36" s="1068"/>
      <c r="E36" s="1068"/>
      <c r="F36" s="1068"/>
      <c r="G36" s="1068"/>
      <c r="H36" s="1068"/>
      <c r="I36" s="1068"/>
      <c r="J36" s="1068"/>
      <c r="K36" s="1068"/>
      <c r="L36" s="1068"/>
      <c r="M36" s="1068"/>
      <c r="N36" s="1068"/>
      <c r="O36" s="1068"/>
      <c r="P36" s="1069"/>
      <c r="Q36" s="1073">
        <v>22</v>
      </c>
      <c r="R36" s="1074"/>
      <c r="S36" s="1074"/>
      <c r="T36" s="1074"/>
      <c r="U36" s="1074"/>
      <c r="V36" s="1074">
        <v>19</v>
      </c>
      <c r="W36" s="1074"/>
      <c r="X36" s="1074"/>
      <c r="Y36" s="1074"/>
      <c r="Z36" s="1074"/>
      <c r="AA36" s="1074">
        <v>4</v>
      </c>
      <c r="AB36" s="1074"/>
      <c r="AC36" s="1074"/>
      <c r="AD36" s="1074"/>
      <c r="AE36" s="1075"/>
      <c r="AF36" s="1049">
        <v>4</v>
      </c>
      <c r="AG36" s="1050"/>
      <c r="AH36" s="1050"/>
      <c r="AI36" s="1050"/>
      <c r="AJ36" s="1051"/>
      <c r="AK36" s="1009">
        <v>9</v>
      </c>
      <c r="AL36" s="1000"/>
      <c r="AM36" s="1000"/>
      <c r="AN36" s="1000"/>
      <c r="AO36" s="1000"/>
      <c r="AP36" s="1000">
        <v>53</v>
      </c>
      <c r="AQ36" s="1000"/>
      <c r="AR36" s="1000"/>
      <c r="AS36" s="1000"/>
      <c r="AT36" s="1000"/>
      <c r="AU36" s="1000">
        <v>53</v>
      </c>
      <c r="AV36" s="1000"/>
      <c r="AW36" s="1000"/>
      <c r="AX36" s="1000"/>
      <c r="AY36" s="1000"/>
      <c r="AZ36" s="1000" t="s">
        <v>544</v>
      </c>
      <c r="BA36" s="1000"/>
      <c r="BB36" s="1000"/>
      <c r="BC36" s="1000"/>
      <c r="BD36" s="1000"/>
      <c r="BE36" s="1062" t="s">
        <v>385</v>
      </c>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388</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365</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596</v>
      </c>
      <c r="AG63" s="988"/>
      <c r="AH63" s="988"/>
      <c r="AI63" s="988"/>
      <c r="AJ63" s="1060"/>
      <c r="AK63" s="1061"/>
      <c r="AL63" s="992"/>
      <c r="AM63" s="992"/>
      <c r="AN63" s="992"/>
      <c r="AO63" s="992"/>
      <c r="AP63" s="988">
        <v>798</v>
      </c>
      <c r="AQ63" s="988"/>
      <c r="AR63" s="988"/>
      <c r="AS63" s="988"/>
      <c r="AT63" s="988"/>
      <c r="AU63" s="988">
        <v>53</v>
      </c>
      <c r="AV63" s="988"/>
      <c r="AW63" s="988"/>
      <c r="AX63" s="988"/>
      <c r="AY63" s="988"/>
      <c r="AZ63" s="1055"/>
      <c r="BA63" s="1055"/>
      <c r="BB63" s="1055"/>
      <c r="BC63" s="1055"/>
      <c r="BD63" s="1055"/>
      <c r="BE63" s="989"/>
      <c r="BF63" s="989"/>
      <c r="BG63" s="989"/>
      <c r="BH63" s="989"/>
      <c r="BI63" s="990"/>
      <c r="BJ63" s="1056" t="s">
        <v>110</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391</v>
      </c>
      <c r="B66" s="1026"/>
      <c r="C66" s="1026"/>
      <c r="D66" s="1026"/>
      <c r="E66" s="1026"/>
      <c r="F66" s="1026"/>
      <c r="G66" s="1026"/>
      <c r="H66" s="1026"/>
      <c r="I66" s="1026"/>
      <c r="J66" s="1026"/>
      <c r="K66" s="1026"/>
      <c r="L66" s="1026"/>
      <c r="M66" s="1026"/>
      <c r="N66" s="1026"/>
      <c r="O66" s="1026"/>
      <c r="P66" s="1027"/>
      <c r="Q66" s="1031" t="s">
        <v>369</v>
      </c>
      <c r="R66" s="1032"/>
      <c r="S66" s="1032"/>
      <c r="T66" s="1032"/>
      <c r="U66" s="1033"/>
      <c r="V66" s="1031" t="s">
        <v>370</v>
      </c>
      <c r="W66" s="1032"/>
      <c r="X66" s="1032"/>
      <c r="Y66" s="1032"/>
      <c r="Z66" s="1033"/>
      <c r="AA66" s="1031" t="s">
        <v>371</v>
      </c>
      <c r="AB66" s="1032"/>
      <c r="AC66" s="1032"/>
      <c r="AD66" s="1032"/>
      <c r="AE66" s="1033"/>
      <c r="AF66" s="1037" t="s">
        <v>372</v>
      </c>
      <c r="AG66" s="1038"/>
      <c r="AH66" s="1038"/>
      <c r="AI66" s="1038"/>
      <c r="AJ66" s="1039"/>
      <c r="AK66" s="1031" t="s">
        <v>373</v>
      </c>
      <c r="AL66" s="1026"/>
      <c r="AM66" s="1026"/>
      <c r="AN66" s="1026"/>
      <c r="AO66" s="1027"/>
      <c r="AP66" s="1031" t="s">
        <v>374</v>
      </c>
      <c r="AQ66" s="1032"/>
      <c r="AR66" s="1032"/>
      <c r="AS66" s="1032"/>
      <c r="AT66" s="1033"/>
      <c r="AU66" s="1031" t="s">
        <v>392</v>
      </c>
      <c r="AV66" s="1032"/>
      <c r="AW66" s="1032"/>
      <c r="AX66" s="1032"/>
      <c r="AY66" s="1033"/>
      <c r="AZ66" s="1031" t="s">
        <v>353</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534</v>
      </c>
      <c r="C68" s="1016"/>
      <c r="D68" s="1016"/>
      <c r="E68" s="1016"/>
      <c r="F68" s="1016"/>
      <c r="G68" s="1016"/>
      <c r="H68" s="1016"/>
      <c r="I68" s="1016"/>
      <c r="J68" s="1016"/>
      <c r="K68" s="1016"/>
      <c r="L68" s="1016"/>
      <c r="M68" s="1016"/>
      <c r="N68" s="1016"/>
      <c r="O68" s="1016"/>
      <c r="P68" s="1017"/>
      <c r="Q68" s="1018">
        <v>217</v>
      </c>
      <c r="R68" s="1012"/>
      <c r="S68" s="1012"/>
      <c r="T68" s="1012"/>
      <c r="U68" s="1012"/>
      <c r="V68" s="1012">
        <v>200</v>
      </c>
      <c r="W68" s="1012"/>
      <c r="X68" s="1012"/>
      <c r="Y68" s="1012"/>
      <c r="Z68" s="1012"/>
      <c r="AA68" s="1012">
        <v>18</v>
      </c>
      <c r="AB68" s="1012"/>
      <c r="AC68" s="1012"/>
      <c r="AD68" s="1012"/>
      <c r="AE68" s="1012"/>
      <c r="AF68" s="1012">
        <v>18</v>
      </c>
      <c r="AG68" s="1012"/>
      <c r="AH68" s="1012"/>
      <c r="AI68" s="1012"/>
      <c r="AJ68" s="1012"/>
      <c r="AK68" s="1012" t="s">
        <v>546</v>
      </c>
      <c r="AL68" s="1012"/>
      <c r="AM68" s="1012"/>
      <c r="AN68" s="1012"/>
      <c r="AO68" s="1012"/>
      <c r="AP68" s="1012">
        <v>406</v>
      </c>
      <c r="AQ68" s="1012"/>
      <c r="AR68" s="1012"/>
      <c r="AS68" s="1012"/>
      <c r="AT68" s="1012"/>
      <c r="AU68" s="1012">
        <v>166</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1460</v>
      </c>
      <c r="R69" s="1000"/>
      <c r="S69" s="1000"/>
      <c r="T69" s="1000"/>
      <c r="U69" s="1000"/>
      <c r="V69" s="1000">
        <v>1293</v>
      </c>
      <c r="W69" s="1000"/>
      <c r="X69" s="1000"/>
      <c r="Y69" s="1000"/>
      <c r="Z69" s="1000"/>
      <c r="AA69" s="1000">
        <v>167</v>
      </c>
      <c r="AB69" s="1000"/>
      <c r="AC69" s="1000"/>
      <c r="AD69" s="1000"/>
      <c r="AE69" s="1000"/>
      <c r="AF69" s="1000">
        <v>45</v>
      </c>
      <c r="AG69" s="1000"/>
      <c r="AH69" s="1000"/>
      <c r="AI69" s="1000"/>
      <c r="AJ69" s="1000"/>
      <c r="AK69" s="1000" t="s">
        <v>546</v>
      </c>
      <c r="AL69" s="1000"/>
      <c r="AM69" s="1000"/>
      <c r="AN69" s="1000"/>
      <c r="AO69" s="1000"/>
      <c r="AP69" s="1000">
        <v>947</v>
      </c>
      <c r="AQ69" s="1000"/>
      <c r="AR69" s="1000"/>
      <c r="AS69" s="1000"/>
      <c r="AT69" s="1000"/>
      <c r="AU69" s="1000">
        <v>137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370</v>
      </c>
      <c r="R70" s="1000"/>
      <c r="S70" s="1000"/>
      <c r="T70" s="1000"/>
      <c r="U70" s="1000"/>
      <c r="V70" s="1000">
        <v>453</v>
      </c>
      <c r="W70" s="1000"/>
      <c r="X70" s="1000"/>
      <c r="Y70" s="1000"/>
      <c r="Z70" s="1000"/>
      <c r="AA70" s="1000">
        <v>-83</v>
      </c>
      <c r="AB70" s="1000"/>
      <c r="AC70" s="1000"/>
      <c r="AD70" s="1000"/>
      <c r="AE70" s="1000"/>
      <c r="AF70" s="1000">
        <v>319</v>
      </c>
      <c r="AG70" s="1000"/>
      <c r="AH70" s="1000"/>
      <c r="AI70" s="1000"/>
      <c r="AJ70" s="1000"/>
      <c r="AK70" s="1000">
        <v>209</v>
      </c>
      <c r="AL70" s="1000"/>
      <c r="AM70" s="1000"/>
      <c r="AN70" s="1000"/>
      <c r="AO70" s="1000"/>
      <c r="AP70" s="1000">
        <v>2698</v>
      </c>
      <c r="AQ70" s="1000"/>
      <c r="AR70" s="1000"/>
      <c r="AS70" s="1000"/>
      <c r="AT70" s="1000"/>
      <c r="AU70" s="1000">
        <v>68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537</v>
      </c>
      <c r="C71" s="1004"/>
      <c r="D71" s="1004"/>
      <c r="E71" s="1004"/>
      <c r="F71" s="1004"/>
      <c r="G71" s="1004"/>
      <c r="H71" s="1004"/>
      <c r="I71" s="1004"/>
      <c r="J71" s="1004"/>
      <c r="K71" s="1004"/>
      <c r="L71" s="1004"/>
      <c r="M71" s="1004"/>
      <c r="N71" s="1004"/>
      <c r="O71" s="1004"/>
      <c r="P71" s="1005"/>
      <c r="Q71" s="1006">
        <v>30</v>
      </c>
      <c r="R71" s="1000"/>
      <c r="S71" s="1000"/>
      <c r="T71" s="1000"/>
      <c r="U71" s="1000"/>
      <c r="V71" s="1000">
        <v>30</v>
      </c>
      <c r="W71" s="1000"/>
      <c r="X71" s="1000"/>
      <c r="Y71" s="1000"/>
      <c r="Z71" s="1000"/>
      <c r="AA71" s="1000">
        <v>0</v>
      </c>
      <c r="AB71" s="1000"/>
      <c r="AC71" s="1000"/>
      <c r="AD71" s="1000"/>
      <c r="AE71" s="1000"/>
      <c r="AF71" s="1000">
        <v>0</v>
      </c>
      <c r="AG71" s="1000"/>
      <c r="AH71" s="1000"/>
      <c r="AI71" s="1000"/>
      <c r="AJ71" s="1000"/>
      <c r="AK71" s="1000" t="s">
        <v>546</v>
      </c>
      <c r="AL71" s="1000"/>
      <c r="AM71" s="1000"/>
      <c r="AN71" s="1000"/>
      <c r="AO71" s="1000"/>
      <c r="AP71" s="1000">
        <v>376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6">
        <v>5505</v>
      </c>
      <c r="R72" s="1000"/>
      <c r="S72" s="1000"/>
      <c r="T72" s="1000"/>
      <c r="U72" s="1000"/>
      <c r="V72" s="1000">
        <v>5473</v>
      </c>
      <c r="W72" s="1000"/>
      <c r="X72" s="1000"/>
      <c r="Y72" s="1000"/>
      <c r="Z72" s="1000"/>
      <c r="AA72" s="1000">
        <v>32</v>
      </c>
      <c r="AB72" s="1000"/>
      <c r="AC72" s="1000"/>
      <c r="AD72" s="1000"/>
      <c r="AE72" s="1000"/>
      <c r="AF72" s="1000">
        <v>32</v>
      </c>
      <c r="AG72" s="1000"/>
      <c r="AH72" s="1000"/>
      <c r="AI72" s="1000"/>
      <c r="AJ72" s="1000"/>
      <c r="AK72" s="1000">
        <v>920</v>
      </c>
      <c r="AL72" s="1000"/>
      <c r="AM72" s="1000"/>
      <c r="AN72" s="1000"/>
      <c r="AO72" s="1000"/>
      <c r="AP72" s="1000" t="s">
        <v>546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539</v>
      </c>
      <c r="C73" s="1004"/>
      <c r="D73" s="1004"/>
      <c r="E73" s="1004"/>
      <c r="F73" s="1004"/>
      <c r="G73" s="1004"/>
      <c r="H73" s="1004"/>
      <c r="I73" s="1004"/>
      <c r="J73" s="1004"/>
      <c r="K73" s="1004"/>
      <c r="L73" s="1004"/>
      <c r="M73" s="1004"/>
      <c r="N73" s="1004"/>
      <c r="O73" s="1004"/>
      <c r="P73" s="1005"/>
      <c r="Q73" s="1006">
        <v>2628</v>
      </c>
      <c r="R73" s="1000"/>
      <c r="S73" s="1000"/>
      <c r="T73" s="1000"/>
      <c r="U73" s="1000"/>
      <c r="V73" s="1000">
        <v>2617</v>
      </c>
      <c r="W73" s="1000"/>
      <c r="X73" s="1000"/>
      <c r="Y73" s="1000"/>
      <c r="Z73" s="1000"/>
      <c r="AA73" s="1000">
        <v>11</v>
      </c>
      <c r="AB73" s="1000"/>
      <c r="AC73" s="1000"/>
      <c r="AD73" s="1000"/>
      <c r="AE73" s="1000"/>
      <c r="AF73" s="1000">
        <v>11</v>
      </c>
      <c r="AG73" s="1000"/>
      <c r="AH73" s="1000"/>
      <c r="AI73" s="1000"/>
      <c r="AJ73" s="1000"/>
      <c r="AK73" s="1000" t="s">
        <v>546</v>
      </c>
      <c r="AL73" s="1000"/>
      <c r="AM73" s="1000"/>
      <c r="AN73" s="1000"/>
      <c r="AO73" s="1000"/>
      <c r="AP73" s="1011" t="s">
        <v>547</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540</v>
      </c>
      <c r="C74" s="1004"/>
      <c r="D74" s="1004"/>
      <c r="E74" s="1004"/>
      <c r="F74" s="1004"/>
      <c r="G74" s="1004"/>
      <c r="H74" s="1004"/>
      <c r="I74" s="1004"/>
      <c r="J74" s="1004"/>
      <c r="K74" s="1004"/>
      <c r="L74" s="1004"/>
      <c r="M74" s="1004"/>
      <c r="N74" s="1004"/>
      <c r="O74" s="1004"/>
      <c r="P74" s="1005"/>
      <c r="Q74" s="1006">
        <v>398650</v>
      </c>
      <c r="R74" s="1000"/>
      <c r="S74" s="1000"/>
      <c r="T74" s="1000"/>
      <c r="U74" s="1000"/>
      <c r="V74" s="1000">
        <v>388493</v>
      </c>
      <c r="W74" s="1000"/>
      <c r="X74" s="1000"/>
      <c r="Y74" s="1000"/>
      <c r="Z74" s="1000"/>
      <c r="AA74" s="1000">
        <v>10157</v>
      </c>
      <c r="AB74" s="1000"/>
      <c r="AC74" s="1000"/>
      <c r="AD74" s="1000"/>
      <c r="AE74" s="1000"/>
      <c r="AF74" s="1000">
        <v>10157</v>
      </c>
      <c r="AG74" s="1000"/>
      <c r="AH74" s="1000"/>
      <c r="AI74" s="1000"/>
      <c r="AJ74" s="1000"/>
      <c r="AK74" s="1000">
        <v>2501</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541</v>
      </c>
      <c r="C75" s="1004"/>
      <c r="D75" s="1004"/>
      <c r="E75" s="1004"/>
      <c r="F75" s="1004"/>
      <c r="G75" s="1004"/>
      <c r="H75" s="1004"/>
      <c r="I75" s="1004"/>
      <c r="J75" s="1004"/>
      <c r="K75" s="1004"/>
      <c r="L75" s="1004"/>
      <c r="M75" s="1004"/>
      <c r="N75" s="1004"/>
      <c r="O75" s="1004"/>
      <c r="P75" s="1005"/>
      <c r="Q75" s="1007">
        <v>303</v>
      </c>
      <c r="R75" s="1008"/>
      <c r="S75" s="1008"/>
      <c r="T75" s="1008"/>
      <c r="U75" s="1009"/>
      <c r="V75" s="1010">
        <v>297</v>
      </c>
      <c r="W75" s="1008"/>
      <c r="X75" s="1008"/>
      <c r="Y75" s="1008"/>
      <c r="Z75" s="1009"/>
      <c r="AA75" s="1010">
        <v>6</v>
      </c>
      <c r="AB75" s="1008"/>
      <c r="AC75" s="1008"/>
      <c r="AD75" s="1008"/>
      <c r="AE75" s="1009"/>
      <c r="AF75" s="1010">
        <v>6</v>
      </c>
      <c r="AG75" s="1008"/>
      <c r="AH75" s="1008"/>
      <c r="AI75" s="1008"/>
      <c r="AJ75" s="1009"/>
      <c r="AK75" s="1010">
        <v>4</v>
      </c>
      <c r="AL75" s="1008"/>
      <c r="AM75" s="1008"/>
      <c r="AN75" s="1008"/>
      <c r="AO75" s="1009"/>
      <c r="AP75" s="1010" t="s">
        <v>546</v>
      </c>
      <c r="AQ75" s="1008"/>
      <c r="AR75" s="1008"/>
      <c r="AS75" s="1008"/>
      <c r="AT75" s="1009"/>
      <c r="AU75" s="1010" t="s">
        <v>546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365</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10588</v>
      </c>
      <c r="AG88" s="988"/>
      <c r="AH88" s="988"/>
      <c r="AI88" s="988"/>
      <c r="AJ88" s="988"/>
      <c r="AK88" s="992"/>
      <c r="AL88" s="992"/>
      <c r="AM88" s="992"/>
      <c r="AN88" s="992"/>
      <c r="AO88" s="992"/>
      <c r="AP88" s="988">
        <v>4427</v>
      </c>
      <c r="AQ88" s="988"/>
      <c r="AR88" s="988"/>
      <c r="AS88" s="988"/>
      <c r="AT88" s="988"/>
      <c r="AU88" s="988">
        <v>371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33</v>
      </c>
      <c r="CS102" s="980"/>
      <c r="CT102" s="980"/>
      <c r="CU102" s="980"/>
      <c r="CV102" s="981"/>
      <c r="CW102" s="979">
        <v>1</v>
      </c>
      <c r="CX102" s="980"/>
      <c r="CY102" s="980"/>
      <c r="CZ102" s="980"/>
      <c r="DA102" s="981"/>
      <c r="DB102" s="979" t="s">
        <v>549</v>
      </c>
      <c r="DC102" s="980"/>
      <c r="DD102" s="980"/>
      <c r="DE102" s="980"/>
      <c r="DF102" s="981"/>
      <c r="DG102" s="979" t="s">
        <v>550</v>
      </c>
      <c r="DH102" s="980"/>
      <c r="DI102" s="980"/>
      <c r="DJ102" s="980"/>
      <c r="DK102" s="981"/>
      <c r="DL102" s="979" t="s">
        <v>551</v>
      </c>
      <c r="DM102" s="980"/>
      <c r="DN102" s="980"/>
      <c r="DO102" s="980"/>
      <c r="DP102" s="981"/>
      <c r="DQ102" s="979" t="s">
        <v>551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285</v>
      </c>
      <c r="AG109" s="923"/>
      <c r="AH109" s="923"/>
      <c r="AI109" s="923"/>
      <c r="AJ109" s="924"/>
      <c r="AK109" s="925" t="s">
        <v>284</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285</v>
      </c>
      <c r="BW109" s="923"/>
      <c r="BX109" s="923"/>
      <c r="BY109" s="923"/>
      <c r="BZ109" s="924"/>
      <c r="CA109" s="925" t="s">
        <v>284</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285</v>
      </c>
      <c r="DM109" s="923"/>
      <c r="DN109" s="923"/>
      <c r="DO109" s="923"/>
      <c r="DP109" s="924"/>
      <c r="DQ109" s="925" t="s">
        <v>284</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300252</v>
      </c>
      <c r="AB110" s="916"/>
      <c r="AC110" s="916"/>
      <c r="AD110" s="916"/>
      <c r="AE110" s="917"/>
      <c r="AF110" s="918">
        <v>295219</v>
      </c>
      <c r="AG110" s="916"/>
      <c r="AH110" s="916"/>
      <c r="AI110" s="916"/>
      <c r="AJ110" s="917"/>
      <c r="AK110" s="918">
        <v>295923</v>
      </c>
      <c r="AL110" s="916"/>
      <c r="AM110" s="916"/>
      <c r="AN110" s="916"/>
      <c r="AO110" s="917"/>
      <c r="AP110" s="919">
        <v>14</v>
      </c>
      <c r="AQ110" s="920"/>
      <c r="AR110" s="920"/>
      <c r="AS110" s="920"/>
      <c r="AT110" s="921"/>
      <c r="AU110" s="955" t="s">
        <v>60</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3212988</v>
      </c>
      <c r="BR110" s="863"/>
      <c r="BS110" s="863"/>
      <c r="BT110" s="863"/>
      <c r="BU110" s="863"/>
      <c r="BV110" s="863">
        <v>3185427</v>
      </c>
      <c r="BW110" s="863"/>
      <c r="BX110" s="863"/>
      <c r="BY110" s="863"/>
      <c r="BZ110" s="863"/>
      <c r="CA110" s="863">
        <v>3409462</v>
      </c>
      <c r="CB110" s="863"/>
      <c r="CC110" s="863"/>
      <c r="CD110" s="863"/>
      <c r="CE110" s="863"/>
      <c r="CF110" s="887">
        <v>160.9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4691</v>
      </c>
      <c r="BR111" s="835"/>
      <c r="BS111" s="835"/>
      <c r="BT111" s="835"/>
      <c r="BU111" s="835"/>
      <c r="BV111" s="835">
        <v>3720</v>
      </c>
      <c r="BW111" s="835"/>
      <c r="BX111" s="835"/>
      <c r="BY111" s="835"/>
      <c r="BZ111" s="835"/>
      <c r="CA111" s="835">
        <v>15134</v>
      </c>
      <c r="CB111" s="835"/>
      <c r="CC111" s="835"/>
      <c r="CD111" s="835"/>
      <c r="CE111" s="835"/>
      <c r="CF111" s="896">
        <v>0.7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66987</v>
      </c>
      <c r="BR112" s="835"/>
      <c r="BS112" s="835"/>
      <c r="BT112" s="835"/>
      <c r="BU112" s="835"/>
      <c r="BV112" s="835">
        <v>59813</v>
      </c>
      <c r="BW112" s="835"/>
      <c r="BX112" s="835"/>
      <c r="BY112" s="835"/>
      <c r="BZ112" s="835"/>
      <c r="CA112" s="835">
        <v>52984</v>
      </c>
      <c r="CB112" s="835"/>
      <c r="CC112" s="835"/>
      <c r="CD112" s="835"/>
      <c r="CE112" s="835"/>
      <c r="CF112" s="896">
        <v>2.5</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9511</v>
      </c>
      <c r="AB113" s="944"/>
      <c r="AC113" s="944"/>
      <c r="AD113" s="944"/>
      <c r="AE113" s="945"/>
      <c r="AF113" s="946">
        <v>9510</v>
      </c>
      <c r="AG113" s="944"/>
      <c r="AH113" s="944"/>
      <c r="AI113" s="944"/>
      <c r="AJ113" s="945"/>
      <c r="AK113" s="946">
        <v>9026</v>
      </c>
      <c r="AL113" s="944"/>
      <c r="AM113" s="944"/>
      <c r="AN113" s="944"/>
      <c r="AO113" s="945"/>
      <c r="AP113" s="947">
        <v>0.4</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351136</v>
      </c>
      <c r="BR113" s="835"/>
      <c r="BS113" s="835"/>
      <c r="BT113" s="835"/>
      <c r="BU113" s="835"/>
      <c r="BV113" s="835">
        <v>329313</v>
      </c>
      <c r="BW113" s="835"/>
      <c r="BX113" s="835"/>
      <c r="BY113" s="835"/>
      <c r="BZ113" s="835"/>
      <c r="CA113" s="835">
        <v>334356</v>
      </c>
      <c r="CB113" s="835"/>
      <c r="CC113" s="835"/>
      <c r="CD113" s="835"/>
      <c r="CE113" s="835"/>
      <c r="CF113" s="896">
        <v>15.8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45700</v>
      </c>
      <c r="AB114" s="798"/>
      <c r="AC114" s="798"/>
      <c r="AD114" s="798"/>
      <c r="AE114" s="799"/>
      <c r="AF114" s="800">
        <v>44588</v>
      </c>
      <c r="AG114" s="798"/>
      <c r="AH114" s="798"/>
      <c r="AI114" s="798"/>
      <c r="AJ114" s="799"/>
      <c r="AK114" s="800">
        <v>47336</v>
      </c>
      <c r="AL114" s="798"/>
      <c r="AM114" s="798"/>
      <c r="AN114" s="798"/>
      <c r="AO114" s="799"/>
      <c r="AP114" s="845">
        <v>2.2000000000000002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1046514</v>
      </c>
      <c r="BR114" s="835"/>
      <c r="BS114" s="835"/>
      <c r="BT114" s="835"/>
      <c r="BU114" s="835"/>
      <c r="BV114" s="835">
        <v>1010367</v>
      </c>
      <c r="BW114" s="835"/>
      <c r="BX114" s="835"/>
      <c r="BY114" s="835"/>
      <c r="BZ114" s="835"/>
      <c r="CA114" s="835">
        <v>1005780</v>
      </c>
      <c r="CB114" s="835"/>
      <c r="CC114" s="835"/>
      <c r="CD114" s="835"/>
      <c r="CE114" s="835"/>
      <c r="CF114" s="896">
        <v>47.5</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986</v>
      </c>
      <c r="AB115" s="944"/>
      <c r="AC115" s="944"/>
      <c r="AD115" s="944"/>
      <c r="AE115" s="945"/>
      <c r="AF115" s="946">
        <v>970</v>
      </c>
      <c r="AG115" s="944"/>
      <c r="AH115" s="944"/>
      <c r="AI115" s="944"/>
      <c r="AJ115" s="945"/>
      <c r="AK115" s="946">
        <v>954</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4691</v>
      </c>
      <c r="DH116" s="798"/>
      <c r="DI116" s="798"/>
      <c r="DJ116" s="798"/>
      <c r="DK116" s="799"/>
      <c r="DL116" s="800">
        <v>3720</v>
      </c>
      <c r="DM116" s="798"/>
      <c r="DN116" s="798"/>
      <c r="DO116" s="798"/>
      <c r="DP116" s="799"/>
      <c r="DQ116" s="800">
        <v>15134</v>
      </c>
      <c r="DR116" s="798"/>
      <c r="DS116" s="798"/>
      <c r="DT116" s="798"/>
      <c r="DU116" s="799"/>
      <c r="DV116" s="845">
        <v>0.7</v>
      </c>
      <c r="DW116" s="846"/>
      <c r="DX116" s="846"/>
      <c r="DY116" s="846"/>
      <c r="DZ116" s="847"/>
    </row>
    <row r="117" spans="1:130" s="199" customFormat="1" ht="26.25" customHeight="1">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356449</v>
      </c>
      <c r="AB117" s="930"/>
      <c r="AC117" s="930"/>
      <c r="AD117" s="930"/>
      <c r="AE117" s="931"/>
      <c r="AF117" s="932">
        <v>350287</v>
      </c>
      <c r="AG117" s="930"/>
      <c r="AH117" s="930"/>
      <c r="AI117" s="930"/>
      <c r="AJ117" s="931"/>
      <c r="AK117" s="932">
        <v>353239</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285</v>
      </c>
      <c r="AG118" s="923"/>
      <c r="AH118" s="923"/>
      <c r="AI118" s="923"/>
      <c r="AJ118" s="924"/>
      <c r="AK118" s="925" t="s">
        <v>284</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433</v>
      </c>
      <c r="BP119" s="899"/>
      <c r="BQ119" s="903">
        <v>4682316</v>
      </c>
      <c r="BR119" s="866"/>
      <c r="BS119" s="866"/>
      <c r="BT119" s="866"/>
      <c r="BU119" s="866"/>
      <c r="BV119" s="866">
        <v>4588640</v>
      </c>
      <c r="BW119" s="866"/>
      <c r="BX119" s="866"/>
      <c r="BY119" s="866"/>
      <c r="BZ119" s="866"/>
      <c r="CA119" s="866">
        <v>4817716</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1711453</v>
      </c>
      <c r="BR120" s="863"/>
      <c r="BS120" s="863"/>
      <c r="BT120" s="863"/>
      <c r="BU120" s="863"/>
      <c r="BV120" s="863">
        <v>1877982</v>
      </c>
      <c r="BW120" s="863"/>
      <c r="BX120" s="863"/>
      <c r="BY120" s="863"/>
      <c r="BZ120" s="863"/>
      <c r="CA120" s="863">
        <v>2044409</v>
      </c>
      <c r="CB120" s="863"/>
      <c r="CC120" s="863"/>
      <c r="CD120" s="863"/>
      <c r="CE120" s="863"/>
      <c r="CF120" s="887">
        <v>96.5</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66987</v>
      </c>
      <c r="DH120" s="863"/>
      <c r="DI120" s="863"/>
      <c r="DJ120" s="863"/>
      <c r="DK120" s="863"/>
      <c r="DL120" s="863">
        <v>59813</v>
      </c>
      <c r="DM120" s="863"/>
      <c r="DN120" s="863"/>
      <c r="DO120" s="863"/>
      <c r="DP120" s="863"/>
      <c r="DQ120" s="863">
        <v>52894</v>
      </c>
      <c r="DR120" s="863"/>
      <c r="DS120" s="863"/>
      <c r="DT120" s="863"/>
      <c r="DU120" s="863"/>
      <c r="DV120" s="864">
        <v>2.5</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t="s">
        <v>110</v>
      </c>
      <c r="BR121" s="835"/>
      <c r="BS121" s="835"/>
      <c r="BT121" s="835"/>
      <c r="BU121" s="835"/>
      <c r="BV121" s="835" t="s">
        <v>110</v>
      </c>
      <c r="BW121" s="835"/>
      <c r="BX121" s="835"/>
      <c r="BY121" s="835"/>
      <c r="BZ121" s="835"/>
      <c r="CA121" s="835" t="s">
        <v>110</v>
      </c>
      <c r="CB121" s="835"/>
      <c r="CC121" s="835"/>
      <c r="CD121" s="835"/>
      <c r="CE121" s="835"/>
      <c r="CF121" s="896" t="s">
        <v>110</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110</v>
      </c>
      <c r="DH121" s="835"/>
      <c r="DI121" s="835"/>
      <c r="DJ121" s="835"/>
      <c r="DK121" s="835"/>
      <c r="DL121" s="835" t="s">
        <v>110</v>
      </c>
      <c r="DM121" s="835"/>
      <c r="DN121" s="835"/>
      <c r="DO121" s="835"/>
      <c r="DP121" s="835"/>
      <c r="DQ121" s="835" t="s">
        <v>110</v>
      </c>
      <c r="DR121" s="835"/>
      <c r="DS121" s="835"/>
      <c r="DT121" s="835"/>
      <c r="DU121" s="835"/>
      <c r="DV121" s="812" t="s">
        <v>110</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3041854</v>
      </c>
      <c r="BR122" s="866"/>
      <c r="BS122" s="866"/>
      <c r="BT122" s="866"/>
      <c r="BU122" s="866"/>
      <c r="BV122" s="866">
        <v>2983651</v>
      </c>
      <c r="BW122" s="866"/>
      <c r="BX122" s="866"/>
      <c r="BY122" s="866"/>
      <c r="BZ122" s="866"/>
      <c r="CA122" s="866">
        <v>3110316</v>
      </c>
      <c r="CB122" s="866"/>
      <c r="CC122" s="866"/>
      <c r="CD122" s="866"/>
      <c r="CE122" s="866"/>
      <c r="CF122" s="867">
        <v>146.80000000000001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986</v>
      </c>
      <c r="AB123" s="798"/>
      <c r="AC123" s="798"/>
      <c r="AD123" s="798"/>
      <c r="AE123" s="799"/>
      <c r="AF123" s="800">
        <v>970</v>
      </c>
      <c r="AG123" s="798"/>
      <c r="AH123" s="798"/>
      <c r="AI123" s="798"/>
      <c r="AJ123" s="799"/>
      <c r="AK123" s="800">
        <v>954</v>
      </c>
      <c r="AL123" s="798"/>
      <c r="AM123" s="798"/>
      <c r="AN123" s="798"/>
      <c r="AO123" s="799"/>
      <c r="AP123" s="845">
        <v>0</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441</v>
      </c>
      <c r="BP123" s="899"/>
      <c r="BQ123" s="853">
        <v>4753307</v>
      </c>
      <c r="BR123" s="854"/>
      <c r="BS123" s="854"/>
      <c r="BT123" s="854"/>
      <c r="BU123" s="854"/>
      <c r="BV123" s="854">
        <v>4861633</v>
      </c>
      <c r="BW123" s="854"/>
      <c r="BX123" s="854"/>
      <c r="BY123" s="854"/>
      <c r="BZ123" s="854"/>
      <c r="CA123" s="854">
        <v>5154725</v>
      </c>
      <c r="CB123" s="854"/>
      <c r="CC123" s="854"/>
      <c r="CD123" s="854"/>
      <c r="CE123" s="854"/>
      <c r="CF123" s="764"/>
      <c r="CG123" s="765"/>
      <c r="CH123" s="765"/>
      <c r="CI123" s="765"/>
      <c r="CJ123" s="855"/>
      <c r="CK123" s="890"/>
      <c r="CL123" s="876"/>
      <c r="CM123" s="876"/>
      <c r="CN123" s="876"/>
      <c r="CO123" s="877"/>
      <c r="CP123" s="856" t="s">
        <v>378</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110</v>
      </c>
      <c r="BR124" s="852"/>
      <c r="BS124" s="852"/>
      <c r="BT124" s="852"/>
      <c r="BU124" s="852"/>
      <c r="BV124" s="852" t="s">
        <v>110</v>
      </c>
      <c r="BW124" s="852"/>
      <c r="BX124" s="852"/>
      <c r="BY124" s="852"/>
      <c r="BZ124" s="852"/>
      <c r="CA124" s="852" t="s">
        <v>110</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110</v>
      </c>
      <c r="AB128" s="819"/>
      <c r="AC128" s="819"/>
      <c r="AD128" s="819"/>
      <c r="AE128" s="820"/>
      <c r="AF128" s="821" t="s">
        <v>110</v>
      </c>
      <c r="AG128" s="819"/>
      <c r="AH128" s="819"/>
      <c r="AI128" s="819"/>
      <c r="AJ128" s="820"/>
      <c r="AK128" s="821" t="s">
        <v>110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2357792</v>
      </c>
      <c r="AB129" s="798"/>
      <c r="AC129" s="798"/>
      <c r="AD129" s="798"/>
      <c r="AE129" s="799"/>
      <c r="AF129" s="800">
        <v>2457259</v>
      </c>
      <c r="AG129" s="798"/>
      <c r="AH129" s="798"/>
      <c r="AI129" s="798"/>
      <c r="AJ129" s="799"/>
      <c r="AK129" s="800">
        <v>2414235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308969</v>
      </c>
      <c r="AB130" s="798"/>
      <c r="AC130" s="798"/>
      <c r="AD130" s="798"/>
      <c r="AE130" s="799"/>
      <c r="AF130" s="800">
        <v>302649</v>
      </c>
      <c r="AG130" s="798"/>
      <c r="AH130" s="798"/>
      <c r="AI130" s="798"/>
      <c r="AJ130" s="799"/>
      <c r="AK130" s="800">
        <v>295733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2.4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2048823</v>
      </c>
      <c r="AB131" s="781"/>
      <c r="AC131" s="781"/>
      <c r="AD131" s="781"/>
      <c r="AE131" s="782"/>
      <c r="AF131" s="783">
        <v>2154610</v>
      </c>
      <c r="AG131" s="781"/>
      <c r="AH131" s="781"/>
      <c r="AI131" s="781"/>
      <c r="AJ131" s="782"/>
      <c r="AK131" s="783">
        <v>2118502</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2.3174281040000002</v>
      </c>
      <c r="AB132" s="761"/>
      <c r="AC132" s="761"/>
      <c r="AD132" s="761"/>
      <c r="AE132" s="762"/>
      <c r="AF132" s="763">
        <v>2.2109801770000002</v>
      </c>
      <c r="AG132" s="761"/>
      <c r="AH132" s="761"/>
      <c r="AI132" s="761"/>
      <c r="AJ132" s="762"/>
      <c r="AK132" s="763">
        <v>2.7144652210000002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4.5</v>
      </c>
      <c r="AB133" s="740"/>
      <c r="AC133" s="740"/>
      <c r="AD133" s="740"/>
      <c r="AE133" s="741"/>
      <c r="AF133" s="739">
        <v>3.1</v>
      </c>
      <c r="AG133" s="740"/>
      <c r="AH133" s="740"/>
      <c r="AI133" s="740"/>
      <c r="AJ133" s="741"/>
      <c r="AK133" s="739">
        <v>2.4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609225</v>
      </c>
      <c r="L9" s="266">
        <v>86945</v>
      </c>
      <c r="M9" s="267">
        <v>115876</v>
      </c>
      <c r="N9" s="268">
        <v>-25</v>
      </c>
    </row>
    <row r="10" spans="1:16">
      <c r="A10" s="250"/>
      <c r="B10" s="246"/>
      <c r="C10" s="246"/>
      <c r="D10" s="246"/>
      <c r="E10" s="246"/>
      <c r="F10" s="246"/>
      <c r="G10" s="1166" t="s">
        <v>475</v>
      </c>
      <c r="H10" s="1167"/>
      <c r="I10" s="1167"/>
      <c r="J10" s="1168"/>
      <c r="K10" s="269">
        <v>55981</v>
      </c>
      <c r="L10" s="270">
        <v>7989</v>
      </c>
      <c r="M10" s="271">
        <v>10922</v>
      </c>
      <c r="N10" s="272">
        <v>-26.9</v>
      </c>
    </row>
    <row r="11" spans="1:16" ht="13.5" customHeight="1">
      <c r="A11" s="250"/>
      <c r="B11" s="246"/>
      <c r="C11" s="246"/>
      <c r="D11" s="246"/>
      <c r="E11" s="246"/>
      <c r="F11" s="246"/>
      <c r="G11" s="1166" t="s">
        <v>476</v>
      </c>
      <c r="H11" s="1167"/>
      <c r="I11" s="1167"/>
      <c r="J11" s="1168"/>
      <c r="K11" s="269">
        <v>103364</v>
      </c>
      <c r="L11" s="270">
        <v>14752</v>
      </c>
      <c r="M11" s="271">
        <v>18462</v>
      </c>
      <c r="N11" s="272">
        <v>-20.100000000000001</v>
      </c>
    </row>
    <row r="12" spans="1:16" ht="13.5" customHeight="1">
      <c r="A12" s="250"/>
      <c r="B12" s="246"/>
      <c r="C12" s="246"/>
      <c r="D12" s="246"/>
      <c r="E12" s="246"/>
      <c r="F12" s="246"/>
      <c r="G12" s="1166" t="s">
        <v>477</v>
      </c>
      <c r="H12" s="1167"/>
      <c r="I12" s="1167"/>
      <c r="J12" s="1168"/>
      <c r="K12" s="269" t="s">
        <v>478</v>
      </c>
      <c r="L12" s="270" t="s">
        <v>478</v>
      </c>
      <c r="M12" s="271">
        <v>746</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27330</v>
      </c>
      <c r="L14" s="270">
        <v>3900</v>
      </c>
      <c r="M14" s="271">
        <v>5201</v>
      </c>
      <c r="N14" s="272">
        <v>-25</v>
      </c>
    </row>
    <row r="15" spans="1:16" ht="13.5" customHeight="1">
      <c r="A15" s="250"/>
      <c r="B15" s="246"/>
      <c r="C15" s="246"/>
      <c r="D15" s="246"/>
      <c r="E15" s="246"/>
      <c r="F15" s="246"/>
      <c r="G15" s="1166" t="s">
        <v>481</v>
      </c>
      <c r="H15" s="1167"/>
      <c r="I15" s="1167"/>
      <c r="J15" s="1168"/>
      <c r="K15" s="269" t="s">
        <v>478</v>
      </c>
      <c r="L15" s="270" t="s">
        <v>478</v>
      </c>
      <c r="M15" s="271">
        <v>2624</v>
      </c>
      <c r="N15" s="272" t="s">
        <v>478</v>
      </c>
    </row>
    <row r="16" spans="1:16">
      <c r="A16" s="250"/>
      <c r="B16" s="246"/>
      <c r="C16" s="246"/>
      <c r="D16" s="246"/>
      <c r="E16" s="246"/>
      <c r="F16" s="246"/>
      <c r="G16" s="1169" t="s">
        <v>482</v>
      </c>
      <c r="H16" s="1170"/>
      <c r="I16" s="1170"/>
      <c r="J16" s="1171"/>
      <c r="K16" s="270">
        <v>-51199</v>
      </c>
      <c r="L16" s="270">
        <v>-7307</v>
      </c>
      <c r="M16" s="271">
        <v>-12273</v>
      </c>
      <c r="N16" s="272">
        <v>-40.5</v>
      </c>
    </row>
    <row r="17" spans="1:16">
      <c r="A17" s="250"/>
      <c r="B17" s="246"/>
      <c r="C17" s="246"/>
      <c r="D17" s="246"/>
      <c r="E17" s="246"/>
      <c r="F17" s="246"/>
      <c r="G17" s="1169" t="s">
        <v>168</v>
      </c>
      <c r="H17" s="1170"/>
      <c r="I17" s="1170"/>
      <c r="J17" s="1171"/>
      <c r="K17" s="270">
        <v>744701</v>
      </c>
      <c r="L17" s="270">
        <v>106280</v>
      </c>
      <c r="M17" s="271">
        <v>141557</v>
      </c>
      <c r="N17" s="272">
        <v>-24.9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10.99</v>
      </c>
      <c r="L21" s="283">
        <v>13.44</v>
      </c>
      <c r="M21" s="284">
        <v>-2.4500000000000002</v>
      </c>
      <c r="N21" s="251"/>
      <c r="O21" s="285"/>
      <c r="P21" s="281"/>
    </row>
    <row r="22" spans="1:16" s="286" customFormat="1">
      <c r="A22" s="281"/>
      <c r="B22" s="251"/>
      <c r="C22" s="251"/>
      <c r="D22" s="251"/>
      <c r="E22" s="251"/>
      <c r="F22" s="251"/>
      <c r="G22" s="1163" t="s">
        <v>488</v>
      </c>
      <c r="H22" s="1164"/>
      <c r="I22" s="1164"/>
      <c r="J22" s="1165"/>
      <c r="K22" s="287">
        <v>98.8</v>
      </c>
      <c r="L22" s="288">
        <v>94.9</v>
      </c>
      <c r="M22" s="289">
        <v>3.9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295923</v>
      </c>
      <c r="L32" s="296">
        <v>42232</v>
      </c>
      <c r="M32" s="297">
        <v>70006</v>
      </c>
      <c r="N32" s="298">
        <v>-39.700000000000003</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1</v>
      </c>
      <c r="N34" s="298" t="s">
        <v>478</v>
      </c>
    </row>
    <row r="35" spans="1:16" ht="27" customHeight="1">
      <c r="A35" s="250"/>
      <c r="B35" s="246"/>
      <c r="C35" s="246"/>
      <c r="D35" s="246"/>
      <c r="E35" s="246"/>
      <c r="F35" s="246"/>
      <c r="G35" s="1154" t="s">
        <v>495</v>
      </c>
      <c r="H35" s="1155"/>
      <c r="I35" s="1155"/>
      <c r="J35" s="1156"/>
      <c r="K35" s="296">
        <v>9026</v>
      </c>
      <c r="L35" s="296">
        <v>1288</v>
      </c>
      <c r="M35" s="297">
        <v>19095</v>
      </c>
      <c r="N35" s="298">
        <v>-93.3</v>
      </c>
    </row>
    <row r="36" spans="1:16" ht="27" customHeight="1">
      <c r="A36" s="250"/>
      <c r="B36" s="246"/>
      <c r="C36" s="246"/>
      <c r="D36" s="246"/>
      <c r="E36" s="246"/>
      <c r="F36" s="246"/>
      <c r="G36" s="1154" t="s">
        <v>496</v>
      </c>
      <c r="H36" s="1155"/>
      <c r="I36" s="1155"/>
      <c r="J36" s="1156"/>
      <c r="K36" s="296">
        <v>47336</v>
      </c>
      <c r="L36" s="296">
        <v>6756</v>
      </c>
      <c r="M36" s="297">
        <v>5066</v>
      </c>
      <c r="N36" s="298">
        <v>33.4</v>
      </c>
    </row>
    <row r="37" spans="1:16" ht="13.5" customHeight="1">
      <c r="A37" s="250"/>
      <c r="B37" s="246"/>
      <c r="C37" s="246"/>
      <c r="D37" s="246"/>
      <c r="E37" s="246"/>
      <c r="F37" s="246"/>
      <c r="G37" s="1154" t="s">
        <v>497</v>
      </c>
      <c r="H37" s="1155"/>
      <c r="I37" s="1155"/>
      <c r="J37" s="1156"/>
      <c r="K37" s="296">
        <v>954</v>
      </c>
      <c r="L37" s="296">
        <v>136</v>
      </c>
      <c r="M37" s="297">
        <v>1361</v>
      </c>
      <c r="N37" s="298">
        <v>-90</v>
      </c>
    </row>
    <row r="38" spans="1:16" ht="27" customHeight="1">
      <c r="A38" s="250"/>
      <c r="B38" s="246"/>
      <c r="C38" s="246"/>
      <c r="D38" s="246"/>
      <c r="E38" s="246"/>
      <c r="F38" s="246"/>
      <c r="G38" s="1157" t="s">
        <v>498</v>
      </c>
      <c r="H38" s="1158"/>
      <c r="I38" s="1158"/>
      <c r="J38" s="1159"/>
      <c r="K38" s="299" t="s">
        <v>478</v>
      </c>
      <c r="L38" s="299" t="s">
        <v>478</v>
      </c>
      <c r="M38" s="300">
        <v>15</v>
      </c>
      <c r="N38" s="301" t="s">
        <v>478</v>
      </c>
      <c r="O38" s="295"/>
    </row>
    <row r="39" spans="1:16">
      <c r="A39" s="250"/>
      <c r="B39" s="246"/>
      <c r="C39" s="246"/>
      <c r="D39" s="246"/>
      <c r="E39" s="246"/>
      <c r="F39" s="246"/>
      <c r="G39" s="1157" t="s">
        <v>499</v>
      </c>
      <c r="H39" s="1158"/>
      <c r="I39" s="1158"/>
      <c r="J39" s="1159"/>
      <c r="K39" s="302" t="s">
        <v>478</v>
      </c>
      <c r="L39" s="302" t="s">
        <v>478</v>
      </c>
      <c r="M39" s="303">
        <v>-2978</v>
      </c>
      <c r="N39" s="304" t="s">
        <v>478</v>
      </c>
      <c r="O39" s="295"/>
    </row>
    <row r="40" spans="1:16" ht="27" customHeight="1">
      <c r="A40" s="250"/>
      <c r="B40" s="246"/>
      <c r="C40" s="246"/>
      <c r="D40" s="246"/>
      <c r="E40" s="246"/>
      <c r="F40" s="246"/>
      <c r="G40" s="1154" t="s">
        <v>500</v>
      </c>
      <c r="H40" s="1155"/>
      <c r="I40" s="1155"/>
      <c r="J40" s="1156"/>
      <c r="K40" s="302">
        <v>-295733</v>
      </c>
      <c r="L40" s="302">
        <v>-42205</v>
      </c>
      <c r="M40" s="303">
        <v>-63538</v>
      </c>
      <c r="N40" s="304">
        <v>-33.6</v>
      </c>
      <c r="O40" s="295"/>
    </row>
    <row r="41" spans="1:16">
      <c r="A41" s="250"/>
      <c r="B41" s="246"/>
      <c r="C41" s="246"/>
      <c r="D41" s="246"/>
      <c r="E41" s="246"/>
      <c r="F41" s="246"/>
      <c r="G41" s="1160" t="s">
        <v>279</v>
      </c>
      <c r="H41" s="1161"/>
      <c r="I41" s="1161"/>
      <c r="J41" s="1162"/>
      <c r="K41" s="296">
        <v>57506</v>
      </c>
      <c r="L41" s="302">
        <v>8207</v>
      </c>
      <c r="M41" s="303">
        <v>29028</v>
      </c>
      <c r="N41" s="304">
        <v>-71.7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398977</v>
      </c>
      <c r="J51" s="322">
        <v>52957</v>
      </c>
      <c r="K51" s="323">
        <v>-4.3</v>
      </c>
      <c r="L51" s="324">
        <v>94828</v>
      </c>
      <c r="M51" s="325">
        <v>3.1</v>
      </c>
      <c r="N51" s="326">
        <v>-7.4</v>
      </c>
    </row>
    <row r="52" spans="1:14">
      <c r="A52" s="250"/>
      <c r="B52" s="246"/>
      <c r="C52" s="246"/>
      <c r="D52" s="246"/>
      <c r="E52" s="246"/>
      <c r="F52" s="246"/>
      <c r="G52" s="327"/>
      <c r="H52" s="328" t="s">
        <v>511</v>
      </c>
      <c r="I52" s="329">
        <v>306803</v>
      </c>
      <c r="J52" s="330">
        <v>40722</v>
      </c>
      <c r="K52" s="331">
        <v>-18.2</v>
      </c>
      <c r="L52" s="332">
        <v>55133</v>
      </c>
      <c r="M52" s="333">
        <v>4.9000000000000004</v>
      </c>
      <c r="N52" s="334">
        <v>-23.1</v>
      </c>
    </row>
    <row r="53" spans="1:14">
      <c r="A53" s="250"/>
      <c r="B53" s="246"/>
      <c r="C53" s="246"/>
      <c r="D53" s="246"/>
      <c r="E53" s="246"/>
      <c r="F53" s="246"/>
      <c r="G53" s="312" t="s">
        <v>512</v>
      </c>
      <c r="H53" s="313"/>
      <c r="I53" s="321">
        <v>429973</v>
      </c>
      <c r="J53" s="322">
        <v>57699</v>
      </c>
      <c r="K53" s="323">
        <v>9</v>
      </c>
      <c r="L53" s="324">
        <v>119674</v>
      </c>
      <c r="M53" s="325">
        <v>26.2</v>
      </c>
      <c r="N53" s="326">
        <v>-17.2</v>
      </c>
    </row>
    <row r="54" spans="1:14">
      <c r="A54" s="250"/>
      <c r="B54" s="246"/>
      <c r="C54" s="246"/>
      <c r="D54" s="246"/>
      <c r="E54" s="246"/>
      <c r="F54" s="246"/>
      <c r="G54" s="327"/>
      <c r="H54" s="328" t="s">
        <v>511</v>
      </c>
      <c r="I54" s="329">
        <v>281913</v>
      </c>
      <c r="J54" s="330">
        <v>37831</v>
      </c>
      <c r="K54" s="331">
        <v>-7.1</v>
      </c>
      <c r="L54" s="332">
        <v>57803</v>
      </c>
      <c r="M54" s="333">
        <v>4.8</v>
      </c>
      <c r="N54" s="334">
        <v>-11.9</v>
      </c>
    </row>
    <row r="55" spans="1:14">
      <c r="A55" s="250"/>
      <c r="B55" s="246"/>
      <c r="C55" s="246"/>
      <c r="D55" s="246"/>
      <c r="E55" s="246"/>
      <c r="F55" s="246"/>
      <c r="G55" s="312" t="s">
        <v>513</v>
      </c>
      <c r="H55" s="313"/>
      <c r="I55" s="321">
        <v>406503</v>
      </c>
      <c r="J55" s="322">
        <v>55510</v>
      </c>
      <c r="K55" s="323">
        <v>-3.8</v>
      </c>
      <c r="L55" s="324">
        <v>119685</v>
      </c>
      <c r="M55" s="325">
        <v>0</v>
      </c>
      <c r="N55" s="326">
        <v>-3.8</v>
      </c>
    </row>
    <row r="56" spans="1:14">
      <c r="A56" s="250"/>
      <c r="B56" s="246"/>
      <c r="C56" s="246"/>
      <c r="D56" s="246"/>
      <c r="E56" s="246"/>
      <c r="F56" s="246"/>
      <c r="G56" s="327"/>
      <c r="H56" s="328" t="s">
        <v>511</v>
      </c>
      <c r="I56" s="329">
        <v>323628</v>
      </c>
      <c r="J56" s="330">
        <v>44193</v>
      </c>
      <c r="K56" s="331">
        <v>16.8</v>
      </c>
      <c r="L56" s="332">
        <v>68464</v>
      </c>
      <c r="M56" s="333">
        <v>18.399999999999999</v>
      </c>
      <c r="N56" s="334">
        <v>-1.6</v>
      </c>
    </row>
    <row r="57" spans="1:14">
      <c r="A57" s="250"/>
      <c r="B57" s="246"/>
      <c r="C57" s="246"/>
      <c r="D57" s="246"/>
      <c r="E57" s="246"/>
      <c r="F57" s="246"/>
      <c r="G57" s="312" t="s">
        <v>514</v>
      </c>
      <c r="H57" s="313"/>
      <c r="I57" s="321">
        <v>402999</v>
      </c>
      <c r="J57" s="322">
        <v>56198</v>
      </c>
      <c r="K57" s="323">
        <v>1.2</v>
      </c>
      <c r="L57" s="324">
        <v>109920</v>
      </c>
      <c r="M57" s="325">
        <v>-8.1999999999999993</v>
      </c>
      <c r="N57" s="326">
        <v>9.4</v>
      </c>
    </row>
    <row r="58" spans="1:14">
      <c r="A58" s="250"/>
      <c r="B58" s="246"/>
      <c r="C58" s="246"/>
      <c r="D58" s="246"/>
      <c r="E58" s="246"/>
      <c r="F58" s="246"/>
      <c r="G58" s="327"/>
      <c r="H58" s="328" t="s">
        <v>511</v>
      </c>
      <c r="I58" s="329">
        <v>356607</v>
      </c>
      <c r="J58" s="330">
        <v>49729</v>
      </c>
      <c r="K58" s="331">
        <v>12.5</v>
      </c>
      <c r="L58" s="332">
        <v>62739</v>
      </c>
      <c r="M58" s="333">
        <v>-8.4</v>
      </c>
      <c r="N58" s="334">
        <v>20.9</v>
      </c>
    </row>
    <row r="59" spans="1:14">
      <c r="A59" s="250"/>
      <c r="B59" s="246"/>
      <c r="C59" s="246"/>
      <c r="D59" s="246"/>
      <c r="E59" s="246"/>
      <c r="F59" s="246"/>
      <c r="G59" s="312" t="s">
        <v>515</v>
      </c>
      <c r="H59" s="313"/>
      <c r="I59" s="321">
        <v>649002</v>
      </c>
      <c r="J59" s="322">
        <v>92622</v>
      </c>
      <c r="K59" s="323">
        <v>64.8</v>
      </c>
      <c r="L59" s="324">
        <v>119882</v>
      </c>
      <c r="M59" s="325">
        <v>9.1</v>
      </c>
      <c r="N59" s="326">
        <v>55.7</v>
      </c>
    </row>
    <row r="60" spans="1:14">
      <c r="A60" s="250"/>
      <c r="B60" s="246"/>
      <c r="C60" s="246"/>
      <c r="D60" s="246"/>
      <c r="E60" s="246"/>
      <c r="F60" s="246"/>
      <c r="G60" s="327"/>
      <c r="H60" s="328" t="s">
        <v>511</v>
      </c>
      <c r="I60" s="335">
        <v>540920</v>
      </c>
      <c r="J60" s="330">
        <v>77197</v>
      </c>
      <c r="K60" s="331">
        <v>55.2</v>
      </c>
      <c r="L60" s="332">
        <v>66481</v>
      </c>
      <c r="M60" s="333">
        <v>6</v>
      </c>
      <c r="N60" s="334">
        <v>49.2</v>
      </c>
    </row>
    <row r="61" spans="1:14">
      <c r="A61" s="250"/>
      <c r="B61" s="246"/>
      <c r="C61" s="246"/>
      <c r="D61" s="246"/>
      <c r="E61" s="246"/>
      <c r="F61" s="246"/>
      <c r="G61" s="312" t="s">
        <v>516</v>
      </c>
      <c r="H61" s="336"/>
      <c r="I61" s="337">
        <v>457491</v>
      </c>
      <c r="J61" s="338">
        <v>62997</v>
      </c>
      <c r="K61" s="339">
        <v>13.4</v>
      </c>
      <c r="L61" s="340">
        <v>112798</v>
      </c>
      <c r="M61" s="341">
        <v>6</v>
      </c>
      <c r="N61" s="326">
        <v>7.4</v>
      </c>
    </row>
    <row r="62" spans="1:14">
      <c r="A62" s="250"/>
      <c r="B62" s="246"/>
      <c r="C62" s="246"/>
      <c r="D62" s="246"/>
      <c r="E62" s="246"/>
      <c r="F62" s="246"/>
      <c r="G62" s="327"/>
      <c r="H62" s="328" t="s">
        <v>511</v>
      </c>
      <c r="I62" s="329">
        <v>361974</v>
      </c>
      <c r="J62" s="330">
        <v>49934</v>
      </c>
      <c r="K62" s="331">
        <v>11.8</v>
      </c>
      <c r="L62" s="332">
        <v>62124</v>
      </c>
      <c r="M62" s="333">
        <v>5.0999999999999996</v>
      </c>
      <c r="N62" s="334">
        <v>6.7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29.69</v>
      </c>
      <c r="G47" s="12">
        <v>34.85</v>
      </c>
      <c r="H47" s="12">
        <v>34.130000000000003</v>
      </c>
      <c r="I47" s="12">
        <v>41.52</v>
      </c>
      <c r="J47" s="13">
        <v>44.76</v>
      </c>
    </row>
    <row r="48" spans="2:10" ht="57.75" customHeight="1">
      <c r="B48" s="14"/>
      <c r="C48" s="1174" t="s">
        <v>4</v>
      </c>
      <c r="D48" s="1174"/>
      <c r="E48" s="1175"/>
      <c r="F48" s="15">
        <v>6.16</v>
      </c>
      <c r="G48" s="16">
        <v>5.88</v>
      </c>
      <c r="H48" s="16">
        <v>7.07</v>
      </c>
      <c r="I48" s="16">
        <v>7.15</v>
      </c>
      <c r="J48" s="17">
        <v>6.01</v>
      </c>
    </row>
    <row r="49" spans="2:10" ht="57.75" customHeight="1" thickBot="1">
      <c r="B49" s="18"/>
      <c r="C49" s="1176" t="s">
        <v>5</v>
      </c>
      <c r="D49" s="1176"/>
      <c r="E49" s="1177"/>
      <c r="F49" s="19">
        <v>3.83</v>
      </c>
      <c r="G49" s="20">
        <v>4.7699999999999996</v>
      </c>
      <c r="H49" s="20" t="s">
        <v>523</v>
      </c>
      <c r="I49" s="20">
        <v>9.14</v>
      </c>
      <c r="J49" s="21">
        <v>1.24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土田 克之</cp:lastModifiedBy>
  <cp:lastPrinted>2018-03-02T00:56:16Z</cp:lastPrinted>
  <dcterms:created xsi:type="dcterms:W3CDTF">2018-01-24T05:11:53Z</dcterms:created>
  <dcterms:modified xsi:type="dcterms:W3CDTF">2020-03-13T02:10:27Z</dcterms:modified>
</cp:coreProperties>
</file>