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C36" i="9"/>
  <c r="CO35" i="9"/>
  <c r="BW35" i="9"/>
  <c r="C35" i="9"/>
  <c r="BW34" i="9"/>
  <c r="C34" i="9"/>
  <c r="BW39" i="9" l="1"/>
  <c r="BW40" i="9" s="1"/>
  <c r="BW41" i="9" s="1"/>
  <c r="BW42" i="9" s="1"/>
  <c r="AM34" i="9"/>
  <c r="AM35" i="9" s="1"/>
  <c r="AM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BE34" i="9"/>
  <c r="BE35" i="9" s="1"/>
  <c r="BE36" i="9" s="1"/>
</calcChain>
</file>

<file path=xl/sharedStrings.xml><?xml version="1.0" encoding="utf-8"?>
<sst xmlns="http://schemas.openxmlformats.org/spreadsheetml/2006/main" count="1103" uniqueCount="574">
  <si>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</si>
  <si>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</si>
  <si>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</si>
  <si>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</si>
  <si>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</si>
  <si>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</si>
  <si>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</si>
  <si>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</si>
  <si>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</si>
  <si>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</si>
  <si>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</si>
  <si>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</si>
  <si>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</si>
  <si>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</si>
  <si>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</si>
  <si>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</si>
  <si>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</si>
  <si>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</si>
  <si>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</si>
  <si>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</si>
  <si>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</si>
  <si>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</si>
  <si>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</si>
  <si>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</si>
  <si>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</si>
  <si>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</si>
  <si>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</si>
  <si>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</si>
  <si>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</si>
  <si>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</si>
  <si>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</si>
  <si>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</si>
  <si>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</si>
  <si>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</si>
  <si>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</si>
  <si>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</si>
  <si>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</si>
  <si>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</si>
  <si>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</si>
  <si>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</si>
  <si>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</si>
  <si>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</si>
  <si>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</si>
  <si>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</si>
  <si>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</si>
  <si>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</si>
  <si>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</si>
  <si>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</si>
  <si>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</si>
  <si>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</si>
  <si>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</si>
  <si>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</si>
  <si>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</si>
  <si>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</si>
  <si>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</si>
  <si>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</si>
  <si>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</si>
  <si>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</si>
  <si>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</si>
  <si>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</si>
  <si>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</si>
  <si>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</si>
  <si>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</si>
  <si>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</si>
  <si>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</si>
  <si>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</si>
  <si>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</si>
  <si>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</si>
  <si>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</si>
  <si>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</si>
  <si>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</si>
  <si>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</si>
  <si>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</si>
  <si>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</si>
  <si>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</si>
  <si>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</si>
  <si>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</si>
  <si>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</si>
  <si>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</si>
  <si>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</si>
  <si>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</si>
  <si>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</si>
  <si>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</si>
  <si>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</si>
  <si>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</si>
  <si>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</si>
  <si>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</si>
  <si>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</si>
  <si>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</si>
  <si>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</si>
  <si>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</si>
  <si>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</si>
  <si>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</si>
  <si>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</si>
  <si>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</si>
  <si>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</si>
  <si>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</si>
  <si>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</si>
  <si>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</si>
  <si>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</si>
  <si>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</si>
  <si>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</si>
  <si>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</si>
  <si>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</si>
  <si>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</si>
  <si>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</si>
  <si>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</si>
  <si>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</si>
  <si>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</si>
  <si>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</si>
  <si>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</si>
  <si>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</si>
  <si>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</si>
  <si>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</si>
  <si>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</si>
  <si>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</si>
  <si>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</si>
  <si>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</si>
  <si>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</si>
  <si>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</si>
  <si>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</si>
  <si>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</si>
  <si>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</si>
  <si>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</si>
  <si>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</si>
  <si>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</si>
  <si>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</si>
  <si>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</si>
  <si>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</si>
  <si>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</si>
  <si>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</si>
  <si>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</si>
  <si>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</si>
  <si>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</si>
  <si>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</si>
  <si>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</si>
  <si>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</si>
  <si>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</si>
  <si>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</si>
  <si>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</si>
  <si>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</si>
  <si>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</si>
  <si>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</si>
  <si>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</si>
  <si>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</si>
  <si>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</si>
  <si>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</si>
  <si>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</si>
  <si>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</si>
  <si>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</si>
  <si>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</si>
  <si>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</si>
  <si>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</si>
  <si>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</si>
  <si>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</si>
  <si>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</si>
  <si>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</si>
  <si>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</si>
  <si>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</si>
  <si>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</si>
  <si>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</si>
  <si>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</si>
  <si>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</si>
  <si>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</si>
  <si>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</si>
  <si>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</si>
  <si>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</si>
  <si>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</si>
  <si>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</si>
  <si>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</si>
  <si>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</si>
  <si>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</si>
  <si>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</si>
  <si>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</si>
  <si>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</si>
  <si>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</si>
  <si>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</si>
  <si>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</si>
  <si>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</si>
  <si>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</si>
  <si>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</si>
  <si>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</si>
  <si>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</si>
  <si>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</si>
  <si>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</si>
  <si>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</si>
  <si>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</si>
  <si>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</si>
  <si>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</si>
  <si>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</si>
  <si>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</si>
  <si>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</si>
  <si>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</si>
  <si>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静岡県松崎町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</si>
  <si>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</si>
  <si>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</si>
  <si>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</si>
  <si>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</si>
  <si>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</si>
  <si>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</si>
  <si>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</si>
  <si>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</si>
  <si>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</si>
  <si>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</si>
  <si>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</si>
  <si>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</si>
  <si>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</si>
  <si>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</si>
  <si>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</si>
  <si>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</si>
  <si>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</si>
  <si>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</si>
  <si>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</si>
  <si>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</si>
  <si>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</si>
  <si>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</si>
  <si>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</si>
  <si>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</si>
  <si>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</si>
  <si>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</si>
  <si>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</si>
  <si>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</si>
  <si>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</si>
  <si>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</si>
  <si>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</si>
  <si>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</si>
  <si>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</si>
  <si>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</si>
  <si>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</si>
  <si>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</si>
  <si>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</si>
  <si>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</si>
  <si>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</si>
  <si>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</si>
  <si>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</si>
  <si>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</si>
  <si>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</si>
  <si>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</si>
  <si>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</si>
  <si>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</si>
  <si>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</si>
  <si>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</si>
  <si>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</si>
  <si>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</si>
  <si>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</si>
  <si>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</si>
  <si>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</si>
  <si>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</si>
  <si>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</si>
  <si>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</si>
  <si>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</si>
  <si>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</si>
  <si>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</si>
  <si>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</si>
  <si>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</si>
  <si>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</si>
  <si>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</si>
  <si>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</si>
  <si>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</si>
  <si>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</si>
  <si>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</si>
  <si>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</si>
  <si>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</si>
  <si>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</si>
  <si>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</si>
  <si>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</si>
  <si>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</si>
  <si>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</si>
  <si>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</si>
  <si>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</si>
  <si>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</si>
  <si>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</si>
  <si>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</si>
  <si>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</si>
  <si>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</si>
  <si>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</si>
  <si>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</si>
  <si>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</si>
  <si>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</si>
  <si>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</si>
  <si>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</si>
  <si>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</si>
  <si>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</si>
  <si>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</si>
  <si>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</si>
  <si>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</si>
  <si>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</si>
  <si>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</si>
  <si>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</si>
  <si>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</si>
  <si>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</si>
  <si>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</si>
  <si>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</si>
  <si>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</si>
  <si>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</si>
  <si>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</si>
  <si>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</si>
  <si>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</si>
  <si>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</si>
  <si>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</si>
  <si>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</si>
  <si>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</si>
  <si>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</si>
  <si>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</si>
  <si>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</si>
  <si>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</si>
  <si>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</si>
  <si>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</si>
  <si>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</si>
  <si>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</si>
  <si>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</si>
  <si>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</si>
  <si>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</si>
  <si>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</si>
  <si>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</si>
  <si>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</si>
  <si>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</si>
  <si>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</si>
  <si>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</si>
  <si>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</si>
  <si>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</si>
  <si>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</si>
  <si>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</si>
  <si>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</si>
  <si>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</si>
  <si>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</si>
  <si>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</si>
  <si>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</si>
  <si>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</si>
  <si>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</si>
  <si>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</si>
  <si>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</si>
  <si>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</si>
  <si>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</si>
  <si>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</si>
  <si>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</si>
  <si>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</si>
  <si>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</si>
  <si>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</si>
  <si>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</si>
  <si>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</si>
  <si>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静岡県松崎町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</si>
  <si>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</si>
  <si>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</si>
  <si>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</si>
  <si>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</si>
  <si>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</si>
  <si>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</si>
  <si>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</si>
  <si>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</si>
  <si>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</si>
  <si>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</si>
  <si>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</si>
  <si>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</si>
  <si>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</si>
  <si>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</si>
  <si>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</si>
  <si>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</si>
  <si>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</si>
  <si>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</si>
  <si>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</si>
  <si>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</si>
  <si>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</si>
  <si>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</si>
  <si>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</si>
  <si>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</si>
  <si>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</si>
  <si>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</si>
  <si>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</si>
  <si>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</si>
  <si>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</si>
  <si>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</si>
  <si>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</si>
  <si>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</si>
  <si>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</si>
  <si>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</si>
  <si>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</si>
  <si>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</si>
  <si>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</si>
  <si>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</si>
  <si>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</si>
  <si>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</si>
  <si>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伊豆まつざき荘事業会計</t>
    <phoneticPr fontId="5"/>
  </si>
  <si>
    <t>岩地集落排水事業特別会計</t>
    <phoneticPr fontId="5"/>
  </si>
  <si>
    <t>法非適用企業</t>
    <phoneticPr fontId="5"/>
  </si>
  <si>
    <t>石部集落排水事業特別会計</t>
    <phoneticPr fontId="5"/>
  </si>
  <si>
    <t>雲見集落排水事業特別会計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</si>
  <si>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</si>
  <si>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</si>
  <si>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</si>
  <si>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</si>
  <si>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</si>
  <si>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</si>
  <si>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</si>
  <si>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</si>
  <si>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</si>
  <si>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</si>
  <si>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</si>
  <si>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</si>
  <si>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</si>
  <si>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</si>
  <si>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</si>
  <si>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</si>
  <si>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</si>
  <si>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</si>
  <si>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</si>
  <si>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</si>
  <si>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</si>
  <si>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</si>
  <si>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</si>
  <si>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</si>
  <si>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</si>
  <si>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</si>
  <si>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</si>
  <si>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</si>
  <si>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</si>
  <si>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</si>
  <si>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</si>
  <si>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</si>
  <si>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</si>
  <si>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</si>
  <si>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</si>
  <si>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</si>
  <si>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</si>
  <si>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</si>
  <si>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</si>
  <si>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</si>
  <si>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</si>
  <si>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</si>
  <si>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</si>
  <si>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</si>
  <si>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</si>
  <si>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</si>
  <si>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</si>
  <si>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</si>
  <si>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</si>
  <si>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</si>
  <si>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</si>
  <si>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</si>
  <si>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</si>
  <si>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</si>
  <si>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</si>
  <si>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</si>
  <si>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</si>
  <si>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雲見集落排水事業特別会計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</si>
  <si>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</si>
  <si>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</si>
  <si>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伊豆まつざき荘事業会計</t>
    <phoneticPr fontId="5"/>
  </si>
  <si>
    <t>(Ｆ)</t>
    <phoneticPr fontId="5"/>
  </si>
  <si>
    <t>温泉事業会計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</si>
  <si>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</si>
  <si>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</si>
  <si>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</si>
  <si>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</si>
  <si>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</si>
  <si>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</si>
  <si>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</si>
  <si>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</si>
  <si>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</si>
  <si>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</si>
  <si>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</si>
  <si>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</si>
  <si>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</si>
  <si>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</si>
  <si>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</si>
  <si>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</si>
  <si>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</si>
  <si>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</si>
  <si>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</si>
  <si>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</si>
  <si>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</si>
  <si>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</si>
  <si>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</si>
  <si>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</si>
  <si>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</si>
  <si>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</si>
  <si>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</si>
  <si>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</si>
  <si>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</si>
  <si>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</si>
  <si>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</si>
  <si>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</si>
  <si>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</si>
  <si>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</si>
  <si>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</si>
  <si>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</si>
  <si>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</si>
  <si>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</si>
  <si>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</si>
  <si>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</si>
  <si>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</si>
  <si>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</si>
  <si>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</si>
  <si>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</si>
  <si>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</si>
  <si>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</si>
  <si>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</si>
  <si>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</si>
  <si>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</si>
  <si>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</si>
  <si>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</si>
  <si>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</si>
  <si>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</si>
  <si>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</si>
  <si>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</si>
  <si>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</si>
  <si>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</si>
  <si>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</si>
  <si>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</si>
  <si>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</si>
  <si>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</si>
  <si>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</si>
  <si>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</si>
  <si>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</si>
  <si>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</si>
  <si>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</si>
  <si>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</si>
  <si>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</si>
  <si>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</si>
  <si>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</si>
  <si>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</si>
  <si>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</si>
  <si>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</si>
  <si>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</si>
  <si>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</si>
  <si>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</si>
  <si>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</si>
  <si>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</si>
  <si>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</si>
  <si>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</si>
  <si>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</si>
  <si>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</si>
  <si>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</si>
  <si>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</si>
  <si>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</si>
  <si>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12.16</t>
  </si>
  <si>
    <t>▲ 1.27</t>
  </si>
  <si>
    <t>温泉事業会計</t>
  </si>
  <si>
    <t>一般会計</t>
  </si>
  <si>
    <t>水道事業会計</t>
  </si>
  <si>
    <t>国民健康保険特別会計</t>
  </si>
  <si>
    <t>伊豆まつざき荘事業会計</t>
  </si>
  <si>
    <t>介護保険特別会計</t>
  </si>
  <si>
    <t>雲見集落排水事業特別会計</t>
  </si>
  <si>
    <t>岩地集落排水事業特別会計</t>
  </si>
  <si>
    <t>その他会計（赤字）</t>
  </si>
  <si>
    <t>その他会計（黒字）</t>
  </si>
  <si>
    <t>西豆衛生プラント組合</t>
    <rPh sb="0" eb="1">
      <t>ニシ</t>
    </rPh>
    <rPh sb="1" eb="2">
      <t>マメ</t>
    </rPh>
    <rPh sb="2" eb="4">
      <t>エイセイ</t>
    </rPh>
    <rPh sb="8" eb="10">
      <t>クミアイ</t>
    </rPh>
    <phoneticPr fontId="2"/>
  </si>
  <si>
    <t>-</t>
    <phoneticPr fontId="2"/>
  </si>
  <si>
    <t>下田地区消防組合</t>
    <rPh sb="0" eb="2">
      <t>シモダ</t>
    </rPh>
    <rPh sb="2" eb="4">
      <t>チク</t>
    </rPh>
    <rPh sb="4" eb="6">
      <t>ショウボウ</t>
    </rPh>
    <rPh sb="6" eb="8">
      <t>クミアイ</t>
    </rPh>
    <phoneticPr fontId="2"/>
  </si>
  <si>
    <t>一部事務組合下田メディカルセンター（普通会計）</t>
    <rPh sb="0" eb="2">
      <t>イチブ</t>
    </rPh>
    <rPh sb="2" eb="4">
      <t>ジム</t>
    </rPh>
    <rPh sb="4" eb="6">
      <t>クミアイ</t>
    </rPh>
    <rPh sb="6" eb="8">
      <t>シモダ</t>
    </rPh>
    <rPh sb="18" eb="20">
      <t>フツウ</t>
    </rPh>
    <rPh sb="20" eb="22">
      <t>カイケイ</t>
    </rPh>
    <phoneticPr fontId="5"/>
  </si>
  <si>
    <t>一部事務組合下田メディカルセンター（事業会計）</t>
    <rPh sb="0" eb="2">
      <t>イチブ</t>
    </rPh>
    <rPh sb="2" eb="4">
      <t>ジム</t>
    </rPh>
    <rPh sb="4" eb="6">
      <t>クミアイ</t>
    </rPh>
    <rPh sb="6" eb="8">
      <t>シモダ</t>
    </rPh>
    <rPh sb="18" eb="20">
      <t>ジギョウ</t>
    </rPh>
    <rPh sb="20" eb="22">
      <t>カイケイ</t>
    </rPh>
    <phoneticPr fontId="5"/>
  </si>
  <si>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</si>
  <si>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</si>
  <si>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</si>
  <si>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</si>
  <si>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</si>
  <si>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</si>
  <si>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</si>
  <si>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t>
    <phoneticPr fontId="2"/>
  </si>
  <si>
    <t>-</t>
    <phoneticPr fontId="2"/>
  </si>
  <si>
    <t>（財）松崎町振興公社</t>
    <rPh sb="1" eb="2">
      <t>ザイ</t>
    </rPh>
    <rPh sb="3" eb="6">
      <t>マツザキチョウ</t>
    </rPh>
    <rPh sb="6" eb="8">
      <t>シンコウ</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</si>
  <si>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</si>
  <si>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</si>
  <si>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</si>
  <si>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</si>
  <si>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</si>
  <si>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</si>
  <si>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</si>
  <si>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</si>
  <si>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</si>
  <si>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</si>
  <si>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</si>
  <si>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３．１％、将来負担比率はマイナスと類似団体を大きく下回っている。一般会計等元利償還金の額が減少傾向にあることや、近年大型起債がないことから減少傾向にある。また、財政調整基金をはじめとする充当可能基金の残高は、大型事業がなく取崩が少なかったため増加していることによる。
　しかしながら、当町の財政規模を考慮すると、数億円規模の事業実施（起債）により、数値が一気に悪化する懸念がある。また、同報無線整備や地震津波対策施設整備など大型事業が控えており、これらの財源は起債によることも予想されることから、引き続き計画的な財政運営を図っていく。</t>
    <rPh sb="13" eb="15">
      <t>ショウライ</t>
    </rPh>
    <rPh sb="15" eb="17">
      <t>フタン</t>
    </rPh>
    <rPh sb="17" eb="19">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</si>
</sst>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55327</c:v>
                </c:pt>
                <c:pt idx="1">
                  <c:v>52957</c:v>
                </c:pt>
                <c:pt idx="2">
                  <c:v>57699</c:v>
                </c:pt>
                <c:pt idx="3">
                  <c:v>55510</c:v>
                </c:pt>
                <c:pt idx="4">
                  <c:v>56198</c:v>
                </c:pt>
              </c:numCache>
            </c:numRef>
          </c:val>
          <c:smooth val="0"/>
        </c:ser>
        <c:dLbls>
          <c:showLegendKey val="0"/>
          <c:showVal val="0"/>
          <c:showCatName val="0"/>
          <c:showSerName val="0"/>
          <c:showPercent val="0"/>
          <c:showBubbleSize val="0"/>
        </c:dLbls>
        <c:marker val="1"/>
        <c:smooth val="0"/>
        <c:axId val="259598592"/>
        <c:axId val="259604864"/>
      </c:lineChart>
      <c:catAx>
        <c:axId val="259598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604864"/>
        <c:crosses val="autoZero"/>
        <c:auto val="1"/>
        <c:lblAlgn val="ctr"/>
        <c:lblOffset val="100"/>
        <c:tickLblSkip val="1"/>
        <c:tickMarkSkip val="1"/>
        <c:noMultiLvlLbl val="0"/>
      </c:catAx>
      <c:valAx>
        <c:axId val="2596048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598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5.12</c:v>
                </c:pt>
                <c:pt idx="1">
                  <c:v>6.16</c:v>
                </c:pt>
                <c:pt idx="2">
                  <c:v>5.88</c:v>
                </c:pt>
                <c:pt idx="3">
                  <c:v>7.07</c:v>
                </c:pt>
                <c:pt idx="4">
                  <c:v>7.15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26.45</c:v>
                </c:pt>
                <c:pt idx="1">
                  <c:v>29.69</c:v>
                </c:pt>
                <c:pt idx="2">
                  <c:v>34.85</c:v>
                </c:pt>
                <c:pt idx="3">
                  <c:v>34.130000000000003</c:v>
                </c:pt>
                <c:pt idx="4">
                  <c:v>41.52</c:v>
                </c:pt>
              </c:numCache>
            </c:numRef>
          </c:val>
        </c:ser>
        <c:dLbls>
          <c:showLegendKey val="0"/>
          <c:showVal val="0"/>
          <c:showCatName val="0"/>
          <c:showSerName val="0"/>
          <c:showPercent val="0"/>
          <c:showBubbleSize val="0"/>
        </c:dLbls>
        <c:gapWidth val="250"/>
        <c:overlap val="100"/>
        <c:axId val="261228032"/>
        <c:axId val="26122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-12.16</c:v>
                </c:pt>
                <c:pt idx="1">
                  <c:v>3.83</c:v>
                </c:pt>
                <c:pt idx="2">
                  <c:v>4.7699999999999996</c:v>
                </c:pt>
                <c:pt idx="3">
                  <c:v>-1.27</c:v>
                </c:pt>
                <c:pt idx="4">
                  <c:v>9.14</c:v>
                </c:pt>
              </c:numCache>
            </c:numRef>
          </c:val>
          <c:smooth val="0"/>
        </c:ser>
        <c:dLbls>
          <c:showLegendKey val="0"/>
          <c:showVal val="0"/>
          <c:showCatName val="0"/>
          <c:showSerName val="0"/>
          <c:showPercent val="0"/>
          <c:showBubbleSize val="0"/>
        </c:dLbls>
        <c:marker val="1"/>
        <c:smooth val="0"/>
        <c:axId val="261228032"/>
        <c:axId val="261229952"/>
      </c:lineChart>
      <c:catAx>
        <c:axId val="26122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1229952"/>
        <c:crosses val="autoZero"/>
        <c:auto val="1"/>
        <c:lblAlgn val="ctr"/>
        <c:lblOffset val="100"/>
        <c:tickLblSkip val="1"/>
        <c:tickMarkSkip val="1"/>
        <c:noMultiLvlLbl val="0"/>
      </c:catAx>
      <c:valAx>
        <c:axId val="26122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22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0.12</c:v>
                </c:pt>
                <c:pt idx="4">
                  <c:v>#N/A</c:v>
                </c:pt>
                <c:pt idx="5">
                  <c:v>0.04</c:v>
                </c:pt>
                <c:pt idx="6">
                  <c:v>#N/A</c:v>
                </c:pt>
                <c:pt idx="7">
                  <c:v>0.06</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岩地集落排水事業特別会計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0.09</c:v>
                </c:pt>
                <c:pt idx="4">
                  <c:v>#N/A</c:v>
                </c:pt>
                <c:pt idx="5">
                  <c:v>0.1</c:v>
                </c:pt>
                <c:pt idx="6">
                  <c:v>#N/A</c:v>
                </c:pt>
                <c:pt idx="7">
                  <c:v>0.1</c:v>
                </c:pt>
                <c:pt idx="8">
                  <c:v>#N/A</c:v>
                </c:pt>
                <c:pt idx="9">
                  <c:v>7.0000000000000007E-2</c:v>
                </c:pt>
              </c:numCache>
            </c:numRef>
          </c:val>
        </c:ser>
        <c:ser>
          <c:idx val="3"/>
          <c:order val="3"/>
          <c:tx>
            <c:strRef>
              <c:f>データシート!$A$30</c:f>
              <c:strCache>
                <c:ptCount val="1"/>
                <c:pt idx="0">
                  <c:v>雲見集落排水事業特別会計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0.04</c:v>
                </c:pt>
                <c:pt idx="4">
                  <c:v>#N/A</c:v>
                </c:pt>
                <c:pt idx="5">
                  <c:v>0</c:v>
                </c:pt>
                <c:pt idx="6">
                  <c:v>#N/A</c:v>
                </c:pt>
                <c:pt idx="7">
                  <c:v>0.05</c:v>
                </c:pt>
                <c:pt idx="8">
                  <c:v>#N/A</c:v>
                </c:pt>
                <c:pt idx="9">
                  <c:v>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0.38</c:v>
                </c:pt>
                <c:pt idx="2">
                  <c:v>#N/A</c:v>
                </c:pt>
                <c:pt idx="3">
                  <c:v>0.44</c:v>
                </c:pt>
                <c:pt idx="4">
                  <c:v>#N/A</c:v>
                </c:pt>
                <c:pt idx="5">
                  <c:v>1.03</c:v>
                </c:pt>
                <c:pt idx="6">
                  <c:v>#N/A</c:v>
                </c:pt>
                <c:pt idx="7">
                  <c:v>1.48</c:v>
                </c:pt>
                <c:pt idx="8">
                  <c:v>#N/A</c:v>
                </c:pt>
                <c:pt idx="9">
                  <c:v>0.83</c:v>
                </c:pt>
              </c:numCache>
            </c:numRef>
          </c:val>
        </c:ser>
        <c:ser>
          <c:idx val="5"/>
          <c:order val="5"/>
          <c:tx>
            <c:strRef>
              <c:f>データシート!$A$32</c:f>
              <c:strCache>
                <c:ptCount val="1"/>
                <c:pt idx="0">
                  <c:v>伊豆まつざき荘事業会計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4.4800000000000004</c:v>
                </c:pt>
                <c:pt idx="2">
                  <c:v>#N/A</c:v>
                </c:pt>
                <c:pt idx="3">
                  <c:v>3.4</c:v>
                </c:pt>
                <c:pt idx="4">
                  <c:v>#N/A</c:v>
                </c:pt>
                <c:pt idx="5">
                  <c:v>1.82</c:v>
                </c:pt>
                <c:pt idx="6">
                  <c:v>#N/A</c:v>
                </c:pt>
                <c:pt idx="7">
                  <c:v>0.94</c:v>
                </c:pt>
                <c:pt idx="8">
                  <c:v>#N/A</c:v>
                </c:pt>
                <c:pt idx="9">
                  <c:v>0.85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1.31</c:v>
                </c:pt>
                <c:pt idx="2">
                  <c:v>#N/A</c:v>
                </c:pt>
                <c:pt idx="3">
                  <c:v>2.08</c:v>
                </c:pt>
                <c:pt idx="4">
                  <c:v>#N/A</c:v>
                </c:pt>
                <c:pt idx="5">
                  <c:v>4.12</c:v>
                </c:pt>
                <c:pt idx="6">
                  <c:v>#N/A</c:v>
                </c:pt>
                <c:pt idx="7">
                  <c:v>3.36</c:v>
                </c:pt>
                <c:pt idx="8">
                  <c:v>#N/A</c:v>
                </c:pt>
                <c:pt idx="9">
                  <c:v>2.21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4.82</c:v>
                </c:pt>
                <c:pt idx="2">
                  <c:v>#N/A</c:v>
                </c:pt>
                <c:pt idx="3">
                  <c:v>5.25</c:v>
                </c:pt>
                <c:pt idx="4">
                  <c:v>#N/A</c:v>
                </c:pt>
                <c:pt idx="5">
                  <c:v>5.44</c:v>
                </c:pt>
                <c:pt idx="6">
                  <c:v>#N/A</c:v>
                </c:pt>
                <c:pt idx="7">
                  <c:v>6.24</c:v>
                </c:pt>
                <c:pt idx="8">
                  <c:v>#N/A</c:v>
                </c:pt>
                <c:pt idx="9">
                  <c:v>6.12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5.12</c:v>
                </c:pt>
                <c:pt idx="2">
                  <c:v>#N/A</c:v>
                </c:pt>
                <c:pt idx="3">
                  <c:v>6.16</c:v>
                </c:pt>
                <c:pt idx="4">
                  <c:v>#N/A</c:v>
                </c:pt>
                <c:pt idx="5">
                  <c:v>5.88</c:v>
                </c:pt>
                <c:pt idx="6">
                  <c:v>#N/A</c:v>
                </c:pt>
                <c:pt idx="7">
                  <c:v>7.07</c:v>
                </c:pt>
                <c:pt idx="8">
                  <c:v>#N/A</c:v>
                </c:pt>
                <c:pt idx="9">
                  <c:v>7.14</c:v>
                </c:pt>
              </c:numCache>
            </c:numRef>
          </c:val>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10.38</c:v>
                </c:pt>
                <c:pt idx="2">
                  <c:v>#N/A</c:v>
                </c:pt>
                <c:pt idx="3">
                  <c:v>7.6</c:v>
                </c:pt>
                <c:pt idx="4">
                  <c:v>#N/A</c:v>
                </c:pt>
                <c:pt idx="5">
                  <c:v>9.25</c:v>
                </c:pt>
                <c:pt idx="6">
                  <c:v>#N/A</c:v>
                </c:pt>
                <c:pt idx="7">
                  <c:v>7.35</c:v>
                </c:pt>
                <c:pt idx="8">
                  <c:v>#N/A</c:v>
                </c:pt>
                <c:pt idx="9">
                  <c:v>8.4499999999999993</c:v>
                </c:pt>
              </c:numCache>
            </c:numRef>
          </c:val>
        </c:ser>
        <c:dLbls>
          <c:showLegendKey val="0"/>
          <c:showVal val="0"/>
          <c:showCatName val="0"/>
          <c:showSerName val="0"/>
          <c:showPercent val="0"/>
          <c:showBubbleSize val="0"/>
        </c:dLbls>
        <c:gapWidth val="150"/>
        <c:overlap val="100"/>
        <c:axId val="229538816"/>
        <c:axId val="229556992"/>
      </c:barChart>
      <c:catAx>
        <c:axId val="22953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556992"/>
        <c:crosses val="autoZero"/>
        <c:auto val="1"/>
        <c:lblAlgn val="ctr"/>
        <c:lblOffset val="100"/>
        <c:tickLblSkip val="1"/>
        <c:tickMarkSkip val="1"/>
        <c:noMultiLvlLbl val="0"/>
      </c:catAx>
      <c:valAx>
        <c:axId val="22955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538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321</c:v>
                </c:pt>
                <c:pt idx="5">
                  <c:v>329</c:v>
                </c:pt>
                <c:pt idx="8">
                  <c:v>331</c:v>
                </c:pt>
                <c:pt idx="11">
                  <c:v>309</c:v>
                </c:pt>
                <c:pt idx="14">
                  <c:v>303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c:v>
                </c:pt>
                <c:pt idx="3">
                  <c:v>10</c:v>
                </c:pt>
                <c:pt idx="6">
                  <c:v>4</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43</c:v>
                </c:pt>
                <c:pt idx="3">
                  <c:v>50</c:v>
                </c:pt>
                <c:pt idx="6">
                  <c:v>46</c:v>
                </c:pt>
                <c:pt idx="9">
                  <c:v>46</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c:v>
                </c:pt>
                <c:pt idx="3">
                  <c:v>10</c:v>
                </c:pt>
                <c:pt idx="6">
                  <c:v>10</c:v>
                </c:pt>
                <c:pt idx="9">
                  <c:v>10</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387</c:v>
                </c:pt>
                <c:pt idx="3">
                  <c:v>396</c:v>
                </c:pt>
                <c:pt idx="6">
                  <c:v>376</c:v>
                </c:pt>
                <c:pt idx="9">
                  <c:v>300</c:v>
                </c:pt>
                <c:pt idx="12">
                  <c:v>295</c:v>
                </c:pt>
              </c:numCache>
            </c:numRef>
          </c:val>
        </c:ser>
        <c:dLbls>
          <c:showLegendKey val="0"/>
          <c:showVal val="0"/>
          <c:showCatName val="0"/>
          <c:showSerName val="0"/>
          <c:showPercent val="0"/>
          <c:showBubbleSize val="0"/>
        </c:dLbls>
        <c:gapWidth val="100"/>
        <c:overlap val="100"/>
        <c:axId val="88787584"/>
        <c:axId val="8879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128</c:v>
                </c:pt>
                <c:pt idx="2">
                  <c:v>#N/A</c:v>
                </c:pt>
                <c:pt idx="3">
                  <c:v>#N/A</c:v>
                </c:pt>
                <c:pt idx="4">
                  <c:v>137</c:v>
                </c:pt>
                <c:pt idx="5">
                  <c:v>#N/A</c:v>
                </c:pt>
                <c:pt idx="6">
                  <c:v>#N/A</c:v>
                </c:pt>
                <c:pt idx="7">
                  <c:v>105</c:v>
                </c:pt>
                <c:pt idx="8">
                  <c:v>#N/A</c:v>
                </c:pt>
                <c:pt idx="9">
                  <c:v>#N/A</c:v>
                </c:pt>
                <c:pt idx="10">
                  <c:v>48</c:v>
                </c:pt>
                <c:pt idx="11">
                  <c:v>#N/A</c:v>
                </c:pt>
                <c:pt idx="12">
                  <c:v>#N/A</c:v>
                </c:pt>
                <c:pt idx="13">
                  <c:v>48</c:v>
                </c:pt>
                <c:pt idx="14">
                  <c:v>#N/A</c:v>
                </c:pt>
              </c:numCache>
            </c:numRef>
          </c:val>
          <c:smooth val="0"/>
        </c:ser>
        <c:dLbls>
          <c:showLegendKey val="0"/>
          <c:showVal val="0"/>
          <c:showCatName val="0"/>
          <c:showSerName val="0"/>
          <c:showPercent val="0"/>
          <c:showBubbleSize val="0"/>
        </c:dLbls>
        <c:marker val="1"/>
        <c:smooth val="0"/>
        <c:axId val="88787584"/>
        <c:axId val="88797952"/>
      </c:lineChart>
      <c:catAx>
        <c:axId val="887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797952"/>
        <c:crosses val="autoZero"/>
        <c:auto val="1"/>
        <c:lblAlgn val="ctr"/>
        <c:lblOffset val="100"/>
        <c:tickLblSkip val="1"/>
        <c:tickMarkSkip val="1"/>
        <c:noMultiLvlLbl val="0"/>
      </c:catAx>
      <c:valAx>
        <c:axId val="8879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78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3153</c:v>
                </c:pt>
                <c:pt idx="5">
                  <c:v>3042</c:v>
                </c:pt>
                <c:pt idx="8">
                  <c:v>2988</c:v>
                </c:pt>
                <c:pt idx="11">
                  <c:v>3042</c:v>
                </c:pt>
                <c:pt idx="14">
                  <c:v>2984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1483</c:v>
                </c:pt>
                <c:pt idx="5">
                  <c:v>1623</c:v>
                </c:pt>
                <c:pt idx="8">
                  <c:v>1808</c:v>
                </c:pt>
                <c:pt idx="11">
                  <c:v>1711</c:v>
                </c:pt>
                <c:pt idx="14">
                  <c:v>1878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1056</c:v>
                </c:pt>
                <c:pt idx="3">
                  <c:v>1060</c:v>
                </c:pt>
                <c:pt idx="6">
                  <c:v>1063</c:v>
                </c:pt>
                <c:pt idx="9">
                  <c:v>1047</c:v>
                </c:pt>
                <c:pt idx="12">
                  <c:v>1010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377</c:v>
                </c:pt>
                <c:pt idx="3">
                  <c:v>338</c:v>
                </c:pt>
                <c:pt idx="6">
                  <c:v>304</c:v>
                </c:pt>
                <c:pt idx="9">
                  <c:v>351</c:v>
                </c:pt>
                <c:pt idx="12">
                  <c:v>329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87</c:v>
                </c:pt>
                <c:pt idx="3">
                  <c:v>81</c:v>
                </c:pt>
                <c:pt idx="6">
                  <c:v>74</c:v>
                </c:pt>
                <c:pt idx="9">
                  <c:v>67</c:v>
                </c:pt>
                <c:pt idx="12">
                  <c:v>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c:v>
                </c:pt>
                <c:pt idx="3">
                  <c:v>9</c:v>
                </c:pt>
                <c:pt idx="6">
                  <c:v>6</c:v>
                </c:pt>
                <c:pt idx="9">
                  <c:v>5</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3337</c:v>
                </c:pt>
                <c:pt idx="3">
                  <c:v>3218</c:v>
                </c:pt>
                <c:pt idx="6">
                  <c:v>3184</c:v>
                </c:pt>
                <c:pt idx="9">
                  <c:v>3213</c:v>
                </c:pt>
                <c:pt idx="12">
                  <c:v>3185</c:v>
                </c:pt>
              </c:numCache>
            </c:numRef>
          </c:val>
        </c:ser>
        <c:dLbls>
          <c:showLegendKey val="0"/>
          <c:showVal val="0"/>
          <c:showCatName val="0"/>
          <c:showSerName val="0"/>
          <c:showPercent val="0"/>
          <c:showBubbleSize val="0"/>
        </c:dLbls>
        <c:gapWidth val="100"/>
        <c:overlap val="100"/>
        <c:axId val="267944704"/>
        <c:axId val="26794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241</c:v>
                </c:pt>
                <c:pt idx="2">
                  <c:v>#N/A</c:v>
                </c:pt>
                <c:pt idx="3">
                  <c:v>#N/A</c:v>
                </c:pt>
                <c:pt idx="4">
                  <c:v>42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67944704"/>
        <c:axId val="267946624"/>
      </c:lineChart>
      <c:catAx>
        <c:axId val="26794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7946624"/>
        <c:crosses val="autoZero"/>
        <c:auto val="1"/>
        <c:lblAlgn val="ctr"/>
        <c:lblOffset val="100"/>
        <c:tickLblSkip val="1"/>
        <c:tickMarkSkip val="1"/>
        <c:noMultiLvlLbl val="0"/>
      </c:catAx>
      <c:valAx>
        <c:axId val="26794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94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68652928"/>
        <c:axId val="268654848"/>
      </c:scatterChart>
      <c:valAx>
        <c:axId val="268652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8654848"/>
        <c:crosses val="autoZero"/>
        <c:crossBetween val="midCat"/>
      </c:valAx>
      <c:valAx>
        <c:axId val="268654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8652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6.2</c:v>
                </c:pt>
                <c:pt idx="1">
                  <c:v>6.3</c:v>
                </c:pt>
                <c:pt idx="2">
                  <c:v>5.7</c:v>
                </c:pt>
                <c:pt idx="3">
                  <c:v>4.5</c:v>
                </c:pt>
                <c:pt idx="4">
                  <c:v>3.1</c:v>
                </c:pt>
              </c:numCache>
            </c:numRef>
          </c:xVal>
          <c:yVal>
            <c:numRef>
              <c:f>公会計指標分析・財政指標組合せ分析表!$K$73:$O$73</c:f>
              <c:numCache>
                <c:formatCode>#,##0.0;"▲ "#,##0.0</c:formatCode>
                <c:ptCount val="5"/>
                <c:pt idx="0">
                  <c:v>11</c:v>
                </c:pt>
                <c:pt idx="1">
                  <c:v>1.9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268688768"/>
        <c:axId val="271361536"/>
      </c:scatterChart>
      <c:valAx>
        <c:axId val="268688768"/>
        <c:scaling>
          <c:orientation val="minMax"/>
          <c:max val="13.2"/>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1361536"/>
        <c:crosses val="autoZero"/>
        <c:crossBetween val="midCat"/>
      </c:valAx>
      <c:valAx>
        <c:axId val="271361536"/>
        <c:scaling>
          <c:orientation val="minMax"/>
          <c:max val="4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8688768"/>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年々減少し、平成２７年度３．１％という低い数値になっている。一般会計元利償還金は昨年度とほぼ同額となっているが、臨時財政対策債償還費の増などから、算入公債費が増加していることが主な要因である。組合等公債費負担も増加傾向にあるが、現状では大きな影響はない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ただし、当町の財政規模を考慮すると、数億円規模の事業実施（起債）により数値が一気に悪化する懸念があり、引き続き適正かつ計画的な財政運営を図っていく必要がある。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将来負担額は、一般会計等の町債残高をはじめいずれの負担額も減少している。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一方、充当可能財源は、財政調整基金等の充当可能基金が増加し、将来負担比率の分子はマイナスとなった。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今後も低い数値で推移していくよう、適正な財政運営を図っていく。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7,171
7,144
85.19
4,063,524
3,801,151
175,572
2,457,259
3,185,427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7,171
7,144
85.19
4,063,524
3,801,151
175,572
2,457,259
3,185,427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7,171
7,144
85.19
4,063,524
3,801,151
175,572
2,457,259
3,185,427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7,171
7,144
85.19
4,063,524
3,801,151
175,572
2,457,259
3,185,427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人口減少、高齢化（２７年度末高齢化率４２．７％、＋１．３％）に加え、町内に大きな産業もないため、町税等自主財源が乏しく、地方交付税等の国県支出金に大きく依存していることから、類似</a:t>
          </a:r>
          <a:r>
            <a:rPr kumimoji="1" lang="ja-JP" altLang="en-US" sz="1100">
              <a:solidFill>
                <a:schemeClr val="dk1"/>
              </a:solidFill>
              <a:effectLst/>
              <a:latin typeface="+mn-lt"/>
              <a:ea typeface="+mn-ea"/>
              <a:cs typeface="+mn-cs"/>
            </a:rPr>
            <a:t>団体の平均を大きく下回っている。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限られた財源を有効活用しながら、町税等の自主財源の確保に努め、財政基盤強化を図っていく。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118231</xdr:rowOff>
    </xdr:to>
    <xdr:cxnSp macro="">
      <xdr:nvCxnSpPr>
        <xdr:cNvPr id="69" name="直線コネクタ 68"/>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118231</xdr:rowOff>
    </xdr:from>
    <xdr:to>
      <xdr:col>6</xdr:col>
      <xdr:colOff>0</xdr:colOff>
      <xdr:row>43</xdr:row>
      <xdr:rowOff>118231</xdr:rowOff>
    </xdr:to>
    <xdr:cxnSp macro="">
      <xdr:nvCxnSpPr>
        <xdr:cNvPr id="72" name="直線コネクタ 71"/>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118231</xdr:rowOff>
    </xdr:to>
    <xdr:cxnSp macro="">
      <xdr:nvCxnSpPr>
        <xdr:cNvPr id="75" name="直線コネクタ 74"/>
        <xdr:cNvCxnSpPr/>
      </xdr:nvCxnSpPr>
      <xdr:spPr>
        <a:xfrm>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83759</xdr:rowOff>
    </xdr:from>
    <xdr:to>
      <xdr:col>3</xdr:col>
      <xdr:colOff>279400</xdr:colOff>
      <xdr:row>43</xdr:row>
      <xdr:rowOff>106741</xdr:rowOff>
    </xdr:to>
    <xdr:cxnSp macro="">
      <xdr:nvCxnSpPr>
        <xdr:cNvPr id="78" name="直線コネクタ 77"/>
        <xdr:cNvCxnSpPr/>
      </xdr:nvCxnSpPr>
      <xdr:spPr>
        <a:xfrm>
          <a:off x="1447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67431</xdr:rowOff>
    </xdr:from>
    <xdr:to>
      <xdr:col>6</xdr:col>
      <xdr:colOff>50800</xdr:colOff>
      <xdr:row>43</xdr:row>
      <xdr:rowOff>169031</xdr:rowOff>
    </xdr:to>
    <xdr:sp macro="" textlink="">
      <xdr:nvSpPr>
        <xdr:cNvPr id="90" name="円/楕円 89"/>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153808</xdr:rowOff>
    </xdr:from>
    <xdr:ext cx="736600" cy="259045"/>
    <xdr:sp macro="" textlink="">
      <xdr:nvSpPr>
        <xdr:cNvPr id="91" name="テキスト ボックス 90"/>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67431</xdr:rowOff>
    </xdr:from>
    <xdr:to>
      <xdr:col>4</xdr:col>
      <xdr:colOff>533400</xdr:colOff>
      <xdr:row>43</xdr:row>
      <xdr:rowOff>169031</xdr:rowOff>
    </xdr:to>
    <xdr:sp macro="" textlink="">
      <xdr:nvSpPr>
        <xdr:cNvPr id="92" name="円/楕円 91"/>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153808</xdr:rowOff>
    </xdr:from>
    <xdr:ext cx="762000" cy="259045"/>
    <xdr:sp macro="" textlink="">
      <xdr:nvSpPr>
        <xdr:cNvPr id="93" name="テキスト ボックス 92"/>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55941</xdr:rowOff>
    </xdr:from>
    <xdr:to>
      <xdr:col>3</xdr:col>
      <xdr:colOff>330200</xdr:colOff>
      <xdr:row>43</xdr:row>
      <xdr:rowOff>157541</xdr:rowOff>
    </xdr:to>
    <xdr:sp macro="" textlink="">
      <xdr:nvSpPr>
        <xdr:cNvPr id="94" name="円/楕円 93"/>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142318</xdr:rowOff>
    </xdr:from>
    <xdr:ext cx="762000" cy="259045"/>
    <xdr:sp macro="" textlink="">
      <xdr:nvSpPr>
        <xdr:cNvPr id="95" name="テキスト ボックス 94"/>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96" name="円/楕円 95"/>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97" name="テキスト ボックス 96"/>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８３．８％から２．４％減少し、類似団体の平均も下回っている。物件費、扶助費は増加したものの公債費、人件費が減少したこと、また、普通交付税等の増により経常一般財源が増となったことが主な要因。</a:t>
          </a:r>
          <a:endParaRPr kumimoji="1" lang="en-US" altLang="ja-JP" sz="1300">
            <a:latin typeface="ＭＳ Ｐゴシック"/>
          </a:endParaRPr>
        </a:p>
        <a:p>
          <a:r>
            <a:rPr kumimoji="1" lang="ja-JP" altLang="en-US" sz="1300">
              <a:latin typeface="ＭＳ Ｐゴシック"/>
            </a:rPr>
            <a:t>　ただし、町税等の自主財源は減少傾向にあるため、経常経費の削減や自主財源の確保に努め、身の丈に合った財政運営を図っていく。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97282</xdr:rowOff>
    </xdr:from>
    <xdr:to>
      <xdr:col>7</xdr:col>
      <xdr:colOff>152400</xdr:colOff>
      <xdr:row>64</xdr:row>
      <xdr:rowOff>155194</xdr:rowOff>
    </xdr:to>
    <xdr:cxnSp macro="">
      <xdr:nvCxnSpPr>
        <xdr:cNvPr id="130" name="直線コネクタ 129"/>
        <xdr:cNvCxnSpPr/>
      </xdr:nvCxnSpPr>
      <xdr:spPr>
        <a:xfrm flipV="1">
          <a:off x="4114800" y="1107008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140716</xdr:rowOff>
    </xdr:from>
    <xdr:to>
      <xdr:col>6</xdr:col>
      <xdr:colOff>0</xdr:colOff>
      <xdr:row>64</xdr:row>
      <xdr:rowOff>155194</xdr:rowOff>
    </xdr:to>
    <xdr:cxnSp macro="">
      <xdr:nvCxnSpPr>
        <xdr:cNvPr id="133" name="直線コネクタ 132"/>
        <xdr:cNvCxnSpPr/>
      </xdr:nvCxnSpPr>
      <xdr:spPr>
        <a:xfrm>
          <a:off x="3225800" y="111135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140716</xdr:rowOff>
    </xdr:from>
    <xdr:to>
      <xdr:col>4</xdr:col>
      <xdr:colOff>482600</xdr:colOff>
      <xdr:row>64</xdr:row>
      <xdr:rowOff>157607</xdr:rowOff>
    </xdr:to>
    <xdr:cxnSp macro="">
      <xdr:nvCxnSpPr>
        <xdr:cNvPr id="136" name="直線コネクタ 135"/>
        <xdr:cNvCxnSpPr/>
      </xdr:nvCxnSpPr>
      <xdr:spPr>
        <a:xfrm flipV="1">
          <a:off x="2336800" y="1111351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8" name="テキスト ボックス 137"/>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157607</xdr:rowOff>
    </xdr:from>
    <xdr:to>
      <xdr:col>3</xdr:col>
      <xdr:colOff>279400</xdr:colOff>
      <xdr:row>64</xdr:row>
      <xdr:rowOff>157607</xdr:rowOff>
    </xdr:to>
    <xdr:cxnSp macro="">
      <xdr:nvCxnSpPr>
        <xdr:cNvPr id="139" name="直線コネクタ 138"/>
        <xdr:cNvCxnSpPr/>
      </xdr:nvCxnSpPr>
      <xdr:spPr>
        <a:xfrm>
          <a:off x="1447800" y="11130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41" name="テキスト ボックス 140"/>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49" name="円/楕円 148"/>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63009</xdr:rowOff>
    </xdr:from>
    <xdr:ext cx="762000" cy="259045"/>
    <xdr:sp macro="" textlink="">
      <xdr:nvSpPr>
        <xdr:cNvPr id="150" name="財政構造の弾力性該当値テキスト"/>
        <xdr:cNvSpPr txBox="1"/>
      </xdr:nvSpPr>
      <xdr:spPr>
        <a:xfrm>
          <a:off x="50419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104394</xdr:rowOff>
    </xdr:from>
    <xdr:to>
      <xdr:col>6</xdr:col>
      <xdr:colOff>50800</xdr:colOff>
      <xdr:row>65</xdr:row>
      <xdr:rowOff>34544</xdr:rowOff>
    </xdr:to>
    <xdr:sp macro="" textlink="">
      <xdr:nvSpPr>
        <xdr:cNvPr id="151" name="円/楕円 150"/>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44721</xdr:rowOff>
    </xdr:from>
    <xdr:ext cx="736600" cy="259045"/>
    <xdr:sp macro="" textlink="">
      <xdr:nvSpPr>
        <xdr:cNvPr id="152" name="テキスト ボックス 151"/>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89916</xdr:rowOff>
    </xdr:from>
    <xdr:to>
      <xdr:col>4</xdr:col>
      <xdr:colOff>533400</xdr:colOff>
      <xdr:row>65</xdr:row>
      <xdr:rowOff>20066</xdr:rowOff>
    </xdr:to>
    <xdr:sp macro="" textlink="">
      <xdr:nvSpPr>
        <xdr:cNvPr id="153" name="円/楕円 152"/>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30243</xdr:rowOff>
    </xdr:from>
    <xdr:ext cx="762000" cy="259045"/>
    <xdr:sp macro="" textlink="">
      <xdr:nvSpPr>
        <xdr:cNvPr id="154" name="テキスト ボックス 153"/>
        <xdr:cNvSpPr txBox="1"/>
      </xdr:nvSpPr>
      <xdr:spPr>
        <a:xfrm>
          <a:off x="2844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106807</xdr:rowOff>
    </xdr:from>
    <xdr:to>
      <xdr:col>3</xdr:col>
      <xdr:colOff>330200</xdr:colOff>
      <xdr:row>65</xdr:row>
      <xdr:rowOff>36957</xdr:rowOff>
    </xdr:to>
    <xdr:sp macro="" textlink="">
      <xdr:nvSpPr>
        <xdr:cNvPr id="155" name="円/楕円 154"/>
        <xdr:cNvSpPr/>
      </xdr:nvSpPr>
      <xdr:spPr>
        <a:xfrm>
          <a:off x="2286000" y="110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47134</xdr:rowOff>
    </xdr:from>
    <xdr:ext cx="762000" cy="259045"/>
    <xdr:sp macro="" textlink="">
      <xdr:nvSpPr>
        <xdr:cNvPr id="156" name="テキスト ボックス 155"/>
        <xdr:cNvSpPr txBox="1"/>
      </xdr:nvSpPr>
      <xdr:spPr>
        <a:xfrm>
          <a:off x="1955800" y="108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106807</xdr:rowOff>
    </xdr:from>
    <xdr:to>
      <xdr:col>2</xdr:col>
      <xdr:colOff>127000</xdr:colOff>
      <xdr:row>65</xdr:row>
      <xdr:rowOff>36957</xdr:rowOff>
    </xdr:to>
    <xdr:sp macro="" textlink="">
      <xdr:nvSpPr>
        <xdr:cNvPr id="157" name="円/楕円 156"/>
        <xdr:cNvSpPr/>
      </xdr:nvSpPr>
      <xdr:spPr>
        <a:xfrm>
          <a:off x="1397000" y="110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47134</xdr:rowOff>
    </xdr:from>
    <xdr:ext cx="762000" cy="259045"/>
    <xdr:sp macro="" textlink="">
      <xdr:nvSpPr>
        <xdr:cNvPr id="158" name="テキスト ボックス 157"/>
        <xdr:cNvSpPr txBox="1"/>
      </xdr:nvSpPr>
      <xdr:spPr>
        <a:xfrm>
          <a:off x="1066800" y="108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[195,900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のは、集中改革プランに基づく定員管理計画（計画期間１７年度～２１年度）において、２０人（１８．３％）の削減を実施したことにより、人件費が減少しているためである。</a:t>
          </a:r>
          <a:endParaRPr kumimoji="1" lang="en-US" altLang="ja-JP" sz="1300">
            <a:latin typeface="ＭＳ Ｐゴシック"/>
          </a:endParaRPr>
        </a:p>
        <a:p>
          <a:r>
            <a:rPr kumimoji="1" lang="ja-JP" altLang="en-US" sz="1300">
              <a:latin typeface="ＭＳ Ｐゴシック"/>
            </a:rPr>
            <a:t>　一方、物件費等は上昇傾向にあり、特に委託料や維持修繕費は老朽化した公共施設が多いことから年々増加している。</a:t>
          </a:r>
          <a:endParaRPr kumimoji="1" lang="en-US" altLang="ja-JP" sz="1300">
            <a:latin typeface="ＭＳ Ｐゴシック"/>
          </a:endParaRPr>
        </a:p>
        <a:p>
          <a:r>
            <a:rPr kumimoji="1" lang="ja-JP" altLang="en-US" sz="1300">
              <a:latin typeface="ＭＳ Ｐゴシック"/>
            </a:rPr>
            <a:t>　このため、適正かつ計画的な対応により、人件費、物件費等の適正化を図っていく。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84573</xdr:rowOff>
    </xdr:from>
    <xdr:to>
      <xdr:col>7</xdr:col>
      <xdr:colOff>152400</xdr:colOff>
      <xdr:row>82</xdr:row>
      <xdr:rowOff>127445</xdr:rowOff>
    </xdr:to>
    <xdr:cxnSp macro="">
      <xdr:nvCxnSpPr>
        <xdr:cNvPr id="193" name="直線コネクタ 192"/>
        <xdr:cNvCxnSpPr/>
      </xdr:nvCxnSpPr>
      <xdr:spPr>
        <a:xfrm>
          <a:off x="4114800" y="14143473"/>
          <a:ext cx="8382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61268</xdr:rowOff>
    </xdr:from>
    <xdr:to>
      <xdr:col>6</xdr:col>
      <xdr:colOff>0</xdr:colOff>
      <xdr:row>82</xdr:row>
      <xdr:rowOff>84573</xdr:rowOff>
    </xdr:to>
    <xdr:cxnSp macro="">
      <xdr:nvCxnSpPr>
        <xdr:cNvPr id="196" name="直線コネクタ 195"/>
        <xdr:cNvCxnSpPr/>
      </xdr:nvCxnSpPr>
      <xdr:spPr>
        <a:xfrm>
          <a:off x="3225800" y="14120168"/>
          <a:ext cx="889000" cy="2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11621</xdr:rowOff>
    </xdr:from>
    <xdr:to>
      <xdr:col>4</xdr:col>
      <xdr:colOff>482600</xdr:colOff>
      <xdr:row>82</xdr:row>
      <xdr:rowOff>61268</xdr:rowOff>
    </xdr:to>
    <xdr:cxnSp macro="">
      <xdr:nvCxnSpPr>
        <xdr:cNvPr id="199" name="直線コネクタ 198"/>
        <xdr:cNvCxnSpPr/>
      </xdr:nvCxnSpPr>
      <xdr:spPr>
        <a:xfrm>
          <a:off x="2336800" y="14070521"/>
          <a:ext cx="889000" cy="4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11621</xdr:rowOff>
    </xdr:from>
    <xdr:to>
      <xdr:col>3</xdr:col>
      <xdr:colOff>279400</xdr:colOff>
      <xdr:row>82</xdr:row>
      <xdr:rowOff>23875</xdr:rowOff>
    </xdr:to>
    <xdr:cxnSp macro="">
      <xdr:nvCxnSpPr>
        <xdr:cNvPr id="202" name="直線コネクタ 201"/>
        <xdr:cNvCxnSpPr/>
      </xdr:nvCxnSpPr>
      <xdr:spPr>
        <a:xfrm flipV="1">
          <a:off x="1447800" y="14070521"/>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76645</xdr:rowOff>
    </xdr:from>
    <xdr:to>
      <xdr:col>7</xdr:col>
      <xdr:colOff>203200</xdr:colOff>
      <xdr:row>83</xdr:row>
      <xdr:rowOff>6795</xdr:rowOff>
    </xdr:to>
    <xdr:sp macro="" textlink="">
      <xdr:nvSpPr>
        <xdr:cNvPr id="212" name="円/楕円 211"/>
        <xdr:cNvSpPr/>
      </xdr:nvSpPr>
      <xdr:spPr>
        <a:xfrm>
          <a:off x="4902200" y="141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93172</xdr:rowOff>
    </xdr:from>
    <xdr:ext cx="762000" cy="259045"/>
    <xdr:sp macro="" textlink="">
      <xdr:nvSpPr>
        <xdr:cNvPr id="213" name="人件費・物件費等の状況該当値テキスト"/>
        <xdr:cNvSpPr txBox="1"/>
      </xdr:nvSpPr>
      <xdr:spPr>
        <a:xfrm>
          <a:off x="5041900" y="1398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195,900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33773</xdr:rowOff>
    </xdr:from>
    <xdr:to>
      <xdr:col>6</xdr:col>
      <xdr:colOff>50800</xdr:colOff>
      <xdr:row>82</xdr:row>
      <xdr:rowOff>135373</xdr:rowOff>
    </xdr:to>
    <xdr:sp macro="" textlink="">
      <xdr:nvSpPr>
        <xdr:cNvPr id="214" name="円/楕円 213"/>
        <xdr:cNvSpPr/>
      </xdr:nvSpPr>
      <xdr:spPr>
        <a:xfrm>
          <a:off x="4064000" y="140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145550</xdr:rowOff>
    </xdr:from>
    <xdr:ext cx="736600" cy="259045"/>
    <xdr:sp macro="" textlink="">
      <xdr:nvSpPr>
        <xdr:cNvPr id="215" name="テキスト ボックス 214"/>
        <xdr:cNvSpPr txBox="1"/>
      </xdr:nvSpPr>
      <xdr:spPr>
        <a:xfrm>
          <a:off x="3733800" y="13861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185,240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10468</xdr:rowOff>
    </xdr:from>
    <xdr:to>
      <xdr:col>4</xdr:col>
      <xdr:colOff>533400</xdr:colOff>
      <xdr:row>82</xdr:row>
      <xdr:rowOff>112068</xdr:rowOff>
    </xdr:to>
    <xdr:sp macro="" textlink="">
      <xdr:nvSpPr>
        <xdr:cNvPr id="216" name="円/楕円 215"/>
        <xdr:cNvSpPr/>
      </xdr:nvSpPr>
      <xdr:spPr>
        <a:xfrm>
          <a:off x="3175000" y="140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122245</xdr:rowOff>
    </xdr:from>
    <xdr:ext cx="762000" cy="259045"/>
    <xdr:sp macro="" textlink="">
      <xdr:nvSpPr>
        <xdr:cNvPr id="217" name="テキスト ボックス 216"/>
        <xdr:cNvSpPr txBox="1"/>
      </xdr:nvSpPr>
      <xdr:spPr>
        <a:xfrm>
          <a:off x="2844800" y="1383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179,445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132271</xdr:rowOff>
    </xdr:from>
    <xdr:to>
      <xdr:col>3</xdr:col>
      <xdr:colOff>330200</xdr:colOff>
      <xdr:row>82</xdr:row>
      <xdr:rowOff>62421</xdr:rowOff>
    </xdr:to>
    <xdr:sp macro="" textlink="">
      <xdr:nvSpPr>
        <xdr:cNvPr id="218" name="円/楕円 217"/>
        <xdr:cNvSpPr/>
      </xdr:nvSpPr>
      <xdr:spPr>
        <a:xfrm>
          <a:off x="2286000" y="1401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72598</xdr:rowOff>
    </xdr:from>
    <xdr:ext cx="762000" cy="259045"/>
    <xdr:sp macro="" textlink="">
      <xdr:nvSpPr>
        <xdr:cNvPr id="219" name="テキスト ボックス 218"/>
        <xdr:cNvSpPr txBox="1"/>
      </xdr:nvSpPr>
      <xdr:spPr>
        <a:xfrm>
          <a:off x="1955800" y="1378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144525</xdr:rowOff>
    </xdr:from>
    <xdr:to>
      <xdr:col>2</xdr:col>
      <xdr:colOff>127000</xdr:colOff>
      <xdr:row>82</xdr:row>
      <xdr:rowOff>74675</xdr:rowOff>
    </xdr:to>
    <xdr:sp macro="" textlink="">
      <xdr:nvSpPr>
        <xdr:cNvPr id="220" name="円/楕円 219"/>
        <xdr:cNvSpPr/>
      </xdr:nvSpPr>
      <xdr:spPr>
        <a:xfrm>
          <a:off x="1397000" y="140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84852</xdr:rowOff>
    </xdr:from>
    <xdr:ext cx="762000" cy="259045"/>
    <xdr:sp macro="" textlink="">
      <xdr:nvSpPr>
        <xdr:cNvPr id="221" name="テキスト ボックス 220"/>
        <xdr:cNvSpPr txBox="1"/>
      </xdr:nvSpPr>
      <xdr:spPr>
        <a:xfrm>
          <a:off x="1066800" y="1380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平均を上回っている。理由としては、高卒、短大卒の初任給の設定が高い時期があったこと、また、定員管理計画において職員減を行ったものの、組織編成の改革まで進まず、昇格が早まったこと等によるものと考えられる。</a:t>
          </a:r>
          <a:endParaRPr kumimoji="1" lang="en-US" altLang="ja-JP" sz="1300">
            <a:latin typeface="ＭＳ Ｐゴシック"/>
          </a:endParaRPr>
        </a:p>
        <a:p>
          <a:r>
            <a:rPr kumimoji="1" lang="ja-JP" altLang="en-US" sz="1300">
              <a:latin typeface="ＭＳ Ｐゴシック"/>
            </a:rPr>
            <a:t>　今後、給与を含め組織全体の適正化に努めていく。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157904</xdr:rowOff>
    </xdr:to>
    <xdr:cxnSp macro="">
      <xdr:nvCxnSpPr>
        <xdr:cNvPr id="255" name="直線コネクタ 254"/>
        <xdr:cNvCxnSpPr/>
      </xdr:nvCxnSpPr>
      <xdr:spPr>
        <a:xfrm>
          <a:off x="16179800" y="1478999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86</xdr:row>
      <xdr:rowOff>45296</xdr:rowOff>
    </xdr:to>
    <xdr:cxnSp macro="">
      <xdr:nvCxnSpPr>
        <xdr:cNvPr id="258" name="直線コネクタ 257"/>
        <xdr:cNvCxnSpPr/>
      </xdr:nvCxnSpPr>
      <xdr:spPr>
        <a:xfrm>
          <a:off x="15290800" y="1473369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89</xdr:row>
      <xdr:rowOff>134196</xdr:rowOff>
    </xdr:to>
    <xdr:cxnSp macro="">
      <xdr:nvCxnSpPr>
        <xdr:cNvPr id="261" name="直線コネクタ 260"/>
        <xdr:cNvCxnSpPr/>
      </xdr:nvCxnSpPr>
      <xdr:spPr>
        <a:xfrm flipV="1">
          <a:off x="14401800" y="1473369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93980</xdr:rowOff>
    </xdr:from>
    <xdr:to>
      <xdr:col>21</xdr:col>
      <xdr:colOff>0</xdr:colOff>
      <xdr:row>89</xdr:row>
      <xdr:rowOff>134196</xdr:rowOff>
    </xdr:to>
    <xdr:cxnSp macro="">
      <xdr:nvCxnSpPr>
        <xdr:cNvPr id="264" name="直線コネクタ 263"/>
        <xdr:cNvCxnSpPr/>
      </xdr:nvCxnSpPr>
      <xdr:spPr>
        <a:xfrm>
          <a:off x="13512800" y="153530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107104</xdr:rowOff>
    </xdr:from>
    <xdr:to>
      <xdr:col>24</xdr:col>
      <xdr:colOff>609600</xdr:colOff>
      <xdr:row>87</xdr:row>
      <xdr:rowOff>37254</xdr:rowOff>
    </xdr:to>
    <xdr:sp macro="" textlink="">
      <xdr:nvSpPr>
        <xdr:cNvPr id="274" name="円/楕円 273"/>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79181</xdr:rowOff>
    </xdr:from>
    <xdr:ext cx="762000" cy="259045"/>
    <xdr:sp macro="" textlink="">
      <xdr:nvSpPr>
        <xdr:cNvPr id="275" name="給与水準   （国との比較）該当値テキスト"/>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6" name="円/楕円 275"/>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77" name="テキスト ボックス 276"/>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109643</xdr:rowOff>
    </xdr:from>
    <xdr:to>
      <xdr:col>22</xdr:col>
      <xdr:colOff>254000</xdr:colOff>
      <xdr:row>86</xdr:row>
      <xdr:rowOff>39793</xdr:rowOff>
    </xdr:to>
    <xdr:sp macro="" textlink="">
      <xdr:nvSpPr>
        <xdr:cNvPr id="278" name="円/楕円 277"/>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24570</xdr:rowOff>
    </xdr:from>
    <xdr:ext cx="762000" cy="259045"/>
    <xdr:sp macro="" textlink="">
      <xdr:nvSpPr>
        <xdr:cNvPr id="279" name="テキスト ボックス 278"/>
        <xdr:cNvSpPr txBox="1"/>
      </xdr:nvSpPr>
      <xdr:spPr>
        <a:xfrm>
          <a:off x="14909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83396</xdr:rowOff>
    </xdr:from>
    <xdr:to>
      <xdr:col>21</xdr:col>
      <xdr:colOff>50800</xdr:colOff>
      <xdr:row>90</xdr:row>
      <xdr:rowOff>13546</xdr:rowOff>
    </xdr:to>
    <xdr:sp macro="" textlink="">
      <xdr:nvSpPr>
        <xdr:cNvPr id="280" name="円/楕円 279"/>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169773</xdr:rowOff>
    </xdr:from>
    <xdr:ext cx="762000" cy="259045"/>
    <xdr:sp macro="" textlink="">
      <xdr:nvSpPr>
        <xdr:cNvPr id="281" name="テキスト ボックス 280"/>
        <xdr:cNvSpPr txBox="1"/>
      </xdr:nvSpPr>
      <xdr:spPr>
        <a:xfrm>
          <a:off x="14020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2" name="円/楕円 281"/>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83" name="テキスト ボックス 282"/>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度から始まった集中改革プランに基づく定員管理計画（計画期間１７年度～２１年度）において、２１人（１９．３％）削減を目標とし、目標は達成できなかったものの職員数を抑えた状況を維持していることにより、類似団体を下回った。しかしながら、近年権限移譲等の事務量の増加や時間外勤務が増えたことに伴う職員配置等の見直しにより、増加傾向に転じる可能性があるため、今後とも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158115</xdr:rowOff>
    </xdr:from>
    <xdr:to>
      <xdr:col>24</xdr:col>
      <xdr:colOff>558800</xdr:colOff>
      <xdr:row>61</xdr:row>
      <xdr:rowOff>16425</xdr:rowOff>
    </xdr:to>
    <xdr:cxnSp macro="">
      <xdr:nvCxnSpPr>
        <xdr:cNvPr id="318" name="直線コネクタ 317"/>
        <xdr:cNvCxnSpPr/>
      </xdr:nvCxnSpPr>
      <xdr:spPr>
        <a:xfrm>
          <a:off x="16179800" y="10445115"/>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154094</xdr:rowOff>
    </xdr:from>
    <xdr:to>
      <xdr:col>23</xdr:col>
      <xdr:colOff>406400</xdr:colOff>
      <xdr:row>60</xdr:row>
      <xdr:rowOff>158115</xdr:rowOff>
    </xdr:to>
    <xdr:cxnSp macro="">
      <xdr:nvCxnSpPr>
        <xdr:cNvPr id="321" name="直線コネクタ 320"/>
        <xdr:cNvCxnSpPr/>
      </xdr:nvCxnSpPr>
      <xdr:spPr>
        <a:xfrm>
          <a:off x="15290800" y="104410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154094</xdr:rowOff>
    </xdr:from>
    <xdr:to>
      <xdr:col>22</xdr:col>
      <xdr:colOff>203200</xdr:colOff>
      <xdr:row>60</xdr:row>
      <xdr:rowOff>155702</xdr:rowOff>
    </xdr:to>
    <xdr:cxnSp macro="">
      <xdr:nvCxnSpPr>
        <xdr:cNvPr id="324" name="直線コネクタ 323"/>
        <xdr:cNvCxnSpPr/>
      </xdr:nvCxnSpPr>
      <xdr:spPr>
        <a:xfrm flipV="1">
          <a:off x="14401800" y="10441094"/>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111464</xdr:rowOff>
    </xdr:from>
    <xdr:to>
      <xdr:col>21</xdr:col>
      <xdr:colOff>0</xdr:colOff>
      <xdr:row>60</xdr:row>
      <xdr:rowOff>155702</xdr:rowOff>
    </xdr:to>
    <xdr:cxnSp macro="">
      <xdr:nvCxnSpPr>
        <xdr:cNvPr id="327" name="直線コネクタ 326"/>
        <xdr:cNvCxnSpPr/>
      </xdr:nvCxnSpPr>
      <xdr:spPr>
        <a:xfrm>
          <a:off x="13512800" y="1039846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137075</xdr:rowOff>
    </xdr:from>
    <xdr:to>
      <xdr:col>24</xdr:col>
      <xdr:colOff>609600</xdr:colOff>
      <xdr:row>61</xdr:row>
      <xdr:rowOff>67225</xdr:rowOff>
    </xdr:to>
    <xdr:sp macro="" textlink="">
      <xdr:nvSpPr>
        <xdr:cNvPr id="337" name="円/楕円 336"/>
        <xdr:cNvSpPr/>
      </xdr:nvSpPr>
      <xdr:spPr>
        <a:xfrm>
          <a:off x="169672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153602</xdr:rowOff>
    </xdr:from>
    <xdr:ext cx="762000" cy="259045"/>
    <xdr:sp macro="" textlink="">
      <xdr:nvSpPr>
        <xdr:cNvPr id="338" name="定員管理の状況該当値テキスト"/>
        <xdr:cNvSpPr txBox="1"/>
      </xdr:nvSpPr>
      <xdr:spPr>
        <a:xfrm>
          <a:off x="17106900" y="102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107315</xdr:rowOff>
    </xdr:from>
    <xdr:to>
      <xdr:col>23</xdr:col>
      <xdr:colOff>457200</xdr:colOff>
      <xdr:row>61</xdr:row>
      <xdr:rowOff>37465</xdr:rowOff>
    </xdr:to>
    <xdr:sp macro="" textlink="">
      <xdr:nvSpPr>
        <xdr:cNvPr id="339" name="円/楕円 338"/>
        <xdr:cNvSpPr/>
      </xdr:nvSpPr>
      <xdr:spPr>
        <a:xfrm>
          <a:off x="16129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40" name="テキスト ボックス 339"/>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103294</xdr:rowOff>
    </xdr:from>
    <xdr:to>
      <xdr:col>22</xdr:col>
      <xdr:colOff>254000</xdr:colOff>
      <xdr:row>61</xdr:row>
      <xdr:rowOff>33444</xdr:rowOff>
    </xdr:to>
    <xdr:sp macro="" textlink="">
      <xdr:nvSpPr>
        <xdr:cNvPr id="341" name="円/楕円 340"/>
        <xdr:cNvSpPr/>
      </xdr:nvSpPr>
      <xdr:spPr>
        <a:xfrm>
          <a:off x="15240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43621</xdr:rowOff>
    </xdr:from>
    <xdr:ext cx="762000" cy="259045"/>
    <xdr:sp macro="" textlink="">
      <xdr:nvSpPr>
        <xdr:cNvPr id="342" name="テキスト ボックス 341"/>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104902</xdr:rowOff>
    </xdr:from>
    <xdr:to>
      <xdr:col>21</xdr:col>
      <xdr:colOff>50800</xdr:colOff>
      <xdr:row>61</xdr:row>
      <xdr:rowOff>35052</xdr:rowOff>
    </xdr:to>
    <xdr:sp macro="" textlink="">
      <xdr:nvSpPr>
        <xdr:cNvPr id="343" name="円/楕円 342"/>
        <xdr:cNvSpPr/>
      </xdr:nvSpPr>
      <xdr:spPr>
        <a:xfrm>
          <a:off x="14351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45229</xdr:rowOff>
    </xdr:from>
    <xdr:ext cx="762000" cy="259045"/>
    <xdr:sp macro="" textlink="">
      <xdr:nvSpPr>
        <xdr:cNvPr id="344" name="テキスト ボックス 343"/>
        <xdr:cNvSpPr txBox="1"/>
      </xdr:nvSpPr>
      <xdr:spPr>
        <a:xfrm>
          <a:off x="14020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60664</xdr:rowOff>
    </xdr:from>
    <xdr:to>
      <xdr:col>19</xdr:col>
      <xdr:colOff>533400</xdr:colOff>
      <xdr:row>60</xdr:row>
      <xdr:rowOff>162264</xdr:rowOff>
    </xdr:to>
    <xdr:sp macro="" textlink="">
      <xdr:nvSpPr>
        <xdr:cNvPr id="345" name="円/楕円 344"/>
        <xdr:cNvSpPr/>
      </xdr:nvSpPr>
      <xdr:spPr>
        <a:xfrm>
          <a:off x="13462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991</xdr:rowOff>
    </xdr:from>
    <xdr:ext cx="762000" cy="259045"/>
    <xdr:sp macro="" textlink="">
      <xdr:nvSpPr>
        <xdr:cNvPr id="346" name="テキスト ボックス 345"/>
        <xdr:cNvSpPr txBox="1"/>
      </xdr:nvSpPr>
      <xdr:spPr>
        <a:xfrm>
          <a:off x="13131800" y="1011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３．１％と類似団体を大きく下回っている。一般会計等元利償還金の額が減少傾向にあることや、３年間の平均算定において平成２４年度単年度比率の６．４％から平成２７年度単年度比率２．２％となったことによる。</a:t>
          </a:r>
          <a:endParaRPr kumimoji="1" lang="en-US" altLang="ja-JP" sz="1300">
            <a:latin typeface="ＭＳ Ｐゴシック"/>
          </a:endParaRPr>
        </a:p>
        <a:p>
          <a:r>
            <a:rPr kumimoji="1" lang="ja-JP" altLang="en-US" sz="1300">
              <a:latin typeface="ＭＳ Ｐゴシック"/>
            </a:rPr>
            <a:t>　しかしながら、当町の財政規模を考慮すると、数億円規模の事業実施（起債）により、数値が一気に悪化する懸念がある。また、同報無線整備や地震津波対策施設整備など大型事業が控えており、これらの財源は起債によることも予想されることから、引き続き計画的な財政運営を図っ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45212</xdr:rowOff>
    </xdr:from>
    <xdr:to>
      <xdr:col>24</xdr:col>
      <xdr:colOff>558800</xdr:colOff>
      <xdr:row>39</xdr:row>
      <xdr:rowOff>8890</xdr:rowOff>
    </xdr:to>
    <xdr:cxnSp macro="">
      <xdr:nvCxnSpPr>
        <xdr:cNvPr id="378" name="直線コネクタ 377"/>
        <xdr:cNvCxnSpPr/>
      </xdr:nvCxnSpPr>
      <xdr:spPr>
        <a:xfrm flipV="1">
          <a:off x="16179800" y="656031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124714</xdr:rowOff>
    </xdr:to>
    <xdr:cxnSp macro="">
      <xdr:nvCxnSpPr>
        <xdr:cNvPr id="381" name="直線コネクタ 380"/>
        <xdr:cNvCxnSpPr/>
      </xdr:nvCxnSpPr>
      <xdr:spPr>
        <a:xfrm flipV="1">
          <a:off x="15290800" y="66954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124714</xdr:rowOff>
    </xdr:from>
    <xdr:to>
      <xdr:col>22</xdr:col>
      <xdr:colOff>203200</xdr:colOff>
      <xdr:row>40</xdr:row>
      <xdr:rowOff>11176</xdr:rowOff>
    </xdr:to>
    <xdr:cxnSp macro="">
      <xdr:nvCxnSpPr>
        <xdr:cNvPr id="384" name="直線コネクタ 383"/>
        <xdr:cNvCxnSpPr/>
      </xdr:nvCxnSpPr>
      <xdr:spPr>
        <a:xfrm flipV="1">
          <a:off x="14401800" y="68112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40</xdr:row>
      <xdr:rowOff>11176</xdr:rowOff>
    </xdr:to>
    <xdr:cxnSp macro="">
      <xdr:nvCxnSpPr>
        <xdr:cNvPr id="387" name="直線コネクタ 386"/>
        <xdr:cNvCxnSpPr/>
      </xdr:nvCxnSpPr>
      <xdr:spPr>
        <a:xfrm>
          <a:off x="13512800" y="68595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165862</xdr:rowOff>
    </xdr:from>
    <xdr:to>
      <xdr:col>24</xdr:col>
      <xdr:colOff>609600</xdr:colOff>
      <xdr:row>38</xdr:row>
      <xdr:rowOff>96012</xdr:rowOff>
    </xdr:to>
    <xdr:sp macro="" textlink="">
      <xdr:nvSpPr>
        <xdr:cNvPr id="397" name="円/楕円 396"/>
        <xdr:cNvSpPr/>
      </xdr:nvSpPr>
      <xdr:spPr>
        <a:xfrm>
          <a:off x="169672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10939</xdr:rowOff>
    </xdr:from>
    <xdr:ext cx="762000" cy="259045"/>
    <xdr:sp macro="" textlink="">
      <xdr:nvSpPr>
        <xdr:cNvPr id="398" name="公債費負担の状況該当値テキスト"/>
        <xdr:cNvSpPr txBox="1"/>
      </xdr:nvSpPr>
      <xdr:spPr>
        <a:xfrm>
          <a:off x="17106900" y="63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399" name="円/楕円 398"/>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400" name="テキスト ボックス 399"/>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73914</xdr:rowOff>
    </xdr:from>
    <xdr:to>
      <xdr:col>22</xdr:col>
      <xdr:colOff>254000</xdr:colOff>
      <xdr:row>40</xdr:row>
      <xdr:rowOff>4064</xdr:rowOff>
    </xdr:to>
    <xdr:sp macro="" textlink="">
      <xdr:nvSpPr>
        <xdr:cNvPr id="401" name="円/楕円 400"/>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14241</xdr:rowOff>
    </xdr:from>
    <xdr:ext cx="762000" cy="259045"/>
    <xdr:sp macro="" textlink="">
      <xdr:nvSpPr>
        <xdr:cNvPr id="402" name="テキスト ボックス 401"/>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131826</xdr:rowOff>
    </xdr:from>
    <xdr:to>
      <xdr:col>21</xdr:col>
      <xdr:colOff>50800</xdr:colOff>
      <xdr:row>40</xdr:row>
      <xdr:rowOff>61976</xdr:rowOff>
    </xdr:to>
    <xdr:sp macro="" textlink="">
      <xdr:nvSpPr>
        <xdr:cNvPr id="403" name="円/楕円 402"/>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72153</xdr:rowOff>
    </xdr:from>
    <xdr:ext cx="762000" cy="259045"/>
    <xdr:sp macro="" textlink="">
      <xdr:nvSpPr>
        <xdr:cNvPr id="404" name="テキスト ボックス 403"/>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122174</xdr:rowOff>
    </xdr:from>
    <xdr:to>
      <xdr:col>19</xdr:col>
      <xdr:colOff>533400</xdr:colOff>
      <xdr:row>40</xdr:row>
      <xdr:rowOff>52324</xdr:rowOff>
    </xdr:to>
    <xdr:sp macro="" textlink="">
      <xdr:nvSpPr>
        <xdr:cNvPr id="405" name="円/楕円 404"/>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62501</xdr:rowOff>
    </xdr:from>
    <xdr:ext cx="762000" cy="259045"/>
    <xdr:sp macro="" textlink="">
      <xdr:nvSpPr>
        <xdr:cNvPr id="406" name="テキスト ボックス 405"/>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等地方債の現在高が、近年大型起債がないことから減少傾向にある。また、財政調整基金をはじめとする充当可能基金の残高は、大型事業がなく取崩が少なかったため増加し、分子はマイナスとなった。</a:t>
          </a:r>
          <a:endParaRPr kumimoji="1" lang="en-US" altLang="ja-JP" sz="1300">
            <a:latin typeface="ＭＳ Ｐゴシック"/>
          </a:endParaRPr>
        </a:p>
        <a:p>
          <a:r>
            <a:rPr kumimoji="1" lang="ja-JP" altLang="en-US" sz="1300">
              <a:latin typeface="ＭＳ Ｐゴシック"/>
            </a:rPr>
            <a:t>　しかしながら、当町の財政規模を考慮すると、数億円規模の事業実施（起債）により、数値が悪化する懸念があり、引き続き適正な財政運営を図っていく必要がある。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106196</xdr:rowOff>
    </xdr:from>
    <xdr:to>
      <xdr:col>21</xdr:col>
      <xdr:colOff>0</xdr:colOff>
      <xdr:row>14</xdr:row>
      <xdr:rowOff>39310</xdr:rowOff>
    </xdr:to>
    <xdr:cxnSp macro="">
      <xdr:nvCxnSpPr>
        <xdr:cNvPr id="442" name="直線コネクタ 441"/>
        <xdr:cNvCxnSpPr/>
      </xdr:nvCxnSpPr>
      <xdr:spPr>
        <a:xfrm flipV="1">
          <a:off x="13512800" y="23350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3"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5" name="フローチャート : 判断 444"/>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6" name="テキスト ボックス 445"/>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7" name="フローチャート : 判断 446"/>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8" name="テキスト ボックス 447"/>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9" name="フローチャート : 判断 448"/>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103371</xdr:rowOff>
    </xdr:from>
    <xdr:ext cx="762000" cy="259045"/>
    <xdr:sp macro="" textlink="">
      <xdr:nvSpPr>
        <xdr:cNvPr id="450" name="テキスト ボックス 449"/>
        <xdr:cNvSpPr txBox="1"/>
      </xdr:nvSpPr>
      <xdr:spPr>
        <a:xfrm>
          <a:off x="14020800" y="267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1" name="フローチャート : 判断 450"/>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49124</xdr:rowOff>
    </xdr:from>
    <xdr:ext cx="762000" cy="259045"/>
    <xdr:sp macro="" textlink="">
      <xdr:nvSpPr>
        <xdr:cNvPr id="452" name="テキスト ボックス 451"/>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55396</xdr:rowOff>
    </xdr:from>
    <xdr:to>
      <xdr:col>21</xdr:col>
      <xdr:colOff>50800</xdr:colOff>
      <xdr:row>13</xdr:row>
      <xdr:rowOff>156996</xdr:rowOff>
    </xdr:to>
    <xdr:sp macro="" textlink="">
      <xdr:nvSpPr>
        <xdr:cNvPr id="458" name="円/楕円 457"/>
        <xdr:cNvSpPr/>
      </xdr:nvSpPr>
      <xdr:spPr>
        <a:xfrm>
          <a:off x="14351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167173</xdr:rowOff>
    </xdr:from>
    <xdr:ext cx="762000" cy="259045"/>
    <xdr:sp macro="" textlink="">
      <xdr:nvSpPr>
        <xdr:cNvPr id="459" name="テキスト ボックス 458"/>
        <xdr:cNvSpPr txBox="1"/>
      </xdr:nvSpPr>
      <xdr:spPr>
        <a:xfrm>
          <a:off x="14020800" y="20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159960</xdr:rowOff>
    </xdr:from>
    <xdr:to>
      <xdr:col>19</xdr:col>
      <xdr:colOff>533400</xdr:colOff>
      <xdr:row>14</xdr:row>
      <xdr:rowOff>90110</xdr:rowOff>
    </xdr:to>
    <xdr:sp macro="" textlink="">
      <xdr:nvSpPr>
        <xdr:cNvPr id="460" name="円/楕円 459"/>
        <xdr:cNvSpPr/>
      </xdr:nvSpPr>
      <xdr:spPr>
        <a:xfrm>
          <a:off x="13462000" y="23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100287</xdr:rowOff>
    </xdr:from>
    <xdr:ext cx="762000" cy="259045"/>
    <xdr:sp macro="" textlink="">
      <xdr:nvSpPr>
        <xdr:cNvPr id="461" name="テキスト ボックス 460"/>
        <xdr:cNvSpPr txBox="1"/>
      </xdr:nvSpPr>
      <xdr:spPr>
        <a:xfrm>
          <a:off x="13131800" y="21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7,171
7,144
85.19
4,063,524
3,801,151
175,572
2,457,259
3,185,427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人件費は、議員定数の見直し（１０名から８名へ減）に伴う議員報酬等の減、職員の途中退職等に伴う職員給３百万円の減となったことにより１．９％減となった。</a:t>
          </a:r>
          <a:endParaRPr kumimoji="1" lang="en-US" altLang="ja-JP" sz="1300">
            <a:latin typeface="ＭＳ Ｐゴシック"/>
          </a:endParaRPr>
        </a:p>
        <a:p>
          <a:r>
            <a:rPr kumimoji="1" lang="ja-JP" altLang="en-US" sz="1300">
              <a:latin typeface="ＭＳ Ｐゴシック"/>
            </a:rPr>
            <a:t>　また、管理計画（計画期間１７年度～２１年度）において、職員数２１人（１９．３％）削減を目標として、２０人減（１８．３％減）を実施している。</a:t>
          </a:r>
          <a:endParaRPr kumimoji="1" lang="en-US" altLang="ja-JP" sz="1300">
            <a:latin typeface="ＭＳ Ｐゴシック"/>
          </a:endParaRPr>
        </a:p>
        <a:p>
          <a:r>
            <a:rPr kumimoji="1" lang="ja-JP" altLang="en-US" sz="1300">
              <a:latin typeface="ＭＳ Ｐゴシック"/>
            </a:rPr>
            <a:t>　今後とも適正な定員管理に努める。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154432</xdr:rowOff>
    </xdr:from>
    <xdr:to>
      <xdr:col>7</xdr:col>
      <xdr:colOff>15875</xdr:colOff>
      <xdr:row>37</xdr:row>
      <xdr:rowOff>69850</xdr:rowOff>
    </xdr:to>
    <xdr:cxnSp macro="">
      <xdr:nvCxnSpPr>
        <xdr:cNvPr id="64" name="直線コネクタ 63"/>
        <xdr:cNvCxnSpPr/>
      </xdr:nvCxnSpPr>
      <xdr:spPr>
        <a:xfrm flipV="1">
          <a:off x="3987800" y="63266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28702</xdr:rowOff>
    </xdr:from>
    <xdr:to>
      <xdr:col>5</xdr:col>
      <xdr:colOff>549275</xdr:colOff>
      <xdr:row>37</xdr:row>
      <xdr:rowOff>69850</xdr:rowOff>
    </xdr:to>
    <xdr:cxnSp macro="">
      <xdr:nvCxnSpPr>
        <xdr:cNvPr id="67" name="直線コネクタ 66"/>
        <xdr:cNvCxnSpPr/>
      </xdr:nvCxnSpPr>
      <xdr:spPr>
        <a:xfrm>
          <a:off x="3098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46990</xdr:rowOff>
    </xdr:to>
    <xdr:cxnSp macro="">
      <xdr:nvCxnSpPr>
        <xdr:cNvPr id="70" name="直線コネクタ 69"/>
        <xdr:cNvCxnSpPr/>
      </xdr:nvCxnSpPr>
      <xdr:spPr>
        <a:xfrm flipV="1">
          <a:off x="2209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65278</xdr:rowOff>
    </xdr:to>
    <xdr:cxnSp macro="">
      <xdr:nvCxnSpPr>
        <xdr:cNvPr id="73" name="直線コネクタ 72"/>
        <xdr:cNvCxnSpPr/>
      </xdr:nvCxnSpPr>
      <xdr:spPr>
        <a:xfrm flipV="1">
          <a:off x="1320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83" name="円/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120159</xdr:rowOff>
    </xdr:from>
    <xdr:ext cx="762000" cy="259045"/>
    <xdr:sp macro="" textlink="">
      <xdr:nvSpPr>
        <xdr:cNvPr id="84"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7" name="円/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88" name="テキスト ボックス 87"/>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9" name="円/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90" name="テキスト ボックス 89"/>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91" name="円/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92" name="テキスト ボックス 91"/>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より１．４％増加し、類似団体の平均を上回っている。町有施設の指定管理運営委託や施設の老朽化に伴う維持補修費が増加傾向にあるため、計画的かつ適正な対応が必要となっている。事業内容を精査し適正化に努め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153670</xdr:rowOff>
    </xdr:to>
    <xdr:cxnSp macro="">
      <xdr:nvCxnSpPr>
        <xdr:cNvPr id="125" name="直線コネクタ 124"/>
        <xdr:cNvCxnSpPr/>
      </xdr:nvCxnSpPr>
      <xdr:spPr>
        <a:xfrm>
          <a:off x="15671800" y="2961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46990</xdr:rowOff>
    </xdr:to>
    <xdr:cxnSp macro="">
      <xdr:nvCxnSpPr>
        <xdr:cNvPr id="128" name="直線コネクタ 127"/>
        <xdr:cNvCxnSpPr/>
      </xdr:nvCxnSpPr>
      <xdr:spPr>
        <a:xfrm>
          <a:off x="14782800" y="295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134620</xdr:rowOff>
    </xdr:from>
    <xdr:to>
      <xdr:col>21</xdr:col>
      <xdr:colOff>361950</xdr:colOff>
      <xdr:row>17</xdr:row>
      <xdr:rowOff>39370</xdr:rowOff>
    </xdr:to>
    <xdr:cxnSp macro="">
      <xdr:nvCxnSpPr>
        <xdr:cNvPr id="131" name="直線コネクタ 130"/>
        <xdr:cNvCxnSpPr/>
      </xdr:nvCxnSpPr>
      <xdr:spPr>
        <a:xfrm>
          <a:off x="13893800" y="287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16</xdr:row>
      <xdr:rowOff>149860</xdr:rowOff>
    </xdr:to>
    <xdr:cxnSp macro="">
      <xdr:nvCxnSpPr>
        <xdr:cNvPr id="134" name="直線コネクタ 133"/>
        <xdr:cNvCxnSpPr/>
      </xdr:nvCxnSpPr>
      <xdr:spPr>
        <a:xfrm flipV="1">
          <a:off x="13004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4" name="円/楕円 143"/>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5"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6" name="円/楕円 145"/>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7" name="テキスト ボックス 146"/>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8" name="円/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83820</xdr:rowOff>
    </xdr:from>
    <xdr:to>
      <xdr:col>20</xdr:col>
      <xdr:colOff>209550</xdr:colOff>
      <xdr:row>17</xdr:row>
      <xdr:rowOff>13970</xdr:rowOff>
    </xdr:to>
    <xdr:sp macro="" textlink="">
      <xdr:nvSpPr>
        <xdr:cNvPr id="150" name="円/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170197</xdr:rowOff>
    </xdr:from>
    <xdr:ext cx="762000" cy="259045"/>
    <xdr:sp macro="" textlink="">
      <xdr:nvSpPr>
        <xdr:cNvPr id="151" name="テキスト ボックス 150"/>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2" name="円/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扶助費は、少子化に伴い児童手当等の減少により減となったが、割合としては０．２％上昇した。</a:t>
          </a:r>
          <a:endParaRPr kumimoji="1" lang="en-US" altLang="ja-JP" sz="1300">
            <a:latin typeface="ＭＳ Ｐゴシック"/>
          </a:endParaRPr>
        </a:p>
        <a:p>
          <a:r>
            <a:rPr kumimoji="1" lang="ja-JP" altLang="en-US" sz="1300">
              <a:latin typeface="ＭＳ Ｐゴシック"/>
            </a:rPr>
            <a:t>　自立支援給付費等の障害者に係る費用については増加傾向にあるため、この傾向が財政の硬直化につながらぬよう事業の精査に努める。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12700</xdr:rowOff>
    </xdr:to>
    <xdr:cxnSp macro="">
      <xdr:nvCxnSpPr>
        <xdr:cNvPr id="186" name="直線コネクタ 185"/>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146050</xdr:rowOff>
    </xdr:to>
    <xdr:cxnSp macro="">
      <xdr:nvCxnSpPr>
        <xdr:cNvPr id="189" name="直線コネクタ 188"/>
        <xdr:cNvCxnSpPr/>
      </xdr:nvCxnSpPr>
      <xdr:spPr>
        <a:xfrm>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165100</xdr:rowOff>
    </xdr:to>
    <xdr:cxnSp macro="">
      <xdr:nvCxnSpPr>
        <xdr:cNvPr id="192" name="直線コネクタ 191"/>
        <xdr:cNvCxnSpPr/>
      </xdr:nvCxnSpPr>
      <xdr:spPr>
        <a:xfrm flipV="1">
          <a:off x="2209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165100</xdr:rowOff>
    </xdr:to>
    <xdr:cxnSp macro="">
      <xdr:nvCxnSpPr>
        <xdr:cNvPr id="195" name="直線コネクタ 194"/>
        <xdr:cNvCxnSpPr/>
      </xdr:nvCxnSpPr>
      <xdr:spPr>
        <a:xfrm>
          <a:off x="1320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8" name="テキスト ボックス 207"/>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9" name="円/楕円 208"/>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0" name="テキスト ボックス 209"/>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1" name="円/楕円 210"/>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2" name="テキスト ボックス 211"/>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3" name="円/楕円 212"/>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4" name="テキスト ボックス 213"/>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主に、国民健康保険事業会計、介護保険事業会計など特別会計への繰出し金だが、前年度とほぼ同額であったが、割合としては０．４％減となっている。</a:t>
          </a:r>
          <a:endParaRPr kumimoji="1" lang="en-US" altLang="ja-JP" sz="1300" baseline="0">
            <a:latin typeface="ＭＳ Ｐゴシック"/>
          </a:endParaRPr>
        </a:p>
        <a:p>
          <a:r>
            <a:rPr kumimoji="1" lang="ja-JP" altLang="en-US" sz="1300" baseline="0">
              <a:latin typeface="ＭＳ Ｐゴシック"/>
            </a:rPr>
            <a:t>　類似団体と比較すると低くなっているが、年々増加傾向にあるため、各事業における経費の削減に努めていく。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88900</xdr:rowOff>
    </xdr:to>
    <xdr:cxnSp macro="">
      <xdr:nvCxnSpPr>
        <xdr:cNvPr id="247" name="直線コネクタ 246"/>
        <xdr:cNvCxnSpPr/>
      </xdr:nvCxnSpPr>
      <xdr:spPr>
        <a:xfrm flipV="1">
          <a:off x="15671800" y="965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88900</xdr:rowOff>
    </xdr:to>
    <xdr:cxnSp macro="">
      <xdr:nvCxnSpPr>
        <xdr:cNvPr id="250" name="直線コネクタ 249"/>
        <xdr:cNvCxnSpPr/>
      </xdr:nvCxnSpPr>
      <xdr:spPr>
        <a:xfrm>
          <a:off x="14782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35560</xdr:rowOff>
    </xdr:to>
    <xdr:cxnSp macro="">
      <xdr:nvCxnSpPr>
        <xdr:cNvPr id="253" name="直線コネクタ 252"/>
        <xdr:cNvCxnSpPr/>
      </xdr:nvCxnSpPr>
      <xdr:spPr>
        <a:xfrm flipV="1">
          <a:off x="13893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66040</xdr:rowOff>
    </xdr:to>
    <xdr:cxnSp macro="">
      <xdr:nvCxnSpPr>
        <xdr:cNvPr id="256" name="直線コネクタ 255"/>
        <xdr:cNvCxnSpPr/>
      </xdr:nvCxnSpPr>
      <xdr:spPr>
        <a:xfrm flipV="1">
          <a:off x="13004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6" name="円/楕円 265"/>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67"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0" name="円/楕円 269"/>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1" name="テキスト ボックス 270"/>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2" name="円/楕円 271"/>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3" name="テキスト ボックス 272"/>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4" name="円/楕円 273"/>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75" name="テキスト ボックス 274"/>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補助費は、前年度とほぼ同額であったが、割合としては０．９％減となり、類似団体の平均を下回っている。</a:t>
          </a:r>
          <a:endParaRPr kumimoji="1" lang="en-US" altLang="ja-JP" sz="1300">
            <a:latin typeface="ＭＳ Ｐゴシック"/>
          </a:endParaRPr>
        </a:p>
        <a:p>
          <a:r>
            <a:rPr kumimoji="1" lang="ja-JP" altLang="en-US" sz="1300">
              <a:latin typeface="ＭＳ Ｐゴシック"/>
            </a:rPr>
            <a:t>　今後とも各事業の見直しを積極的に行い、無駄な支出がないよう取り組んでいく。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19558</xdr:rowOff>
    </xdr:to>
    <xdr:cxnSp macro="">
      <xdr:nvCxnSpPr>
        <xdr:cNvPr id="305" name="直線コネクタ 304"/>
        <xdr:cNvCxnSpPr/>
      </xdr:nvCxnSpPr>
      <xdr:spPr>
        <a:xfrm flipV="1">
          <a:off x="15671800" y="63220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19558</xdr:rowOff>
    </xdr:to>
    <xdr:cxnSp macro="">
      <xdr:nvCxnSpPr>
        <xdr:cNvPr id="308" name="直線コネクタ 307"/>
        <xdr:cNvCxnSpPr/>
      </xdr:nvCxnSpPr>
      <xdr:spPr>
        <a:xfrm>
          <a:off x="14782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149860</xdr:rowOff>
    </xdr:to>
    <xdr:cxnSp macro="">
      <xdr:nvCxnSpPr>
        <xdr:cNvPr id="311" name="直線コネクタ 310"/>
        <xdr:cNvCxnSpPr/>
      </xdr:nvCxnSpPr>
      <xdr:spPr>
        <a:xfrm>
          <a:off x="13893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136144</xdr:rowOff>
    </xdr:to>
    <xdr:cxnSp macro="">
      <xdr:nvCxnSpPr>
        <xdr:cNvPr id="314" name="直線コネクタ 313"/>
        <xdr:cNvCxnSpPr/>
      </xdr:nvCxnSpPr>
      <xdr:spPr>
        <a:xfrm>
          <a:off x="13004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4" name="円/楕円 323"/>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5"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6" name="円/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80535</xdr:rowOff>
    </xdr:from>
    <xdr:ext cx="736600" cy="259045"/>
    <xdr:sp macro="" textlink="">
      <xdr:nvSpPr>
        <xdr:cNvPr id="327" name="テキスト ボックス 326"/>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8" name="円/楕円 327"/>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9" name="テキスト ボックス 328"/>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30" name="円/楕円 329"/>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31" name="テキスト ボックス 33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2" name="円/楕円 331"/>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33" name="テキスト ボックス 332"/>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大規模事業の財源とした既発行債の償還が終了したことにより、２９５百万円程度となり、類似団体の平均を下回った。公債費に占める臨時財政対策債分の割合が年々増加しており、実質的な事業債はより低い水準にある。</a:t>
          </a:r>
          <a:endParaRPr kumimoji="1" lang="en-US" altLang="ja-JP" sz="1300">
            <a:latin typeface="ＭＳ Ｐゴシック"/>
          </a:endParaRPr>
        </a:p>
        <a:p>
          <a:r>
            <a:rPr kumimoji="1" lang="ja-JP" altLang="en-US" sz="1300">
              <a:latin typeface="ＭＳ Ｐゴシック"/>
            </a:rPr>
            <a:t>　今後、２８年度には幼稚園建設、その後には同報無線整備、地震津波対策施設整備など大型事業が予定されているため、引き続き計画的な財政運営を図っていく必要がある。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100330</xdr:rowOff>
    </xdr:from>
    <xdr:to>
      <xdr:col>7</xdr:col>
      <xdr:colOff>15875</xdr:colOff>
      <xdr:row>75</xdr:row>
      <xdr:rowOff>130810</xdr:rowOff>
    </xdr:to>
    <xdr:cxnSp macro="">
      <xdr:nvCxnSpPr>
        <xdr:cNvPr id="365" name="直線コネクタ 364"/>
        <xdr:cNvCxnSpPr/>
      </xdr:nvCxnSpPr>
      <xdr:spPr>
        <a:xfrm flipV="1">
          <a:off x="3987800" y="12959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130810</xdr:rowOff>
    </xdr:from>
    <xdr:to>
      <xdr:col>5</xdr:col>
      <xdr:colOff>549275</xdr:colOff>
      <xdr:row>76</xdr:row>
      <xdr:rowOff>58420</xdr:rowOff>
    </xdr:to>
    <xdr:cxnSp macro="">
      <xdr:nvCxnSpPr>
        <xdr:cNvPr id="368" name="直線コネクタ 367"/>
        <xdr:cNvCxnSpPr/>
      </xdr:nvCxnSpPr>
      <xdr:spPr>
        <a:xfrm flipV="1">
          <a:off x="3098800" y="12989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92711</xdr:rowOff>
    </xdr:to>
    <xdr:cxnSp macro="">
      <xdr:nvCxnSpPr>
        <xdr:cNvPr id="371" name="直線コネクタ 370"/>
        <xdr:cNvCxnSpPr/>
      </xdr:nvCxnSpPr>
      <xdr:spPr>
        <a:xfrm flipV="1">
          <a:off x="2209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69850</xdr:rowOff>
    </xdr:from>
    <xdr:to>
      <xdr:col>3</xdr:col>
      <xdr:colOff>142875</xdr:colOff>
      <xdr:row>76</xdr:row>
      <xdr:rowOff>92711</xdr:rowOff>
    </xdr:to>
    <xdr:cxnSp macro="">
      <xdr:nvCxnSpPr>
        <xdr:cNvPr id="374" name="直線コネクタ 373"/>
        <xdr:cNvCxnSpPr/>
      </xdr:nvCxnSpPr>
      <xdr:spPr>
        <a:xfrm>
          <a:off x="1320800" y="1310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49530</xdr:rowOff>
    </xdr:from>
    <xdr:to>
      <xdr:col>7</xdr:col>
      <xdr:colOff>66675</xdr:colOff>
      <xdr:row>75</xdr:row>
      <xdr:rowOff>151130</xdr:rowOff>
    </xdr:to>
    <xdr:sp macro="" textlink="">
      <xdr:nvSpPr>
        <xdr:cNvPr id="384" name="円/楕円 383"/>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66057</xdr:rowOff>
    </xdr:from>
    <xdr:ext cx="762000" cy="259045"/>
    <xdr:sp macro="" textlink="">
      <xdr:nvSpPr>
        <xdr:cNvPr id="385" name="公債費該当値テキスト"/>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86" name="円/楕円 385"/>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87" name="テキスト ボックス 386"/>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88" name="円/楕円 387"/>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89" name="テキスト ボックス 388"/>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41911</xdr:rowOff>
    </xdr:from>
    <xdr:to>
      <xdr:col>3</xdr:col>
      <xdr:colOff>193675</xdr:colOff>
      <xdr:row>76</xdr:row>
      <xdr:rowOff>143511</xdr:rowOff>
    </xdr:to>
    <xdr:sp macro="" textlink="">
      <xdr:nvSpPr>
        <xdr:cNvPr id="390" name="円/楕円 389"/>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153687</xdr:rowOff>
    </xdr:from>
    <xdr:ext cx="762000" cy="259045"/>
    <xdr:sp macro="" textlink="">
      <xdr:nvSpPr>
        <xdr:cNvPr id="391" name="テキスト ボックス 390"/>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19050</xdr:rowOff>
    </xdr:from>
    <xdr:to>
      <xdr:col>1</xdr:col>
      <xdr:colOff>676275</xdr:colOff>
      <xdr:row>76</xdr:row>
      <xdr:rowOff>120650</xdr:rowOff>
    </xdr:to>
    <xdr:sp macro="" textlink="">
      <xdr:nvSpPr>
        <xdr:cNvPr id="392" name="円/楕円 391"/>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130827</xdr:rowOff>
    </xdr:from>
    <xdr:ext cx="762000" cy="259045"/>
    <xdr:sp macro="" textlink="">
      <xdr:nvSpPr>
        <xdr:cNvPr id="393" name="テキスト ボックス 392"/>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経常収支比率を増加させているのは、人件費、物件費、補助費などである。人件費については、職員削減により減少傾向にあったが、職員配置の見直しを行い、やや増加傾向に転じる可能性がある。物件費や補助費においても増加傾向にあるため、老朽化施設をはじめ町有施設の全体的な計画の策定をするなど、事業精査に努め適正化を図っていく。</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48623</xdr:rowOff>
    </xdr:from>
    <xdr:to>
      <xdr:col>24</xdr:col>
      <xdr:colOff>31750</xdr:colOff>
      <xdr:row>78</xdr:row>
      <xdr:rowOff>100874</xdr:rowOff>
    </xdr:to>
    <xdr:cxnSp macro="">
      <xdr:nvCxnSpPr>
        <xdr:cNvPr id="428" name="直線コネクタ 427"/>
        <xdr:cNvCxnSpPr/>
      </xdr:nvCxnSpPr>
      <xdr:spPr>
        <a:xfrm flipV="1">
          <a:off x="15671800" y="1342172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167821</xdr:rowOff>
    </xdr:from>
    <xdr:to>
      <xdr:col>22</xdr:col>
      <xdr:colOff>565150</xdr:colOff>
      <xdr:row>78</xdr:row>
      <xdr:rowOff>100874</xdr:rowOff>
    </xdr:to>
    <xdr:cxnSp macro="">
      <xdr:nvCxnSpPr>
        <xdr:cNvPr id="431" name="直線コネクタ 430"/>
        <xdr:cNvCxnSpPr/>
      </xdr:nvCxnSpPr>
      <xdr:spPr>
        <a:xfrm>
          <a:off x="14782800" y="1336947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77</xdr:row>
      <xdr:rowOff>167821</xdr:rowOff>
    </xdr:to>
    <xdr:cxnSp macro="">
      <xdr:nvCxnSpPr>
        <xdr:cNvPr id="434" name="直線コネクタ 433"/>
        <xdr:cNvCxnSpPr/>
      </xdr:nvCxnSpPr>
      <xdr:spPr>
        <a:xfrm>
          <a:off x="13893800" y="133629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78</xdr:row>
      <xdr:rowOff>9434</xdr:rowOff>
    </xdr:to>
    <xdr:cxnSp macro="">
      <xdr:nvCxnSpPr>
        <xdr:cNvPr id="437" name="直線コネクタ 436"/>
        <xdr:cNvCxnSpPr/>
      </xdr:nvCxnSpPr>
      <xdr:spPr>
        <a:xfrm flipV="1">
          <a:off x="13004800" y="133629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169273</xdr:rowOff>
    </xdr:from>
    <xdr:to>
      <xdr:col>24</xdr:col>
      <xdr:colOff>82550</xdr:colOff>
      <xdr:row>78</xdr:row>
      <xdr:rowOff>99423</xdr:rowOff>
    </xdr:to>
    <xdr:sp macro="" textlink="">
      <xdr:nvSpPr>
        <xdr:cNvPr id="447" name="円/楕円 446"/>
        <xdr:cNvSpPr/>
      </xdr:nvSpPr>
      <xdr:spPr>
        <a:xfrm>
          <a:off x="164592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14350</xdr:rowOff>
    </xdr:from>
    <xdr:ext cx="762000" cy="259045"/>
    <xdr:sp macro="" textlink="">
      <xdr:nvSpPr>
        <xdr:cNvPr id="448" name="公債費以外該当値テキスト"/>
        <xdr:cNvSpPr txBox="1"/>
      </xdr:nvSpPr>
      <xdr:spPr>
        <a:xfrm>
          <a:off x="16598900" y="1321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50074</xdr:rowOff>
    </xdr:from>
    <xdr:to>
      <xdr:col>22</xdr:col>
      <xdr:colOff>615950</xdr:colOff>
      <xdr:row>78</xdr:row>
      <xdr:rowOff>151674</xdr:rowOff>
    </xdr:to>
    <xdr:sp macro="" textlink="">
      <xdr:nvSpPr>
        <xdr:cNvPr id="449" name="円/楕円 448"/>
        <xdr:cNvSpPr/>
      </xdr:nvSpPr>
      <xdr:spPr>
        <a:xfrm>
          <a:off x="15621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136451</xdr:rowOff>
    </xdr:from>
    <xdr:ext cx="736600" cy="259045"/>
    <xdr:sp macro="" textlink="">
      <xdr:nvSpPr>
        <xdr:cNvPr id="450" name="テキスト ボックス 449"/>
        <xdr:cNvSpPr txBox="1"/>
      </xdr:nvSpPr>
      <xdr:spPr>
        <a:xfrm>
          <a:off x="15290800" y="1350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117021</xdr:rowOff>
    </xdr:from>
    <xdr:to>
      <xdr:col>21</xdr:col>
      <xdr:colOff>412750</xdr:colOff>
      <xdr:row>78</xdr:row>
      <xdr:rowOff>47171</xdr:rowOff>
    </xdr:to>
    <xdr:sp macro="" textlink="">
      <xdr:nvSpPr>
        <xdr:cNvPr id="451" name="円/楕円 450"/>
        <xdr:cNvSpPr/>
      </xdr:nvSpPr>
      <xdr:spPr>
        <a:xfrm>
          <a:off x="14732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57348</xdr:rowOff>
    </xdr:from>
    <xdr:ext cx="762000" cy="259045"/>
    <xdr:sp macro="" textlink="">
      <xdr:nvSpPr>
        <xdr:cNvPr id="452" name="テキスト ボックス 451"/>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3" name="円/楕円 452"/>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50816</xdr:rowOff>
    </xdr:from>
    <xdr:ext cx="762000" cy="259045"/>
    <xdr:sp macro="" textlink="">
      <xdr:nvSpPr>
        <xdr:cNvPr id="454" name="テキスト ボックス 453"/>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130084</xdr:rowOff>
    </xdr:from>
    <xdr:to>
      <xdr:col>19</xdr:col>
      <xdr:colOff>6350</xdr:colOff>
      <xdr:row>78</xdr:row>
      <xdr:rowOff>60234</xdr:rowOff>
    </xdr:to>
    <xdr:sp macro="" textlink="">
      <xdr:nvSpPr>
        <xdr:cNvPr id="455" name="円/楕円 454"/>
        <xdr:cNvSpPr/>
      </xdr:nvSpPr>
      <xdr:spPr>
        <a:xfrm>
          <a:off x="12954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45011</xdr:rowOff>
    </xdr:from>
    <xdr:ext cx="762000" cy="259045"/>
    <xdr:sp macro="" textlink="">
      <xdr:nvSpPr>
        <xdr:cNvPr id="456" name="テキスト ボックス 455"/>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静岡県松崎町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158387</xdr:rowOff>
    </xdr:from>
    <xdr:to>
      <xdr:col>4</xdr:col>
      <xdr:colOff>1117600</xdr:colOff>
      <xdr:row>18</xdr:row>
      <xdr:rowOff>55250</xdr:rowOff>
    </xdr:to>
    <xdr:cxnSp macro="">
      <xdr:nvCxnSpPr>
        <xdr:cNvPr id="50" name="直線コネクタ 49"/>
        <xdr:cNvCxnSpPr/>
      </xdr:nvCxnSpPr>
      <xdr:spPr bwMode="auto">
        <a:xfrm flipV="1">
          <a:off x="5003800" y="3120662"/>
          <a:ext cx="647700" cy="68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18468</xdr:rowOff>
    </xdr:from>
    <xdr:to>
      <xdr:col>4</xdr:col>
      <xdr:colOff>469900</xdr:colOff>
      <xdr:row>18</xdr:row>
      <xdr:rowOff>55250</xdr:rowOff>
    </xdr:to>
    <xdr:cxnSp macro="">
      <xdr:nvCxnSpPr>
        <xdr:cNvPr id="53" name="直線コネクタ 52"/>
        <xdr:cNvCxnSpPr/>
      </xdr:nvCxnSpPr>
      <xdr:spPr bwMode="auto">
        <a:xfrm>
          <a:off x="4305300" y="3152193"/>
          <a:ext cx="698500" cy="3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18468</xdr:rowOff>
    </xdr:from>
    <xdr:to>
      <xdr:col>3</xdr:col>
      <xdr:colOff>904875</xdr:colOff>
      <xdr:row>18</xdr:row>
      <xdr:rowOff>32809</xdr:rowOff>
    </xdr:to>
    <xdr:cxnSp macro="">
      <xdr:nvCxnSpPr>
        <xdr:cNvPr id="56" name="直線コネクタ 55"/>
        <xdr:cNvCxnSpPr/>
      </xdr:nvCxnSpPr>
      <xdr:spPr bwMode="auto">
        <a:xfrm flipV="1">
          <a:off x="3606800" y="3152193"/>
          <a:ext cx="698500" cy="14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31933</xdr:rowOff>
    </xdr:from>
    <xdr:to>
      <xdr:col>3</xdr:col>
      <xdr:colOff>206375</xdr:colOff>
      <xdr:row>18</xdr:row>
      <xdr:rowOff>32809</xdr:rowOff>
    </xdr:to>
    <xdr:cxnSp macro="">
      <xdr:nvCxnSpPr>
        <xdr:cNvPr id="59" name="直線コネクタ 58"/>
        <xdr:cNvCxnSpPr/>
      </xdr:nvCxnSpPr>
      <xdr:spPr bwMode="auto">
        <a:xfrm>
          <a:off x="2908300" y="3165658"/>
          <a:ext cx="698500" cy="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107587</xdr:rowOff>
    </xdr:from>
    <xdr:to>
      <xdr:col>5</xdr:col>
      <xdr:colOff>34925</xdr:colOff>
      <xdr:row>18</xdr:row>
      <xdr:rowOff>37737</xdr:rowOff>
    </xdr:to>
    <xdr:sp macro="" textlink="">
      <xdr:nvSpPr>
        <xdr:cNvPr id="69" name="円/楕円 68"/>
        <xdr:cNvSpPr/>
      </xdr:nvSpPr>
      <xdr:spPr bwMode="auto">
        <a:xfrm>
          <a:off x="5600700" y="306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79664</xdr:rowOff>
    </xdr:from>
    <xdr:ext cx="762000" cy="259045"/>
    <xdr:sp macro="" textlink="">
      <xdr:nvSpPr>
        <xdr:cNvPr id="70" name="人口1人当たり決算額の推移該当値テキスト130"/>
        <xdr:cNvSpPr txBox="1"/>
      </xdr:nvSpPr>
      <xdr:spPr>
        <a:xfrm>
          <a:off x="5740400" y="30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107,131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4450</xdr:rowOff>
    </xdr:from>
    <xdr:to>
      <xdr:col>4</xdr:col>
      <xdr:colOff>520700</xdr:colOff>
      <xdr:row>18</xdr:row>
      <xdr:rowOff>106050</xdr:rowOff>
    </xdr:to>
    <xdr:sp macro="" textlink="">
      <xdr:nvSpPr>
        <xdr:cNvPr id="71" name="円/楕円 70"/>
        <xdr:cNvSpPr/>
      </xdr:nvSpPr>
      <xdr:spPr bwMode="auto">
        <a:xfrm>
          <a:off x="4953000" y="313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90827</xdr:rowOff>
    </xdr:from>
    <xdr:ext cx="736600" cy="259045"/>
    <xdr:sp macro="" textlink="">
      <xdr:nvSpPr>
        <xdr:cNvPr id="72" name="テキスト ボックス 71"/>
        <xdr:cNvSpPr txBox="1"/>
      </xdr:nvSpPr>
      <xdr:spPr>
        <a:xfrm>
          <a:off x="4622800" y="3224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139118</xdr:rowOff>
    </xdr:from>
    <xdr:to>
      <xdr:col>3</xdr:col>
      <xdr:colOff>955675</xdr:colOff>
      <xdr:row>18</xdr:row>
      <xdr:rowOff>69268</xdr:rowOff>
    </xdr:to>
    <xdr:sp macro="" textlink="">
      <xdr:nvSpPr>
        <xdr:cNvPr id="73" name="円/楕円 72"/>
        <xdr:cNvSpPr/>
      </xdr:nvSpPr>
      <xdr:spPr bwMode="auto">
        <a:xfrm>
          <a:off x="4254500" y="310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54045</xdr:rowOff>
    </xdr:from>
    <xdr:ext cx="762000" cy="259045"/>
    <xdr:sp macro="" textlink="">
      <xdr:nvSpPr>
        <xdr:cNvPr id="74" name="テキスト ボックス 73"/>
        <xdr:cNvSpPr txBox="1"/>
      </xdr:nvSpPr>
      <xdr:spPr>
        <a:xfrm>
          <a:off x="3924300" y="318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153459</xdr:rowOff>
    </xdr:from>
    <xdr:to>
      <xdr:col>3</xdr:col>
      <xdr:colOff>257175</xdr:colOff>
      <xdr:row>18</xdr:row>
      <xdr:rowOff>83609</xdr:rowOff>
    </xdr:to>
    <xdr:sp macro="" textlink="">
      <xdr:nvSpPr>
        <xdr:cNvPr id="75" name="円/楕円 74"/>
        <xdr:cNvSpPr/>
      </xdr:nvSpPr>
      <xdr:spPr bwMode="auto">
        <a:xfrm>
          <a:off x="3556000" y="311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68386</xdr:rowOff>
    </xdr:from>
    <xdr:ext cx="762000" cy="259045"/>
    <xdr:sp macro="" textlink="">
      <xdr:nvSpPr>
        <xdr:cNvPr id="76" name="テキスト ボックス 75"/>
        <xdr:cNvSpPr txBox="1"/>
      </xdr:nvSpPr>
      <xdr:spPr>
        <a:xfrm>
          <a:off x="3225800" y="320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101,111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152583</xdr:rowOff>
    </xdr:from>
    <xdr:to>
      <xdr:col>2</xdr:col>
      <xdr:colOff>692150</xdr:colOff>
      <xdr:row>18</xdr:row>
      <xdr:rowOff>82733</xdr:rowOff>
    </xdr:to>
    <xdr:sp macro="" textlink="">
      <xdr:nvSpPr>
        <xdr:cNvPr id="77" name="円/楕円 76"/>
        <xdr:cNvSpPr/>
      </xdr:nvSpPr>
      <xdr:spPr bwMode="auto">
        <a:xfrm>
          <a:off x="2857500" y="311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67510</xdr:rowOff>
    </xdr:from>
    <xdr:ext cx="762000" cy="259045"/>
    <xdr:sp macro="" textlink="">
      <xdr:nvSpPr>
        <xdr:cNvPr id="78" name="テキスト ボックス 77"/>
        <xdr:cNvSpPr txBox="1"/>
      </xdr:nvSpPr>
      <xdr:spPr>
        <a:xfrm>
          <a:off x="2527300" y="320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203741</xdr:rowOff>
    </xdr:from>
    <xdr:to>
      <xdr:col>4</xdr:col>
      <xdr:colOff>1117600</xdr:colOff>
      <xdr:row>37</xdr:row>
      <xdr:rowOff>207376</xdr:rowOff>
    </xdr:to>
    <xdr:cxnSp macro="">
      <xdr:nvCxnSpPr>
        <xdr:cNvPr id="110" name="直線コネクタ 109"/>
        <xdr:cNvCxnSpPr/>
      </xdr:nvCxnSpPr>
      <xdr:spPr bwMode="auto">
        <a:xfrm flipV="1">
          <a:off x="5003800" y="7328441"/>
          <a:ext cx="647700" cy="3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31742</xdr:rowOff>
    </xdr:from>
    <xdr:to>
      <xdr:col>4</xdr:col>
      <xdr:colOff>469900</xdr:colOff>
      <xdr:row>37</xdr:row>
      <xdr:rowOff>207376</xdr:rowOff>
    </xdr:to>
    <xdr:cxnSp macro="">
      <xdr:nvCxnSpPr>
        <xdr:cNvPr id="113" name="直線コネクタ 112"/>
        <xdr:cNvCxnSpPr/>
      </xdr:nvCxnSpPr>
      <xdr:spPr bwMode="auto">
        <a:xfrm>
          <a:off x="4305300" y="7156442"/>
          <a:ext cx="698500" cy="175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112507</xdr:rowOff>
    </xdr:from>
    <xdr:to>
      <xdr:col>3</xdr:col>
      <xdr:colOff>904875</xdr:colOff>
      <xdr:row>37</xdr:row>
      <xdr:rowOff>31742</xdr:rowOff>
    </xdr:to>
    <xdr:cxnSp macro="">
      <xdr:nvCxnSpPr>
        <xdr:cNvPr id="116" name="直線コネクタ 115"/>
        <xdr:cNvCxnSpPr/>
      </xdr:nvCxnSpPr>
      <xdr:spPr bwMode="auto">
        <a:xfrm>
          <a:off x="3606800" y="7065757"/>
          <a:ext cx="698500" cy="90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112507</xdr:rowOff>
    </xdr:from>
    <xdr:to>
      <xdr:col>3</xdr:col>
      <xdr:colOff>206375</xdr:colOff>
      <xdr:row>36</xdr:row>
      <xdr:rowOff>143802</xdr:rowOff>
    </xdr:to>
    <xdr:cxnSp macro="">
      <xdr:nvCxnSpPr>
        <xdr:cNvPr id="119" name="直線コネクタ 118"/>
        <xdr:cNvCxnSpPr/>
      </xdr:nvCxnSpPr>
      <xdr:spPr bwMode="auto">
        <a:xfrm flipV="1">
          <a:off x="2908300" y="7065757"/>
          <a:ext cx="698500" cy="3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152941</xdr:rowOff>
    </xdr:from>
    <xdr:to>
      <xdr:col>5</xdr:col>
      <xdr:colOff>34925</xdr:colOff>
      <xdr:row>37</xdr:row>
      <xdr:rowOff>254541</xdr:rowOff>
    </xdr:to>
    <xdr:sp macro="" textlink="">
      <xdr:nvSpPr>
        <xdr:cNvPr id="129" name="円/楕円 128"/>
        <xdr:cNvSpPr/>
      </xdr:nvSpPr>
      <xdr:spPr bwMode="auto">
        <a:xfrm>
          <a:off x="5600700" y="727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61518</xdr:rowOff>
    </xdr:from>
    <xdr:ext cx="762000" cy="259045"/>
    <xdr:sp macro="" textlink="">
      <xdr:nvSpPr>
        <xdr:cNvPr id="130" name="人口1人当たり決算額の推移該当値テキスト445"/>
        <xdr:cNvSpPr txBox="1"/>
      </xdr:nvSpPr>
      <xdr:spPr>
        <a:xfrm>
          <a:off x="5740400" y="718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156576</xdr:rowOff>
    </xdr:from>
    <xdr:to>
      <xdr:col>4</xdr:col>
      <xdr:colOff>520700</xdr:colOff>
      <xdr:row>37</xdr:row>
      <xdr:rowOff>258176</xdr:rowOff>
    </xdr:to>
    <xdr:sp macro="" textlink="">
      <xdr:nvSpPr>
        <xdr:cNvPr id="131" name="円/楕円 130"/>
        <xdr:cNvSpPr/>
      </xdr:nvSpPr>
      <xdr:spPr bwMode="auto">
        <a:xfrm>
          <a:off x="4953000" y="7281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242953</xdr:rowOff>
    </xdr:from>
    <xdr:ext cx="736600" cy="259045"/>
    <xdr:sp macro="" textlink="">
      <xdr:nvSpPr>
        <xdr:cNvPr id="132" name="テキスト ボックス 131"/>
        <xdr:cNvSpPr txBox="1"/>
      </xdr:nvSpPr>
      <xdr:spPr>
        <a:xfrm>
          <a:off x="4622800" y="736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152392</xdr:rowOff>
    </xdr:from>
    <xdr:to>
      <xdr:col>3</xdr:col>
      <xdr:colOff>955675</xdr:colOff>
      <xdr:row>37</xdr:row>
      <xdr:rowOff>82542</xdr:rowOff>
    </xdr:to>
    <xdr:sp macro="" textlink="">
      <xdr:nvSpPr>
        <xdr:cNvPr id="133" name="円/楕円 132"/>
        <xdr:cNvSpPr/>
      </xdr:nvSpPr>
      <xdr:spPr bwMode="auto">
        <a:xfrm>
          <a:off x="4254500" y="7105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67319</xdr:rowOff>
    </xdr:from>
    <xdr:ext cx="762000" cy="259045"/>
    <xdr:sp macro="" textlink="">
      <xdr:nvSpPr>
        <xdr:cNvPr id="134" name="テキスト ボックス 133"/>
        <xdr:cNvSpPr txBox="1"/>
      </xdr:nvSpPr>
      <xdr:spPr>
        <a:xfrm>
          <a:off x="3924300" y="719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61707</xdr:rowOff>
    </xdr:from>
    <xdr:to>
      <xdr:col>3</xdr:col>
      <xdr:colOff>257175</xdr:colOff>
      <xdr:row>36</xdr:row>
      <xdr:rowOff>163307</xdr:rowOff>
    </xdr:to>
    <xdr:sp macro="" textlink="">
      <xdr:nvSpPr>
        <xdr:cNvPr id="135" name="円/楕円 134"/>
        <xdr:cNvSpPr/>
      </xdr:nvSpPr>
      <xdr:spPr bwMode="auto">
        <a:xfrm>
          <a:off x="3556000" y="701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148084</xdr:rowOff>
    </xdr:from>
    <xdr:ext cx="762000" cy="259045"/>
    <xdr:sp macro="" textlink="">
      <xdr:nvSpPr>
        <xdr:cNvPr id="136" name="テキスト ボックス 135"/>
        <xdr:cNvSpPr txBox="1"/>
      </xdr:nvSpPr>
      <xdr:spPr>
        <a:xfrm>
          <a:off x="3225800" y="710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93002</xdr:rowOff>
    </xdr:from>
    <xdr:to>
      <xdr:col>2</xdr:col>
      <xdr:colOff>692150</xdr:colOff>
      <xdr:row>37</xdr:row>
      <xdr:rowOff>23152</xdr:rowOff>
    </xdr:to>
    <xdr:sp macro="" textlink="">
      <xdr:nvSpPr>
        <xdr:cNvPr id="137" name="円/楕円 136"/>
        <xdr:cNvSpPr/>
      </xdr:nvSpPr>
      <xdr:spPr bwMode="auto">
        <a:xfrm>
          <a:off x="2857500" y="704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7929</xdr:rowOff>
    </xdr:from>
    <xdr:ext cx="762000" cy="259045"/>
    <xdr:sp macro="" textlink="">
      <xdr:nvSpPr>
        <xdr:cNvPr id="138" name="テキスト ボックス 137"/>
        <xdr:cNvSpPr txBox="1"/>
      </xdr:nvSpPr>
      <xdr:spPr>
        <a:xfrm>
          <a:off x="2527300" y="71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7,171
7,144
85.19
4,063,524
3,801,151
175,572
2,457,259
3,185,427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148398</xdr:rowOff>
    </xdr:from>
    <xdr:to>
      <xdr:col>6</xdr:col>
      <xdr:colOff>511175</xdr:colOff>
      <xdr:row>37</xdr:row>
      <xdr:rowOff>163453</xdr:rowOff>
    </xdr:to>
    <xdr:cxnSp macro="">
      <xdr:nvCxnSpPr>
        <xdr:cNvPr id="63" name="直線コネクタ 62"/>
        <xdr:cNvCxnSpPr/>
      </xdr:nvCxnSpPr>
      <xdr:spPr>
        <a:xfrm flipV="1">
          <a:off x="3797300" y="6492048"/>
          <a:ext cx="8382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159958</xdr:rowOff>
    </xdr:from>
    <xdr:to>
      <xdr:col>5</xdr:col>
      <xdr:colOff>358775</xdr:colOff>
      <xdr:row>37</xdr:row>
      <xdr:rowOff>163453</xdr:rowOff>
    </xdr:to>
    <xdr:cxnSp macro="">
      <xdr:nvCxnSpPr>
        <xdr:cNvPr id="66" name="直線コネクタ 65"/>
        <xdr:cNvCxnSpPr/>
      </xdr:nvCxnSpPr>
      <xdr:spPr>
        <a:xfrm>
          <a:off x="2908300" y="6503608"/>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159958</xdr:rowOff>
    </xdr:from>
    <xdr:to>
      <xdr:col>4</xdr:col>
      <xdr:colOff>155575</xdr:colOff>
      <xdr:row>38</xdr:row>
      <xdr:rowOff>3171</xdr:rowOff>
    </xdr:to>
    <xdr:cxnSp macro="">
      <xdr:nvCxnSpPr>
        <xdr:cNvPr id="69" name="直線コネクタ 68"/>
        <xdr:cNvCxnSpPr/>
      </xdr:nvCxnSpPr>
      <xdr:spPr>
        <a:xfrm flipV="1">
          <a:off x="2019300" y="6503608"/>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157346</xdr:rowOff>
    </xdr:from>
    <xdr:to>
      <xdr:col>2</xdr:col>
      <xdr:colOff>638175</xdr:colOff>
      <xdr:row>38</xdr:row>
      <xdr:rowOff>3171</xdr:rowOff>
    </xdr:to>
    <xdr:cxnSp macro="">
      <xdr:nvCxnSpPr>
        <xdr:cNvPr id="72" name="直線コネクタ 71"/>
        <xdr:cNvCxnSpPr/>
      </xdr:nvCxnSpPr>
      <xdr:spPr>
        <a:xfrm>
          <a:off x="1130300" y="6500996"/>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97598</xdr:rowOff>
    </xdr:from>
    <xdr:to>
      <xdr:col>6</xdr:col>
      <xdr:colOff>561975</xdr:colOff>
      <xdr:row>38</xdr:row>
      <xdr:rowOff>27747</xdr:rowOff>
    </xdr:to>
    <xdr:sp macro="" textlink="">
      <xdr:nvSpPr>
        <xdr:cNvPr id="82" name="円/楕円 81"/>
        <xdr:cNvSpPr/>
      </xdr:nvSpPr>
      <xdr:spPr>
        <a:xfrm>
          <a:off x="4584700" y="6441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76025</xdr:rowOff>
    </xdr:from>
    <xdr:ext cx="534377" cy="259045"/>
    <xdr:sp macro="" textlink="">
      <xdr:nvSpPr>
        <xdr:cNvPr id="83" name="人件費該当値テキスト"/>
        <xdr:cNvSpPr txBox="1"/>
      </xdr:nvSpPr>
      <xdr:spPr>
        <a:xfrm>
          <a:off x="4686300" y="64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86,951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112653</xdr:rowOff>
    </xdr:from>
    <xdr:to>
      <xdr:col>5</xdr:col>
      <xdr:colOff>409575</xdr:colOff>
      <xdr:row>38</xdr:row>
      <xdr:rowOff>42803</xdr:rowOff>
    </xdr:to>
    <xdr:sp macro="" textlink="">
      <xdr:nvSpPr>
        <xdr:cNvPr id="84" name="円/楕円 83"/>
        <xdr:cNvSpPr/>
      </xdr:nvSpPr>
      <xdr:spPr>
        <a:xfrm>
          <a:off x="3746500" y="64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33930</xdr:rowOff>
    </xdr:from>
    <xdr:ext cx="534377" cy="259045"/>
    <xdr:sp macro="" textlink="">
      <xdr:nvSpPr>
        <xdr:cNvPr id="85" name="テキスト ボックス 84"/>
        <xdr:cNvSpPr txBox="1"/>
      </xdr:nvSpPr>
      <xdr:spPr>
        <a:xfrm>
          <a:off x="3530111" y="654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109158</xdr:rowOff>
    </xdr:from>
    <xdr:to>
      <xdr:col>4</xdr:col>
      <xdr:colOff>206375</xdr:colOff>
      <xdr:row>38</xdr:row>
      <xdr:rowOff>39308</xdr:rowOff>
    </xdr:to>
    <xdr:sp macro="" textlink="">
      <xdr:nvSpPr>
        <xdr:cNvPr id="86" name="円/楕円 85"/>
        <xdr:cNvSpPr/>
      </xdr:nvSpPr>
      <xdr:spPr>
        <a:xfrm>
          <a:off x="2857500" y="64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30435</xdr:rowOff>
    </xdr:from>
    <xdr:ext cx="534377" cy="259045"/>
    <xdr:sp macro="" textlink="">
      <xdr:nvSpPr>
        <xdr:cNvPr id="87" name="テキスト ボックス 86"/>
        <xdr:cNvSpPr txBox="1"/>
      </xdr:nvSpPr>
      <xdr:spPr>
        <a:xfrm>
          <a:off x="2641111" y="654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123822</xdr:rowOff>
    </xdr:from>
    <xdr:to>
      <xdr:col>3</xdr:col>
      <xdr:colOff>3175</xdr:colOff>
      <xdr:row>38</xdr:row>
      <xdr:rowOff>53972</xdr:rowOff>
    </xdr:to>
    <xdr:sp macro="" textlink="">
      <xdr:nvSpPr>
        <xdr:cNvPr id="88" name="円/楕円 87"/>
        <xdr:cNvSpPr/>
      </xdr:nvSpPr>
      <xdr:spPr>
        <a:xfrm>
          <a:off x="1968500" y="64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45098</xdr:rowOff>
    </xdr:from>
    <xdr:ext cx="534377" cy="259045"/>
    <xdr:sp macro="" textlink="">
      <xdr:nvSpPr>
        <xdr:cNvPr id="89" name="テキスト ボックス 88"/>
        <xdr:cNvSpPr txBox="1"/>
      </xdr:nvSpPr>
      <xdr:spPr>
        <a:xfrm>
          <a:off x="1752111" y="656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106546</xdr:rowOff>
    </xdr:from>
    <xdr:to>
      <xdr:col>1</xdr:col>
      <xdr:colOff>485775</xdr:colOff>
      <xdr:row>38</xdr:row>
      <xdr:rowOff>36695</xdr:rowOff>
    </xdr:to>
    <xdr:sp macro="" textlink="">
      <xdr:nvSpPr>
        <xdr:cNvPr id="90" name="円/楕円 89"/>
        <xdr:cNvSpPr/>
      </xdr:nvSpPr>
      <xdr:spPr>
        <a:xfrm>
          <a:off x="1079500" y="64501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27822</xdr:rowOff>
    </xdr:from>
    <xdr:ext cx="534377" cy="259045"/>
    <xdr:sp macro="" textlink="">
      <xdr:nvSpPr>
        <xdr:cNvPr id="91" name="テキスト ボックス 90"/>
        <xdr:cNvSpPr txBox="1"/>
      </xdr:nvSpPr>
      <xdr:spPr>
        <a:xfrm>
          <a:off x="863111" y="654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140916</xdr:rowOff>
    </xdr:from>
    <xdr:to>
      <xdr:col>6</xdr:col>
      <xdr:colOff>511175</xdr:colOff>
      <xdr:row>56</xdr:row>
      <xdr:rowOff>12214</xdr:rowOff>
    </xdr:to>
    <xdr:cxnSp macro="">
      <xdr:nvCxnSpPr>
        <xdr:cNvPr id="118" name="直線コネクタ 117"/>
        <xdr:cNvCxnSpPr/>
      </xdr:nvCxnSpPr>
      <xdr:spPr>
        <a:xfrm flipV="1">
          <a:off x="3797300" y="9570666"/>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12214</xdr:rowOff>
    </xdr:from>
    <xdr:to>
      <xdr:col>5</xdr:col>
      <xdr:colOff>358775</xdr:colOff>
      <xdr:row>56</xdr:row>
      <xdr:rowOff>39519</xdr:rowOff>
    </xdr:to>
    <xdr:cxnSp macro="">
      <xdr:nvCxnSpPr>
        <xdr:cNvPr id="121" name="直線コネクタ 120"/>
        <xdr:cNvCxnSpPr/>
      </xdr:nvCxnSpPr>
      <xdr:spPr>
        <a:xfrm flipV="1">
          <a:off x="2908300" y="9613414"/>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39519</xdr:rowOff>
    </xdr:from>
    <xdr:to>
      <xdr:col>4</xdr:col>
      <xdr:colOff>155575</xdr:colOff>
      <xdr:row>56</xdr:row>
      <xdr:rowOff>92897</xdr:rowOff>
    </xdr:to>
    <xdr:cxnSp macro="">
      <xdr:nvCxnSpPr>
        <xdr:cNvPr id="124" name="直線コネクタ 123"/>
        <xdr:cNvCxnSpPr/>
      </xdr:nvCxnSpPr>
      <xdr:spPr>
        <a:xfrm flipV="1">
          <a:off x="2019300" y="9640719"/>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88713</xdr:rowOff>
    </xdr:from>
    <xdr:to>
      <xdr:col>2</xdr:col>
      <xdr:colOff>638175</xdr:colOff>
      <xdr:row>56</xdr:row>
      <xdr:rowOff>92897</xdr:rowOff>
    </xdr:to>
    <xdr:cxnSp macro="">
      <xdr:nvCxnSpPr>
        <xdr:cNvPr id="127" name="直線コネクタ 126"/>
        <xdr:cNvCxnSpPr/>
      </xdr:nvCxnSpPr>
      <xdr:spPr>
        <a:xfrm>
          <a:off x="1130300" y="9689913"/>
          <a:ext cx="8890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90116</xdr:rowOff>
    </xdr:from>
    <xdr:to>
      <xdr:col>6</xdr:col>
      <xdr:colOff>561975</xdr:colOff>
      <xdr:row>56</xdr:row>
      <xdr:rowOff>20266</xdr:rowOff>
    </xdr:to>
    <xdr:sp macro="" textlink="">
      <xdr:nvSpPr>
        <xdr:cNvPr id="137" name="円/楕円 136"/>
        <xdr:cNvSpPr/>
      </xdr:nvSpPr>
      <xdr:spPr>
        <a:xfrm>
          <a:off x="4584700" y="95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112993</xdr:rowOff>
    </xdr:from>
    <xdr:ext cx="599010" cy="259045"/>
    <xdr:sp macro="" textlink="">
      <xdr:nvSpPr>
        <xdr:cNvPr id="138" name="物件費該当値テキスト"/>
        <xdr:cNvSpPr txBox="1"/>
      </xdr:nvSpPr>
      <xdr:spPr>
        <a:xfrm>
          <a:off x="4686300" y="937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112,234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132864</xdr:rowOff>
    </xdr:from>
    <xdr:to>
      <xdr:col>5</xdr:col>
      <xdr:colOff>409575</xdr:colOff>
      <xdr:row>56</xdr:row>
      <xdr:rowOff>63014</xdr:rowOff>
    </xdr:to>
    <xdr:sp macro="" textlink="">
      <xdr:nvSpPr>
        <xdr:cNvPr id="139" name="円/楕円 138"/>
        <xdr:cNvSpPr/>
      </xdr:nvSpPr>
      <xdr:spPr>
        <a:xfrm>
          <a:off x="3746500" y="95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54141</xdr:rowOff>
    </xdr:from>
    <xdr:ext cx="599010" cy="259045"/>
    <xdr:sp macro="" textlink="">
      <xdr:nvSpPr>
        <xdr:cNvPr id="140" name="テキスト ボックス 139"/>
        <xdr:cNvSpPr txBox="1"/>
      </xdr:nvSpPr>
      <xdr:spPr>
        <a:xfrm>
          <a:off x="3497794" y="96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102,884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160169</xdr:rowOff>
    </xdr:from>
    <xdr:to>
      <xdr:col>4</xdr:col>
      <xdr:colOff>206375</xdr:colOff>
      <xdr:row>56</xdr:row>
      <xdr:rowOff>90319</xdr:rowOff>
    </xdr:to>
    <xdr:sp macro="" textlink="">
      <xdr:nvSpPr>
        <xdr:cNvPr id="141" name="円/楕円 140"/>
        <xdr:cNvSpPr/>
      </xdr:nvSpPr>
      <xdr:spPr>
        <a:xfrm>
          <a:off x="2857500" y="95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106846</xdr:rowOff>
    </xdr:from>
    <xdr:ext cx="534377" cy="259045"/>
    <xdr:sp macro="" textlink="">
      <xdr:nvSpPr>
        <xdr:cNvPr id="142" name="テキスト ボックス 141"/>
        <xdr:cNvSpPr txBox="1"/>
      </xdr:nvSpPr>
      <xdr:spPr>
        <a:xfrm>
          <a:off x="2641111" y="936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42097</xdr:rowOff>
    </xdr:from>
    <xdr:to>
      <xdr:col>3</xdr:col>
      <xdr:colOff>3175</xdr:colOff>
      <xdr:row>56</xdr:row>
      <xdr:rowOff>143697</xdr:rowOff>
    </xdr:to>
    <xdr:sp macro="" textlink="">
      <xdr:nvSpPr>
        <xdr:cNvPr id="143" name="円/楕円 142"/>
        <xdr:cNvSpPr/>
      </xdr:nvSpPr>
      <xdr:spPr>
        <a:xfrm>
          <a:off x="1968500" y="96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134824</xdr:rowOff>
    </xdr:from>
    <xdr:ext cx="534377" cy="259045"/>
    <xdr:sp macro="" textlink="">
      <xdr:nvSpPr>
        <xdr:cNvPr id="144" name="テキスト ボックス 143"/>
        <xdr:cNvSpPr txBox="1"/>
      </xdr:nvSpPr>
      <xdr:spPr>
        <a:xfrm>
          <a:off x="1752111" y="97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37913</xdr:rowOff>
    </xdr:from>
    <xdr:to>
      <xdr:col>1</xdr:col>
      <xdr:colOff>485775</xdr:colOff>
      <xdr:row>56</xdr:row>
      <xdr:rowOff>139513</xdr:rowOff>
    </xdr:to>
    <xdr:sp macro="" textlink="">
      <xdr:nvSpPr>
        <xdr:cNvPr id="145" name="円/楕円 144"/>
        <xdr:cNvSpPr/>
      </xdr:nvSpPr>
      <xdr:spPr>
        <a:xfrm>
          <a:off x="1079500" y="96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130640</xdr:rowOff>
    </xdr:from>
    <xdr:ext cx="534377" cy="259045"/>
    <xdr:sp macro="" textlink="">
      <xdr:nvSpPr>
        <xdr:cNvPr id="146" name="テキスト ボックス 145"/>
        <xdr:cNvSpPr txBox="1"/>
      </xdr:nvSpPr>
      <xdr:spPr>
        <a:xfrm>
          <a:off x="863111" y="973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76188</xdr:rowOff>
    </xdr:from>
    <xdr:to>
      <xdr:col>6</xdr:col>
      <xdr:colOff>511175</xdr:colOff>
      <xdr:row>78</xdr:row>
      <xdr:rowOff>83235</xdr:rowOff>
    </xdr:to>
    <xdr:cxnSp macro="">
      <xdr:nvCxnSpPr>
        <xdr:cNvPr id="175" name="直線コネクタ 174"/>
        <xdr:cNvCxnSpPr/>
      </xdr:nvCxnSpPr>
      <xdr:spPr>
        <a:xfrm flipV="1">
          <a:off x="3797300" y="13449288"/>
          <a:ext cx="8382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83235</xdr:rowOff>
    </xdr:from>
    <xdr:to>
      <xdr:col>5</xdr:col>
      <xdr:colOff>358775</xdr:colOff>
      <xdr:row>78</xdr:row>
      <xdr:rowOff>91618</xdr:rowOff>
    </xdr:to>
    <xdr:cxnSp macro="">
      <xdr:nvCxnSpPr>
        <xdr:cNvPr id="178" name="直線コネクタ 177"/>
        <xdr:cNvCxnSpPr/>
      </xdr:nvCxnSpPr>
      <xdr:spPr>
        <a:xfrm flipV="1">
          <a:off x="2908300" y="13456335"/>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71958</xdr:rowOff>
    </xdr:from>
    <xdr:to>
      <xdr:col>4</xdr:col>
      <xdr:colOff>155575</xdr:colOff>
      <xdr:row>78</xdr:row>
      <xdr:rowOff>91618</xdr:rowOff>
    </xdr:to>
    <xdr:cxnSp macro="">
      <xdr:nvCxnSpPr>
        <xdr:cNvPr id="181" name="直線コネクタ 180"/>
        <xdr:cNvCxnSpPr/>
      </xdr:nvCxnSpPr>
      <xdr:spPr>
        <a:xfrm>
          <a:off x="2019300" y="13445058"/>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38430</xdr:rowOff>
    </xdr:from>
    <xdr:to>
      <xdr:col>2</xdr:col>
      <xdr:colOff>638175</xdr:colOff>
      <xdr:row>78</xdr:row>
      <xdr:rowOff>71958</xdr:rowOff>
    </xdr:to>
    <xdr:cxnSp macro="">
      <xdr:nvCxnSpPr>
        <xdr:cNvPr id="184" name="直線コネクタ 183"/>
        <xdr:cNvCxnSpPr/>
      </xdr:nvCxnSpPr>
      <xdr:spPr>
        <a:xfrm>
          <a:off x="1130300" y="13411530"/>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25388</xdr:rowOff>
    </xdr:from>
    <xdr:to>
      <xdr:col>6</xdr:col>
      <xdr:colOff>561975</xdr:colOff>
      <xdr:row>78</xdr:row>
      <xdr:rowOff>126988</xdr:rowOff>
    </xdr:to>
    <xdr:sp macro="" textlink="">
      <xdr:nvSpPr>
        <xdr:cNvPr id="194" name="円/楕円 193"/>
        <xdr:cNvSpPr/>
      </xdr:nvSpPr>
      <xdr:spPr>
        <a:xfrm>
          <a:off x="4584700" y="133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3815</xdr:rowOff>
    </xdr:from>
    <xdr:ext cx="469744" cy="259045"/>
    <xdr:sp macro="" textlink="">
      <xdr:nvSpPr>
        <xdr:cNvPr id="195" name="維持補修費該当値テキスト"/>
        <xdr:cNvSpPr txBox="1"/>
      </xdr:nvSpPr>
      <xdr:spPr>
        <a:xfrm>
          <a:off x="4686300" y="1337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32435</xdr:rowOff>
    </xdr:from>
    <xdr:to>
      <xdr:col>5</xdr:col>
      <xdr:colOff>409575</xdr:colOff>
      <xdr:row>78</xdr:row>
      <xdr:rowOff>134035</xdr:rowOff>
    </xdr:to>
    <xdr:sp macro="" textlink="">
      <xdr:nvSpPr>
        <xdr:cNvPr id="196" name="円/楕円 195"/>
        <xdr:cNvSpPr/>
      </xdr:nvSpPr>
      <xdr:spPr>
        <a:xfrm>
          <a:off x="3746500" y="134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125162</xdr:rowOff>
    </xdr:from>
    <xdr:ext cx="469744" cy="259045"/>
    <xdr:sp macro="" textlink="">
      <xdr:nvSpPr>
        <xdr:cNvPr id="197" name="テキスト ボックス 196"/>
        <xdr:cNvSpPr txBox="1"/>
      </xdr:nvSpPr>
      <xdr:spPr>
        <a:xfrm>
          <a:off x="3562427" y="1349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40818</xdr:rowOff>
    </xdr:from>
    <xdr:to>
      <xdr:col>4</xdr:col>
      <xdr:colOff>206375</xdr:colOff>
      <xdr:row>78</xdr:row>
      <xdr:rowOff>142418</xdr:rowOff>
    </xdr:to>
    <xdr:sp macro="" textlink="">
      <xdr:nvSpPr>
        <xdr:cNvPr id="198" name="円/楕円 197"/>
        <xdr:cNvSpPr/>
      </xdr:nvSpPr>
      <xdr:spPr>
        <a:xfrm>
          <a:off x="2857500" y="134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133545</xdr:rowOff>
    </xdr:from>
    <xdr:ext cx="469744" cy="259045"/>
    <xdr:sp macro="" textlink="">
      <xdr:nvSpPr>
        <xdr:cNvPr id="199" name="テキスト ボックス 198"/>
        <xdr:cNvSpPr txBox="1"/>
      </xdr:nvSpPr>
      <xdr:spPr>
        <a:xfrm>
          <a:off x="2673427" y="1350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21158</xdr:rowOff>
    </xdr:from>
    <xdr:to>
      <xdr:col>3</xdr:col>
      <xdr:colOff>3175</xdr:colOff>
      <xdr:row>78</xdr:row>
      <xdr:rowOff>122758</xdr:rowOff>
    </xdr:to>
    <xdr:sp macro="" textlink="">
      <xdr:nvSpPr>
        <xdr:cNvPr id="200" name="円/楕円 199"/>
        <xdr:cNvSpPr/>
      </xdr:nvSpPr>
      <xdr:spPr>
        <a:xfrm>
          <a:off x="1968500" y="133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113885</xdr:rowOff>
    </xdr:from>
    <xdr:ext cx="469744" cy="259045"/>
    <xdr:sp macro="" textlink="">
      <xdr:nvSpPr>
        <xdr:cNvPr id="201" name="テキスト ボックス 200"/>
        <xdr:cNvSpPr txBox="1"/>
      </xdr:nvSpPr>
      <xdr:spPr>
        <a:xfrm>
          <a:off x="1784427"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159080</xdr:rowOff>
    </xdr:from>
    <xdr:to>
      <xdr:col>1</xdr:col>
      <xdr:colOff>485775</xdr:colOff>
      <xdr:row>78</xdr:row>
      <xdr:rowOff>89230</xdr:rowOff>
    </xdr:to>
    <xdr:sp macro="" textlink="">
      <xdr:nvSpPr>
        <xdr:cNvPr id="202" name="円/楕円 201"/>
        <xdr:cNvSpPr/>
      </xdr:nvSpPr>
      <xdr:spPr>
        <a:xfrm>
          <a:off x="1079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80357</xdr:rowOff>
    </xdr:from>
    <xdr:ext cx="469744" cy="259045"/>
    <xdr:sp macro="" textlink="">
      <xdr:nvSpPr>
        <xdr:cNvPr id="203" name="テキスト ボックス 202"/>
        <xdr:cNvSpPr txBox="1"/>
      </xdr:nvSpPr>
      <xdr:spPr>
        <a:xfrm>
          <a:off x="895427" y="1345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69,067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157111</xdr:rowOff>
    </xdr:from>
    <xdr:to>
      <xdr:col>6</xdr:col>
      <xdr:colOff>511175</xdr:colOff>
      <xdr:row>97</xdr:row>
      <xdr:rowOff>165608</xdr:rowOff>
    </xdr:to>
    <xdr:cxnSp macro="">
      <xdr:nvCxnSpPr>
        <xdr:cNvPr id="233" name="直線コネクタ 232"/>
        <xdr:cNvCxnSpPr/>
      </xdr:nvCxnSpPr>
      <xdr:spPr>
        <a:xfrm>
          <a:off x="3797300" y="16787761"/>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157111</xdr:rowOff>
    </xdr:from>
    <xdr:to>
      <xdr:col>5</xdr:col>
      <xdr:colOff>358775</xdr:colOff>
      <xdr:row>98</xdr:row>
      <xdr:rowOff>96628</xdr:rowOff>
    </xdr:to>
    <xdr:cxnSp macro="">
      <xdr:nvCxnSpPr>
        <xdr:cNvPr id="236" name="直線コネクタ 235"/>
        <xdr:cNvCxnSpPr/>
      </xdr:nvCxnSpPr>
      <xdr:spPr>
        <a:xfrm flipV="1">
          <a:off x="2908300" y="16787761"/>
          <a:ext cx="889000" cy="1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77139</xdr:rowOff>
    </xdr:from>
    <xdr:to>
      <xdr:col>4</xdr:col>
      <xdr:colOff>155575</xdr:colOff>
      <xdr:row>98</xdr:row>
      <xdr:rowOff>96628</xdr:rowOff>
    </xdr:to>
    <xdr:cxnSp macro="">
      <xdr:nvCxnSpPr>
        <xdr:cNvPr id="239" name="直線コネクタ 238"/>
        <xdr:cNvCxnSpPr/>
      </xdr:nvCxnSpPr>
      <xdr:spPr>
        <a:xfrm>
          <a:off x="2019300" y="16879239"/>
          <a:ext cx="8890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77139</xdr:rowOff>
    </xdr:from>
    <xdr:to>
      <xdr:col>2</xdr:col>
      <xdr:colOff>638175</xdr:colOff>
      <xdr:row>98</xdr:row>
      <xdr:rowOff>110992</xdr:rowOff>
    </xdr:to>
    <xdr:cxnSp macro="">
      <xdr:nvCxnSpPr>
        <xdr:cNvPr id="242" name="直線コネクタ 241"/>
        <xdr:cNvCxnSpPr/>
      </xdr:nvCxnSpPr>
      <xdr:spPr>
        <a:xfrm flipV="1">
          <a:off x="1130300" y="16879239"/>
          <a:ext cx="889000" cy="3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114808</xdr:rowOff>
    </xdr:from>
    <xdr:to>
      <xdr:col>6</xdr:col>
      <xdr:colOff>561975</xdr:colOff>
      <xdr:row>98</xdr:row>
      <xdr:rowOff>44958</xdr:rowOff>
    </xdr:to>
    <xdr:sp macro="" textlink="">
      <xdr:nvSpPr>
        <xdr:cNvPr id="252" name="円/楕円 251"/>
        <xdr:cNvSpPr/>
      </xdr:nvSpPr>
      <xdr:spPr>
        <a:xfrm>
          <a:off x="45847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93235</xdr:rowOff>
    </xdr:from>
    <xdr:ext cx="534377" cy="259045"/>
    <xdr:sp macro="" textlink="">
      <xdr:nvSpPr>
        <xdr:cNvPr id="253" name="扶助費該当値テキスト"/>
        <xdr:cNvSpPr txBox="1"/>
      </xdr:nvSpPr>
      <xdr:spPr>
        <a:xfrm>
          <a:off x="4686300" y="167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51,640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106311</xdr:rowOff>
    </xdr:from>
    <xdr:to>
      <xdr:col>5</xdr:col>
      <xdr:colOff>409575</xdr:colOff>
      <xdr:row>98</xdr:row>
      <xdr:rowOff>36461</xdr:rowOff>
    </xdr:to>
    <xdr:sp macro="" textlink="">
      <xdr:nvSpPr>
        <xdr:cNvPr id="254" name="円/楕円 253"/>
        <xdr:cNvSpPr/>
      </xdr:nvSpPr>
      <xdr:spPr>
        <a:xfrm>
          <a:off x="37465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27588</xdr:rowOff>
    </xdr:from>
    <xdr:ext cx="534377" cy="259045"/>
    <xdr:sp macro="" textlink="">
      <xdr:nvSpPr>
        <xdr:cNvPr id="255" name="テキスト ボックス 254"/>
        <xdr:cNvSpPr txBox="1"/>
      </xdr:nvSpPr>
      <xdr:spPr>
        <a:xfrm>
          <a:off x="3530111"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45828</xdr:rowOff>
    </xdr:from>
    <xdr:to>
      <xdr:col>4</xdr:col>
      <xdr:colOff>206375</xdr:colOff>
      <xdr:row>98</xdr:row>
      <xdr:rowOff>147428</xdr:rowOff>
    </xdr:to>
    <xdr:sp macro="" textlink="">
      <xdr:nvSpPr>
        <xdr:cNvPr id="256" name="円/楕円 255"/>
        <xdr:cNvSpPr/>
      </xdr:nvSpPr>
      <xdr:spPr>
        <a:xfrm>
          <a:off x="2857500" y="168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138555</xdr:rowOff>
    </xdr:from>
    <xdr:ext cx="534377" cy="259045"/>
    <xdr:sp macro="" textlink="">
      <xdr:nvSpPr>
        <xdr:cNvPr id="257" name="テキスト ボックス 256"/>
        <xdr:cNvSpPr txBox="1"/>
      </xdr:nvSpPr>
      <xdr:spPr>
        <a:xfrm>
          <a:off x="2641111"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26339</xdr:rowOff>
    </xdr:from>
    <xdr:to>
      <xdr:col>3</xdr:col>
      <xdr:colOff>3175</xdr:colOff>
      <xdr:row>98</xdr:row>
      <xdr:rowOff>127939</xdr:rowOff>
    </xdr:to>
    <xdr:sp macro="" textlink="">
      <xdr:nvSpPr>
        <xdr:cNvPr id="258" name="円/楕円 257"/>
        <xdr:cNvSpPr/>
      </xdr:nvSpPr>
      <xdr:spPr>
        <a:xfrm>
          <a:off x="1968500" y="168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119066</xdr:rowOff>
    </xdr:from>
    <xdr:ext cx="534377" cy="259045"/>
    <xdr:sp macro="" textlink="">
      <xdr:nvSpPr>
        <xdr:cNvPr id="259" name="テキスト ボックス 258"/>
        <xdr:cNvSpPr txBox="1"/>
      </xdr:nvSpPr>
      <xdr:spPr>
        <a:xfrm>
          <a:off x="1752111" y="169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60192</xdr:rowOff>
    </xdr:from>
    <xdr:to>
      <xdr:col>1</xdr:col>
      <xdr:colOff>485775</xdr:colOff>
      <xdr:row>98</xdr:row>
      <xdr:rowOff>161792</xdr:rowOff>
    </xdr:to>
    <xdr:sp macro="" textlink="">
      <xdr:nvSpPr>
        <xdr:cNvPr id="260" name="円/楕円 259"/>
        <xdr:cNvSpPr/>
      </xdr:nvSpPr>
      <xdr:spPr>
        <a:xfrm>
          <a:off x="1079500" y="1686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152919</xdr:rowOff>
    </xdr:from>
    <xdr:ext cx="534377" cy="259045"/>
    <xdr:sp macro="" textlink="">
      <xdr:nvSpPr>
        <xdr:cNvPr id="261" name="テキスト ボックス 260"/>
        <xdr:cNvSpPr txBox="1"/>
      </xdr:nvSpPr>
      <xdr:spPr>
        <a:xfrm>
          <a:off x="863111" y="169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167315</xdr:rowOff>
    </xdr:from>
    <xdr:to>
      <xdr:col>15</xdr:col>
      <xdr:colOff>180975</xdr:colOff>
      <xdr:row>37</xdr:row>
      <xdr:rowOff>31499</xdr:rowOff>
    </xdr:to>
    <xdr:cxnSp macro="">
      <xdr:nvCxnSpPr>
        <xdr:cNvPr id="288" name="直線コネクタ 287"/>
        <xdr:cNvCxnSpPr/>
      </xdr:nvCxnSpPr>
      <xdr:spPr>
        <a:xfrm flipV="1">
          <a:off x="9639300" y="6339515"/>
          <a:ext cx="838200" cy="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127360</xdr:rowOff>
    </xdr:from>
    <xdr:to>
      <xdr:col>14</xdr:col>
      <xdr:colOff>28575</xdr:colOff>
      <xdr:row>37</xdr:row>
      <xdr:rowOff>31499</xdr:rowOff>
    </xdr:to>
    <xdr:cxnSp macro="">
      <xdr:nvCxnSpPr>
        <xdr:cNvPr id="291" name="直線コネクタ 290"/>
        <xdr:cNvCxnSpPr/>
      </xdr:nvCxnSpPr>
      <xdr:spPr>
        <a:xfrm>
          <a:off x="8750300" y="6299560"/>
          <a:ext cx="889000" cy="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127360</xdr:rowOff>
    </xdr:from>
    <xdr:to>
      <xdr:col>12</xdr:col>
      <xdr:colOff>511175</xdr:colOff>
      <xdr:row>37</xdr:row>
      <xdr:rowOff>58479</xdr:rowOff>
    </xdr:to>
    <xdr:cxnSp macro="">
      <xdr:nvCxnSpPr>
        <xdr:cNvPr id="294" name="直線コネクタ 293"/>
        <xdr:cNvCxnSpPr/>
      </xdr:nvCxnSpPr>
      <xdr:spPr>
        <a:xfrm flipV="1">
          <a:off x="7861300" y="6299560"/>
          <a:ext cx="889000" cy="10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58479</xdr:rowOff>
    </xdr:from>
    <xdr:to>
      <xdr:col>11</xdr:col>
      <xdr:colOff>307975</xdr:colOff>
      <xdr:row>37</xdr:row>
      <xdr:rowOff>67257</xdr:rowOff>
    </xdr:to>
    <xdr:cxnSp macro="">
      <xdr:nvCxnSpPr>
        <xdr:cNvPr id="297" name="直線コネクタ 296"/>
        <xdr:cNvCxnSpPr/>
      </xdr:nvCxnSpPr>
      <xdr:spPr>
        <a:xfrm flipV="1">
          <a:off x="6972300" y="6402129"/>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116515</xdr:rowOff>
    </xdr:from>
    <xdr:to>
      <xdr:col>15</xdr:col>
      <xdr:colOff>231775</xdr:colOff>
      <xdr:row>37</xdr:row>
      <xdr:rowOff>46665</xdr:rowOff>
    </xdr:to>
    <xdr:sp macro="" textlink="">
      <xdr:nvSpPr>
        <xdr:cNvPr id="307" name="円/楕円 306"/>
        <xdr:cNvSpPr/>
      </xdr:nvSpPr>
      <xdr:spPr>
        <a:xfrm>
          <a:off x="10426700" y="62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94942</xdr:rowOff>
    </xdr:from>
    <xdr:ext cx="534377" cy="259045"/>
    <xdr:sp macro="" textlink="">
      <xdr:nvSpPr>
        <xdr:cNvPr id="308" name="補助費等該当値テキスト"/>
        <xdr:cNvSpPr txBox="1"/>
      </xdr:nvSpPr>
      <xdr:spPr>
        <a:xfrm>
          <a:off x="10528300" y="62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68,960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152149</xdr:rowOff>
    </xdr:from>
    <xdr:to>
      <xdr:col>14</xdr:col>
      <xdr:colOff>79375</xdr:colOff>
      <xdr:row>37</xdr:row>
      <xdr:rowOff>82299</xdr:rowOff>
    </xdr:to>
    <xdr:sp macro="" textlink="">
      <xdr:nvSpPr>
        <xdr:cNvPr id="309" name="円/楕円 308"/>
        <xdr:cNvSpPr/>
      </xdr:nvSpPr>
      <xdr:spPr>
        <a:xfrm>
          <a:off x="9588500" y="63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73426</xdr:rowOff>
    </xdr:from>
    <xdr:ext cx="534377" cy="259045"/>
    <xdr:sp macro="" textlink="">
      <xdr:nvSpPr>
        <xdr:cNvPr id="310" name="テキスト ボックス 309"/>
        <xdr:cNvSpPr txBox="1"/>
      </xdr:nvSpPr>
      <xdr:spPr>
        <a:xfrm>
          <a:off x="9372111" y="641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76560</xdr:rowOff>
    </xdr:from>
    <xdr:to>
      <xdr:col>12</xdr:col>
      <xdr:colOff>561975</xdr:colOff>
      <xdr:row>37</xdr:row>
      <xdr:rowOff>6710</xdr:rowOff>
    </xdr:to>
    <xdr:sp macro="" textlink="">
      <xdr:nvSpPr>
        <xdr:cNvPr id="311" name="円/楕円 310"/>
        <xdr:cNvSpPr/>
      </xdr:nvSpPr>
      <xdr:spPr>
        <a:xfrm>
          <a:off x="8699500" y="62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169287</xdr:rowOff>
    </xdr:from>
    <xdr:ext cx="534377" cy="259045"/>
    <xdr:sp macro="" textlink="">
      <xdr:nvSpPr>
        <xdr:cNvPr id="312" name="テキスト ボックス 311"/>
        <xdr:cNvSpPr txBox="1"/>
      </xdr:nvSpPr>
      <xdr:spPr>
        <a:xfrm>
          <a:off x="8483111" y="634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7679</xdr:rowOff>
    </xdr:from>
    <xdr:to>
      <xdr:col>11</xdr:col>
      <xdr:colOff>358775</xdr:colOff>
      <xdr:row>37</xdr:row>
      <xdr:rowOff>109279</xdr:rowOff>
    </xdr:to>
    <xdr:sp macro="" textlink="">
      <xdr:nvSpPr>
        <xdr:cNvPr id="313" name="円/楕円 312"/>
        <xdr:cNvSpPr/>
      </xdr:nvSpPr>
      <xdr:spPr>
        <a:xfrm>
          <a:off x="7810500" y="6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100406</xdr:rowOff>
    </xdr:from>
    <xdr:ext cx="534377" cy="259045"/>
    <xdr:sp macro="" textlink="">
      <xdr:nvSpPr>
        <xdr:cNvPr id="314" name="テキスト ボックス 313"/>
        <xdr:cNvSpPr txBox="1"/>
      </xdr:nvSpPr>
      <xdr:spPr>
        <a:xfrm>
          <a:off x="7594111" y="644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16457</xdr:rowOff>
    </xdr:from>
    <xdr:to>
      <xdr:col>10</xdr:col>
      <xdr:colOff>155575</xdr:colOff>
      <xdr:row>37</xdr:row>
      <xdr:rowOff>118057</xdr:rowOff>
    </xdr:to>
    <xdr:sp macro="" textlink="">
      <xdr:nvSpPr>
        <xdr:cNvPr id="315" name="円/楕円 314"/>
        <xdr:cNvSpPr/>
      </xdr:nvSpPr>
      <xdr:spPr>
        <a:xfrm>
          <a:off x="6921500" y="63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109184</xdr:rowOff>
    </xdr:from>
    <xdr:ext cx="534377" cy="259045"/>
    <xdr:sp macro="" textlink="">
      <xdr:nvSpPr>
        <xdr:cNvPr id="316" name="テキスト ボックス 315"/>
        <xdr:cNvSpPr txBox="1"/>
      </xdr:nvSpPr>
      <xdr:spPr>
        <a:xfrm>
          <a:off x="6705111" y="645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1786</xdr:rowOff>
    </xdr:from>
    <xdr:to>
      <xdr:col>15</xdr:col>
      <xdr:colOff>180975</xdr:colOff>
      <xdr:row>58</xdr:row>
      <xdr:rowOff>4407</xdr:rowOff>
    </xdr:to>
    <xdr:cxnSp macro="">
      <xdr:nvCxnSpPr>
        <xdr:cNvPr id="345" name="直線コネクタ 344"/>
        <xdr:cNvCxnSpPr/>
      </xdr:nvCxnSpPr>
      <xdr:spPr>
        <a:xfrm flipV="1">
          <a:off x="9639300" y="9945886"/>
          <a:ext cx="8382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167517</xdr:rowOff>
    </xdr:from>
    <xdr:to>
      <xdr:col>14</xdr:col>
      <xdr:colOff>28575</xdr:colOff>
      <xdr:row>58</xdr:row>
      <xdr:rowOff>4407</xdr:rowOff>
    </xdr:to>
    <xdr:cxnSp macro="">
      <xdr:nvCxnSpPr>
        <xdr:cNvPr id="348" name="直線コネクタ 347"/>
        <xdr:cNvCxnSpPr/>
      </xdr:nvCxnSpPr>
      <xdr:spPr>
        <a:xfrm>
          <a:off x="8750300" y="9940167"/>
          <a:ext cx="889000" cy="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167517</xdr:rowOff>
    </xdr:from>
    <xdr:to>
      <xdr:col>12</xdr:col>
      <xdr:colOff>511175</xdr:colOff>
      <xdr:row>58</xdr:row>
      <xdr:rowOff>14134</xdr:rowOff>
    </xdr:to>
    <xdr:cxnSp macro="">
      <xdr:nvCxnSpPr>
        <xdr:cNvPr id="351" name="直線コネクタ 350"/>
        <xdr:cNvCxnSpPr/>
      </xdr:nvCxnSpPr>
      <xdr:spPr>
        <a:xfrm flipV="1">
          <a:off x="7861300" y="9940167"/>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5104</xdr:rowOff>
    </xdr:from>
    <xdr:to>
      <xdr:col>11</xdr:col>
      <xdr:colOff>307975</xdr:colOff>
      <xdr:row>58</xdr:row>
      <xdr:rowOff>14134</xdr:rowOff>
    </xdr:to>
    <xdr:cxnSp macro="">
      <xdr:nvCxnSpPr>
        <xdr:cNvPr id="354" name="直線コネクタ 353"/>
        <xdr:cNvCxnSpPr/>
      </xdr:nvCxnSpPr>
      <xdr:spPr>
        <a:xfrm>
          <a:off x="6972300" y="9949204"/>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122436</xdr:rowOff>
    </xdr:from>
    <xdr:to>
      <xdr:col>15</xdr:col>
      <xdr:colOff>231775</xdr:colOff>
      <xdr:row>58</xdr:row>
      <xdr:rowOff>52586</xdr:rowOff>
    </xdr:to>
    <xdr:sp macro="" textlink="">
      <xdr:nvSpPr>
        <xdr:cNvPr id="364" name="円/楕円 363"/>
        <xdr:cNvSpPr/>
      </xdr:nvSpPr>
      <xdr:spPr>
        <a:xfrm>
          <a:off x="10426700" y="98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100863</xdr:rowOff>
    </xdr:from>
    <xdr:ext cx="534377" cy="259045"/>
    <xdr:sp macro="" textlink="">
      <xdr:nvSpPr>
        <xdr:cNvPr id="365" name="普通建設事業費該当値テキスト"/>
        <xdr:cNvSpPr txBox="1"/>
      </xdr:nvSpPr>
      <xdr:spPr>
        <a:xfrm>
          <a:off x="10528300" y="98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125057</xdr:rowOff>
    </xdr:from>
    <xdr:to>
      <xdr:col>14</xdr:col>
      <xdr:colOff>79375</xdr:colOff>
      <xdr:row>58</xdr:row>
      <xdr:rowOff>55207</xdr:rowOff>
    </xdr:to>
    <xdr:sp macro="" textlink="">
      <xdr:nvSpPr>
        <xdr:cNvPr id="366" name="円/楕円 365"/>
        <xdr:cNvSpPr/>
      </xdr:nvSpPr>
      <xdr:spPr>
        <a:xfrm>
          <a:off x="9588500" y="98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46334</xdr:rowOff>
    </xdr:from>
    <xdr:ext cx="534377" cy="259045"/>
    <xdr:sp macro="" textlink="">
      <xdr:nvSpPr>
        <xdr:cNvPr id="367" name="テキスト ボックス 366"/>
        <xdr:cNvSpPr txBox="1"/>
      </xdr:nvSpPr>
      <xdr:spPr>
        <a:xfrm>
          <a:off x="9372111" y="999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116717</xdr:rowOff>
    </xdr:from>
    <xdr:to>
      <xdr:col>12</xdr:col>
      <xdr:colOff>561975</xdr:colOff>
      <xdr:row>58</xdr:row>
      <xdr:rowOff>46867</xdr:rowOff>
    </xdr:to>
    <xdr:sp macro="" textlink="">
      <xdr:nvSpPr>
        <xdr:cNvPr id="368" name="円/楕円 367"/>
        <xdr:cNvSpPr/>
      </xdr:nvSpPr>
      <xdr:spPr>
        <a:xfrm>
          <a:off x="8699500" y="98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37994</xdr:rowOff>
    </xdr:from>
    <xdr:ext cx="534377" cy="259045"/>
    <xdr:sp macro="" textlink="">
      <xdr:nvSpPr>
        <xdr:cNvPr id="369" name="テキスト ボックス 368"/>
        <xdr:cNvSpPr txBox="1"/>
      </xdr:nvSpPr>
      <xdr:spPr>
        <a:xfrm>
          <a:off x="8483111" y="998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134784</xdr:rowOff>
    </xdr:from>
    <xdr:to>
      <xdr:col>11</xdr:col>
      <xdr:colOff>358775</xdr:colOff>
      <xdr:row>58</xdr:row>
      <xdr:rowOff>64934</xdr:rowOff>
    </xdr:to>
    <xdr:sp macro="" textlink="">
      <xdr:nvSpPr>
        <xdr:cNvPr id="370" name="円/楕円 369"/>
        <xdr:cNvSpPr/>
      </xdr:nvSpPr>
      <xdr:spPr>
        <a:xfrm>
          <a:off x="7810500" y="99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56061</xdr:rowOff>
    </xdr:from>
    <xdr:ext cx="534377" cy="259045"/>
    <xdr:sp macro="" textlink="">
      <xdr:nvSpPr>
        <xdr:cNvPr id="371" name="テキスト ボックス 370"/>
        <xdr:cNvSpPr txBox="1"/>
      </xdr:nvSpPr>
      <xdr:spPr>
        <a:xfrm>
          <a:off x="7594111" y="1000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125754</xdr:rowOff>
    </xdr:from>
    <xdr:to>
      <xdr:col>10</xdr:col>
      <xdr:colOff>155575</xdr:colOff>
      <xdr:row>58</xdr:row>
      <xdr:rowOff>55904</xdr:rowOff>
    </xdr:to>
    <xdr:sp macro="" textlink="">
      <xdr:nvSpPr>
        <xdr:cNvPr id="372" name="円/楕円 371"/>
        <xdr:cNvSpPr/>
      </xdr:nvSpPr>
      <xdr:spPr>
        <a:xfrm>
          <a:off x="6921500" y="98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47031</xdr:rowOff>
    </xdr:from>
    <xdr:ext cx="534377" cy="259045"/>
    <xdr:sp macro="" textlink="">
      <xdr:nvSpPr>
        <xdr:cNvPr id="373" name="テキスト ボックス 372"/>
        <xdr:cNvSpPr txBox="1"/>
      </xdr:nvSpPr>
      <xdr:spPr>
        <a:xfrm>
          <a:off x="6705111" y="999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157161</xdr:rowOff>
    </xdr:from>
    <xdr:to>
      <xdr:col>15</xdr:col>
      <xdr:colOff>180975</xdr:colOff>
      <xdr:row>78</xdr:row>
      <xdr:rowOff>87154</xdr:rowOff>
    </xdr:to>
    <xdr:cxnSp macro="">
      <xdr:nvCxnSpPr>
        <xdr:cNvPr id="400" name="直線コネクタ 399"/>
        <xdr:cNvCxnSpPr/>
      </xdr:nvCxnSpPr>
      <xdr:spPr>
        <a:xfrm flipV="1">
          <a:off x="9639300" y="13358811"/>
          <a:ext cx="838200" cy="10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106361</xdr:rowOff>
    </xdr:from>
    <xdr:to>
      <xdr:col>15</xdr:col>
      <xdr:colOff>231775</xdr:colOff>
      <xdr:row>78</xdr:row>
      <xdr:rowOff>36511</xdr:rowOff>
    </xdr:to>
    <xdr:sp macro="" textlink="">
      <xdr:nvSpPr>
        <xdr:cNvPr id="410" name="円/楕円 409"/>
        <xdr:cNvSpPr/>
      </xdr:nvSpPr>
      <xdr:spPr>
        <a:xfrm>
          <a:off x="10426700" y="1330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84788</xdr:rowOff>
    </xdr:from>
    <xdr:ext cx="534377" cy="259045"/>
    <xdr:sp macro="" textlink="">
      <xdr:nvSpPr>
        <xdr:cNvPr id="411" name="普通建設事業費 （ うち新規整備　）該当値テキスト"/>
        <xdr:cNvSpPr txBox="1"/>
      </xdr:nvSpPr>
      <xdr:spPr>
        <a:xfrm>
          <a:off x="10528300" y="1328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36354</xdr:rowOff>
    </xdr:from>
    <xdr:to>
      <xdr:col>14</xdr:col>
      <xdr:colOff>79375</xdr:colOff>
      <xdr:row>78</xdr:row>
      <xdr:rowOff>137954</xdr:rowOff>
    </xdr:to>
    <xdr:sp macro="" textlink="">
      <xdr:nvSpPr>
        <xdr:cNvPr id="412" name="円/楕円 411"/>
        <xdr:cNvSpPr/>
      </xdr:nvSpPr>
      <xdr:spPr>
        <a:xfrm>
          <a:off x="9588500" y="13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129081</xdr:rowOff>
    </xdr:from>
    <xdr:ext cx="534377" cy="259045"/>
    <xdr:sp macro="" textlink="">
      <xdr:nvSpPr>
        <xdr:cNvPr id="413" name="テキスト ボックス 412"/>
        <xdr:cNvSpPr txBox="1"/>
      </xdr:nvSpPr>
      <xdr:spPr>
        <a:xfrm>
          <a:off x="9372111" y="13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130446</xdr:rowOff>
    </xdr:from>
    <xdr:to>
      <xdr:col>15</xdr:col>
      <xdr:colOff>180975</xdr:colOff>
      <xdr:row>97</xdr:row>
      <xdr:rowOff>130547</xdr:rowOff>
    </xdr:to>
    <xdr:cxnSp macro="">
      <xdr:nvCxnSpPr>
        <xdr:cNvPr id="440" name="直線コネクタ 439"/>
        <xdr:cNvCxnSpPr/>
      </xdr:nvCxnSpPr>
      <xdr:spPr>
        <a:xfrm>
          <a:off x="9639300" y="16589646"/>
          <a:ext cx="838200" cy="1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79747</xdr:rowOff>
    </xdr:from>
    <xdr:to>
      <xdr:col>15</xdr:col>
      <xdr:colOff>231775</xdr:colOff>
      <xdr:row>98</xdr:row>
      <xdr:rowOff>9897</xdr:rowOff>
    </xdr:to>
    <xdr:sp macro="" textlink="">
      <xdr:nvSpPr>
        <xdr:cNvPr id="450" name="円/楕円 449"/>
        <xdr:cNvSpPr/>
      </xdr:nvSpPr>
      <xdr:spPr>
        <a:xfrm>
          <a:off x="10426700" y="16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58174</xdr:rowOff>
    </xdr:from>
    <xdr:ext cx="534377" cy="259045"/>
    <xdr:sp macro="" textlink="">
      <xdr:nvSpPr>
        <xdr:cNvPr id="451" name="普通建設事業費 （ うち更新整備　）該当値テキスト"/>
        <xdr:cNvSpPr txBox="1"/>
      </xdr:nvSpPr>
      <xdr:spPr>
        <a:xfrm>
          <a:off x="10528300" y="1668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19,751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79646</xdr:rowOff>
    </xdr:from>
    <xdr:to>
      <xdr:col>14</xdr:col>
      <xdr:colOff>79375</xdr:colOff>
      <xdr:row>97</xdr:row>
      <xdr:rowOff>9796</xdr:rowOff>
    </xdr:to>
    <xdr:sp macro="" textlink="">
      <xdr:nvSpPr>
        <xdr:cNvPr id="452" name="円/楕円 451"/>
        <xdr:cNvSpPr/>
      </xdr:nvSpPr>
      <xdr:spPr>
        <a:xfrm>
          <a:off x="9588500" y="165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923</xdr:rowOff>
    </xdr:from>
    <xdr:ext cx="534377" cy="259045"/>
    <xdr:sp macro="" textlink="">
      <xdr:nvSpPr>
        <xdr:cNvPr id="453" name="テキスト ボックス 452"/>
        <xdr:cNvSpPr txBox="1"/>
      </xdr:nvSpPr>
      <xdr:spPr>
        <a:xfrm>
          <a:off x="9372111" y="166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92059</xdr:rowOff>
    </xdr:from>
    <xdr:to>
      <xdr:col>23</xdr:col>
      <xdr:colOff>517525</xdr:colOff>
      <xdr:row>38</xdr:row>
      <xdr:rowOff>137323</xdr:rowOff>
    </xdr:to>
    <xdr:cxnSp macro="">
      <xdr:nvCxnSpPr>
        <xdr:cNvPr id="482" name="直線コネクタ 481"/>
        <xdr:cNvCxnSpPr/>
      </xdr:nvCxnSpPr>
      <xdr:spPr>
        <a:xfrm flipV="1">
          <a:off x="15481300" y="6607159"/>
          <a:ext cx="838200" cy="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69987</xdr:rowOff>
    </xdr:from>
    <xdr:ext cx="469744" cy="259045"/>
    <xdr:sp macro="" textlink="">
      <xdr:nvSpPr>
        <xdr:cNvPr id="483" name="災害復旧事業費平均値テキスト"/>
        <xdr:cNvSpPr txBox="1"/>
      </xdr:nvSpPr>
      <xdr:spPr>
        <a:xfrm>
          <a:off x="16370300" y="65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137323</xdr:rowOff>
    </xdr:from>
    <xdr:to>
      <xdr:col>22</xdr:col>
      <xdr:colOff>365125</xdr:colOff>
      <xdr:row>39</xdr:row>
      <xdr:rowOff>27046</xdr:rowOff>
    </xdr:to>
    <xdr:cxnSp macro="">
      <xdr:nvCxnSpPr>
        <xdr:cNvPr id="485" name="直線コネクタ 484"/>
        <xdr:cNvCxnSpPr/>
      </xdr:nvCxnSpPr>
      <xdr:spPr>
        <a:xfrm flipV="1">
          <a:off x="14592300" y="6652423"/>
          <a:ext cx="889000" cy="6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9436</xdr:rowOff>
    </xdr:from>
    <xdr:to>
      <xdr:col>21</xdr:col>
      <xdr:colOff>161925</xdr:colOff>
      <xdr:row>39</xdr:row>
      <xdr:rowOff>27046</xdr:rowOff>
    </xdr:to>
    <xdr:cxnSp macro="">
      <xdr:nvCxnSpPr>
        <xdr:cNvPr id="488" name="直線コネクタ 487"/>
        <xdr:cNvCxnSpPr/>
      </xdr:nvCxnSpPr>
      <xdr:spPr>
        <a:xfrm>
          <a:off x="13703300" y="6695986"/>
          <a:ext cx="8890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9436</xdr:rowOff>
    </xdr:from>
    <xdr:to>
      <xdr:col>19</xdr:col>
      <xdr:colOff>644525</xdr:colOff>
      <xdr:row>39</xdr:row>
      <xdr:rowOff>44450</xdr:rowOff>
    </xdr:to>
    <xdr:cxnSp macro="">
      <xdr:nvCxnSpPr>
        <xdr:cNvPr id="491" name="直線コネクタ 490"/>
        <xdr:cNvCxnSpPr/>
      </xdr:nvCxnSpPr>
      <xdr:spPr>
        <a:xfrm flipV="1">
          <a:off x="12814300" y="6695986"/>
          <a:ext cx="8890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41259</xdr:rowOff>
    </xdr:from>
    <xdr:to>
      <xdr:col>23</xdr:col>
      <xdr:colOff>568325</xdr:colOff>
      <xdr:row>38</xdr:row>
      <xdr:rowOff>142859</xdr:rowOff>
    </xdr:to>
    <xdr:sp macro="" textlink="">
      <xdr:nvSpPr>
        <xdr:cNvPr id="501" name="円/楕円 500"/>
        <xdr:cNvSpPr/>
      </xdr:nvSpPr>
      <xdr:spPr>
        <a:xfrm>
          <a:off x="16268700" y="655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637</xdr:rowOff>
    </xdr:from>
    <xdr:ext cx="534377" cy="259045"/>
    <xdr:sp macro="" textlink="">
      <xdr:nvSpPr>
        <xdr:cNvPr id="502" name="災害復旧事業費該当値テキスト"/>
        <xdr:cNvSpPr txBox="1"/>
      </xdr:nvSpPr>
      <xdr:spPr>
        <a:xfrm>
          <a:off x="16370300" y="63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86523</xdr:rowOff>
    </xdr:from>
    <xdr:to>
      <xdr:col>22</xdr:col>
      <xdr:colOff>415925</xdr:colOff>
      <xdr:row>39</xdr:row>
      <xdr:rowOff>16673</xdr:rowOff>
    </xdr:to>
    <xdr:sp macro="" textlink="">
      <xdr:nvSpPr>
        <xdr:cNvPr id="503" name="円/楕円 502"/>
        <xdr:cNvSpPr/>
      </xdr:nvSpPr>
      <xdr:spPr>
        <a:xfrm>
          <a:off x="15430500" y="66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7800</xdr:rowOff>
    </xdr:from>
    <xdr:ext cx="534377" cy="259045"/>
    <xdr:sp macro="" textlink="">
      <xdr:nvSpPr>
        <xdr:cNvPr id="504" name="テキスト ボックス 503"/>
        <xdr:cNvSpPr txBox="1"/>
      </xdr:nvSpPr>
      <xdr:spPr>
        <a:xfrm>
          <a:off x="15214111" y="669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147696</xdr:rowOff>
    </xdr:from>
    <xdr:to>
      <xdr:col>21</xdr:col>
      <xdr:colOff>212725</xdr:colOff>
      <xdr:row>39</xdr:row>
      <xdr:rowOff>77846</xdr:rowOff>
    </xdr:to>
    <xdr:sp macro="" textlink="">
      <xdr:nvSpPr>
        <xdr:cNvPr id="505" name="円/楕円 504"/>
        <xdr:cNvSpPr/>
      </xdr:nvSpPr>
      <xdr:spPr>
        <a:xfrm>
          <a:off x="14541500" y="666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68973</xdr:rowOff>
    </xdr:from>
    <xdr:ext cx="469744" cy="259045"/>
    <xdr:sp macro="" textlink="">
      <xdr:nvSpPr>
        <xdr:cNvPr id="506" name="テキスト ボックス 505"/>
        <xdr:cNvSpPr txBox="1"/>
      </xdr:nvSpPr>
      <xdr:spPr>
        <a:xfrm>
          <a:off x="14357427" y="675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130086</xdr:rowOff>
    </xdr:from>
    <xdr:to>
      <xdr:col>20</xdr:col>
      <xdr:colOff>9525</xdr:colOff>
      <xdr:row>39</xdr:row>
      <xdr:rowOff>60236</xdr:rowOff>
    </xdr:to>
    <xdr:sp macro="" textlink="">
      <xdr:nvSpPr>
        <xdr:cNvPr id="507" name="円/楕円 506"/>
        <xdr:cNvSpPr/>
      </xdr:nvSpPr>
      <xdr:spPr>
        <a:xfrm>
          <a:off x="13652500" y="66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51363</xdr:rowOff>
    </xdr:from>
    <xdr:ext cx="469744" cy="259045"/>
    <xdr:sp macro="" textlink="">
      <xdr:nvSpPr>
        <xdr:cNvPr id="508" name="テキスト ボックス 507"/>
        <xdr:cNvSpPr txBox="1"/>
      </xdr:nvSpPr>
      <xdr:spPr>
        <a:xfrm>
          <a:off x="13468427" y="673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126876</xdr:rowOff>
    </xdr:from>
    <xdr:to>
      <xdr:col>23</xdr:col>
      <xdr:colOff>517525</xdr:colOff>
      <xdr:row>76</xdr:row>
      <xdr:rowOff>133024</xdr:rowOff>
    </xdr:to>
    <xdr:cxnSp macro="">
      <xdr:nvCxnSpPr>
        <xdr:cNvPr id="584" name="直線コネクタ 583"/>
        <xdr:cNvCxnSpPr/>
      </xdr:nvCxnSpPr>
      <xdr:spPr>
        <a:xfrm>
          <a:off x="15481300" y="13157076"/>
          <a:ext cx="8382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79795</xdr:rowOff>
    </xdr:from>
    <xdr:to>
      <xdr:col>22</xdr:col>
      <xdr:colOff>365125</xdr:colOff>
      <xdr:row>76</xdr:row>
      <xdr:rowOff>126876</xdr:rowOff>
    </xdr:to>
    <xdr:cxnSp macro="">
      <xdr:nvCxnSpPr>
        <xdr:cNvPr id="587" name="直線コネクタ 586"/>
        <xdr:cNvCxnSpPr/>
      </xdr:nvCxnSpPr>
      <xdr:spPr>
        <a:xfrm>
          <a:off x="14592300" y="13109995"/>
          <a:ext cx="889000" cy="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67811</xdr:rowOff>
    </xdr:from>
    <xdr:to>
      <xdr:col>21</xdr:col>
      <xdr:colOff>161925</xdr:colOff>
      <xdr:row>76</xdr:row>
      <xdr:rowOff>79795</xdr:rowOff>
    </xdr:to>
    <xdr:cxnSp macro="">
      <xdr:nvCxnSpPr>
        <xdr:cNvPr id="590" name="直線コネクタ 589"/>
        <xdr:cNvCxnSpPr/>
      </xdr:nvCxnSpPr>
      <xdr:spPr>
        <a:xfrm>
          <a:off x="13703300" y="13098011"/>
          <a:ext cx="8890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67811</xdr:rowOff>
    </xdr:from>
    <xdr:to>
      <xdr:col>19</xdr:col>
      <xdr:colOff>644525</xdr:colOff>
      <xdr:row>76</xdr:row>
      <xdr:rowOff>82441</xdr:rowOff>
    </xdr:to>
    <xdr:cxnSp macro="">
      <xdr:nvCxnSpPr>
        <xdr:cNvPr id="593" name="直線コネクタ 592"/>
        <xdr:cNvCxnSpPr/>
      </xdr:nvCxnSpPr>
      <xdr:spPr>
        <a:xfrm flipV="1">
          <a:off x="12814300" y="1309801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82224</xdr:rowOff>
    </xdr:from>
    <xdr:to>
      <xdr:col>23</xdr:col>
      <xdr:colOff>568325</xdr:colOff>
      <xdr:row>77</xdr:row>
      <xdr:rowOff>12374</xdr:rowOff>
    </xdr:to>
    <xdr:sp macro="" textlink="">
      <xdr:nvSpPr>
        <xdr:cNvPr id="603" name="円/楕円 602"/>
        <xdr:cNvSpPr/>
      </xdr:nvSpPr>
      <xdr:spPr>
        <a:xfrm>
          <a:off x="16268700" y="131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60651</xdr:rowOff>
    </xdr:from>
    <xdr:ext cx="534377" cy="259045"/>
    <xdr:sp macro="" textlink="">
      <xdr:nvSpPr>
        <xdr:cNvPr id="604" name="公債費該当値テキスト"/>
        <xdr:cNvSpPr txBox="1"/>
      </xdr:nvSpPr>
      <xdr:spPr>
        <a:xfrm>
          <a:off x="16370300" y="1309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76076</xdr:rowOff>
    </xdr:from>
    <xdr:to>
      <xdr:col>22</xdr:col>
      <xdr:colOff>415925</xdr:colOff>
      <xdr:row>77</xdr:row>
      <xdr:rowOff>6226</xdr:rowOff>
    </xdr:to>
    <xdr:sp macro="" textlink="">
      <xdr:nvSpPr>
        <xdr:cNvPr id="605" name="円/楕円 604"/>
        <xdr:cNvSpPr/>
      </xdr:nvSpPr>
      <xdr:spPr>
        <a:xfrm>
          <a:off x="15430500" y="1310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168803</xdr:rowOff>
    </xdr:from>
    <xdr:ext cx="534377" cy="259045"/>
    <xdr:sp macro="" textlink="">
      <xdr:nvSpPr>
        <xdr:cNvPr id="606" name="テキスト ボックス 605"/>
        <xdr:cNvSpPr txBox="1"/>
      </xdr:nvSpPr>
      <xdr:spPr>
        <a:xfrm>
          <a:off x="15214111" y="1319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28995</xdr:rowOff>
    </xdr:from>
    <xdr:to>
      <xdr:col>21</xdr:col>
      <xdr:colOff>212725</xdr:colOff>
      <xdr:row>76</xdr:row>
      <xdr:rowOff>130595</xdr:rowOff>
    </xdr:to>
    <xdr:sp macro="" textlink="">
      <xdr:nvSpPr>
        <xdr:cNvPr id="607" name="円/楕円 606"/>
        <xdr:cNvSpPr/>
      </xdr:nvSpPr>
      <xdr:spPr>
        <a:xfrm>
          <a:off x="14541500" y="130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121722</xdr:rowOff>
    </xdr:from>
    <xdr:ext cx="534377" cy="259045"/>
    <xdr:sp macro="" textlink="">
      <xdr:nvSpPr>
        <xdr:cNvPr id="608" name="テキスト ボックス 607"/>
        <xdr:cNvSpPr txBox="1"/>
      </xdr:nvSpPr>
      <xdr:spPr>
        <a:xfrm>
          <a:off x="14325111" y="131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17011</xdr:rowOff>
    </xdr:from>
    <xdr:to>
      <xdr:col>20</xdr:col>
      <xdr:colOff>9525</xdr:colOff>
      <xdr:row>76</xdr:row>
      <xdr:rowOff>118611</xdr:rowOff>
    </xdr:to>
    <xdr:sp macro="" textlink="">
      <xdr:nvSpPr>
        <xdr:cNvPr id="609" name="円/楕円 608"/>
        <xdr:cNvSpPr/>
      </xdr:nvSpPr>
      <xdr:spPr>
        <a:xfrm>
          <a:off x="13652500" y="130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109738</xdr:rowOff>
    </xdr:from>
    <xdr:ext cx="534377" cy="259045"/>
    <xdr:sp macro="" textlink="">
      <xdr:nvSpPr>
        <xdr:cNvPr id="610" name="テキスト ボックス 609"/>
        <xdr:cNvSpPr txBox="1"/>
      </xdr:nvSpPr>
      <xdr:spPr>
        <a:xfrm>
          <a:off x="13436111" y="131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31641</xdr:rowOff>
    </xdr:from>
    <xdr:to>
      <xdr:col>18</xdr:col>
      <xdr:colOff>492125</xdr:colOff>
      <xdr:row>76</xdr:row>
      <xdr:rowOff>133241</xdr:rowOff>
    </xdr:to>
    <xdr:sp macro="" textlink="">
      <xdr:nvSpPr>
        <xdr:cNvPr id="611" name="円/楕円 610"/>
        <xdr:cNvSpPr/>
      </xdr:nvSpPr>
      <xdr:spPr>
        <a:xfrm>
          <a:off x="12763500" y="130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124368</xdr:rowOff>
    </xdr:from>
    <xdr:ext cx="534377" cy="259045"/>
    <xdr:sp macro="" textlink="">
      <xdr:nvSpPr>
        <xdr:cNvPr id="612" name="テキスト ボックス 611"/>
        <xdr:cNvSpPr txBox="1"/>
      </xdr:nvSpPr>
      <xdr:spPr>
        <a:xfrm>
          <a:off x="12547111" y="1315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112849</xdr:rowOff>
    </xdr:from>
    <xdr:to>
      <xdr:col>23</xdr:col>
      <xdr:colOff>517525</xdr:colOff>
      <xdr:row>98</xdr:row>
      <xdr:rowOff>35266</xdr:rowOff>
    </xdr:to>
    <xdr:cxnSp macro="">
      <xdr:nvCxnSpPr>
        <xdr:cNvPr id="639" name="直線コネクタ 638"/>
        <xdr:cNvCxnSpPr/>
      </xdr:nvCxnSpPr>
      <xdr:spPr>
        <a:xfrm flipV="1">
          <a:off x="15481300" y="16743499"/>
          <a:ext cx="838200" cy="9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45211</xdr:rowOff>
    </xdr:from>
    <xdr:to>
      <xdr:col>22</xdr:col>
      <xdr:colOff>365125</xdr:colOff>
      <xdr:row>98</xdr:row>
      <xdr:rowOff>35266</xdr:rowOff>
    </xdr:to>
    <xdr:cxnSp macro="">
      <xdr:nvCxnSpPr>
        <xdr:cNvPr id="642" name="直線コネクタ 641"/>
        <xdr:cNvCxnSpPr/>
      </xdr:nvCxnSpPr>
      <xdr:spPr>
        <a:xfrm>
          <a:off x="14592300" y="16675861"/>
          <a:ext cx="889000" cy="1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45211</xdr:rowOff>
    </xdr:from>
    <xdr:to>
      <xdr:col>21</xdr:col>
      <xdr:colOff>161925</xdr:colOff>
      <xdr:row>97</xdr:row>
      <xdr:rowOff>146946</xdr:rowOff>
    </xdr:to>
    <xdr:cxnSp macro="">
      <xdr:nvCxnSpPr>
        <xdr:cNvPr id="645" name="直線コネクタ 644"/>
        <xdr:cNvCxnSpPr/>
      </xdr:nvCxnSpPr>
      <xdr:spPr>
        <a:xfrm flipV="1">
          <a:off x="13703300" y="16675861"/>
          <a:ext cx="889000" cy="10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7" name="テキスト ボックス 646"/>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146946</xdr:rowOff>
    </xdr:from>
    <xdr:to>
      <xdr:col>19</xdr:col>
      <xdr:colOff>644525</xdr:colOff>
      <xdr:row>98</xdr:row>
      <xdr:rowOff>22313</xdr:rowOff>
    </xdr:to>
    <xdr:cxnSp macro="">
      <xdr:nvCxnSpPr>
        <xdr:cNvPr id="648" name="直線コネクタ 647"/>
        <xdr:cNvCxnSpPr/>
      </xdr:nvCxnSpPr>
      <xdr:spPr>
        <a:xfrm flipV="1">
          <a:off x="12814300" y="16777596"/>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62049</xdr:rowOff>
    </xdr:from>
    <xdr:to>
      <xdr:col>23</xdr:col>
      <xdr:colOff>568325</xdr:colOff>
      <xdr:row>97</xdr:row>
      <xdr:rowOff>163649</xdr:rowOff>
    </xdr:to>
    <xdr:sp macro="" textlink="">
      <xdr:nvSpPr>
        <xdr:cNvPr id="658" name="円/楕円 657"/>
        <xdr:cNvSpPr/>
      </xdr:nvSpPr>
      <xdr:spPr>
        <a:xfrm>
          <a:off x="16268700" y="166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40476</xdr:rowOff>
    </xdr:from>
    <xdr:ext cx="534377" cy="259045"/>
    <xdr:sp macro="" textlink="">
      <xdr:nvSpPr>
        <xdr:cNvPr id="659" name="積立金該当値テキスト"/>
        <xdr:cNvSpPr txBox="1"/>
      </xdr:nvSpPr>
      <xdr:spPr>
        <a:xfrm>
          <a:off x="16370300" y="166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43,373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155916</xdr:rowOff>
    </xdr:from>
    <xdr:to>
      <xdr:col>22</xdr:col>
      <xdr:colOff>415925</xdr:colOff>
      <xdr:row>98</xdr:row>
      <xdr:rowOff>86066</xdr:rowOff>
    </xdr:to>
    <xdr:sp macro="" textlink="">
      <xdr:nvSpPr>
        <xdr:cNvPr id="660" name="円/楕円 659"/>
        <xdr:cNvSpPr/>
      </xdr:nvSpPr>
      <xdr:spPr>
        <a:xfrm>
          <a:off x="15430500" y="167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77193</xdr:rowOff>
    </xdr:from>
    <xdr:ext cx="534377" cy="259045"/>
    <xdr:sp macro="" textlink="">
      <xdr:nvSpPr>
        <xdr:cNvPr id="661" name="テキスト ボックス 660"/>
        <xdr:cNvSpPr txBox="1"/>
      </xdr:nvSpPr>
      <xdr:spPr>
        <a:xfrm>
          <a:off x="15214111" y="1687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165861</xdr:rowOff>
    </xdr:from>
    <xdr:to>
      <xdr:col>21</xdr:col>
      <xdr:colOff>212725</xdr:colOff>
      <xdr:row>97</xdr:row>
      <xdr:rowOff>96011</xdr:rowOff>
    </xdr:to>
    <xdr:sp macro="" textlink="">
      <xdr:nvSpPr>
        <xdr:cNvPr id="662" name="円/楕円 661"/>
        <xdr:cNvSpPr/>
      </xdr:nvSpPr>
      <xdr:spPr>
        <a:xfrm>
          <a:off x="14541500" y="16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112538</xdr:rowOff>
    </xdr:from>
    <xdr:ext cx="534377" cy="259045"/>
    <xdr:sp macro="" textlink="">
      <xdr:nvSpPr>
        <xdr:cNvPr id="663" name="テキスト ボックス 662"/>
        <xdr:cNvSpPr txBox="1"/>
      </xdr:nvSpPr>
      <xdr:spPr>
        <a:xfrm>
          <a:off x="14325111" y="1640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96146</xdr:rowOff>
    </xdr:from>
    <xdr:to>
      <xdr:col>20</xdr:col>
      <xdr:colOff>9525</xdr:colOff>
      <xdr:row>98</xdr:row>
      <xdr:rowOff>26296</xdr:rowOff>
    </xdr:to>
    <xdr:sp macro="" textlink="">
      <xdr:nvSpPr>
        <xdr:cNvPr id="664" name="円/楕円 663"/>
        <xdr:cNvSpPr/>
      </xdr:nvSpPr>
      <xdr:spPr>
        <a:xfrm>
          <a:off x="13652500" y="167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17423</xdr:rowOff>
    </xdr:from>
    <xdr:ext cx="534377" cy="259045"/>
    <xdr:sp macro="" textlink="">
      <xdr:nvSpPr>
        <xdr:cNvPr id="665" name="テキスト ボックス 664"/>
        <xdr:cNvSpPr txBox="1"/>
      </xdr:nvSpPr>
      <xdr:spPr>
        <a:xfrm>
          <a:off x="13436111" y="168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142963</xdr:rowOff>
    </xdr:from>
    <xdr:to>
      <xdr:col>18</xdr:col>
      <xdr:colOff>492125</xdr:colOff>
      <xdr:row>98</xdr:row>
      <xdr:rowOff>73113</xdr:rowOff>
    </xdr:to>
    <xdr:sp macro="" textlink="">
      <xdr:nvSpPr>
        <xdr:cNvPr id="666" name="円/楕円 665"/>
        <xdr:cNvSpPr/>
      </xdr:nvSpPr>
      <xdr:spPr>
        <a:xfrm>
          <a:off x="12763500" y="167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64240</xdr:rowOff>
    </xdr:from>
    <xdr:ext cx="534377" cy="259045"/>
    <xdr:sp macro="" textlink="">
      <xdr:nvSpPr>
        <xdr:cNvPr id="667" name="テキスト ボックス 666"/>
        <xdr:cNvSpPr txBox="1"/>
      </xdr:nvSpPr>
      <xdr:spPr>
        <a:xfrm>
          <a:off x="12547111" y="168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8128</xdr:rowOff>
    </xdr:from>
    <xdr:to>
      <xdr:col>32</xdr:col>
      <xdr:colOff>187325</xdr:colOff>
      <xdr:row>39</xdr:row>
      <xdr:rowOff>21463</xdr:rowOff>
    </xdr:to>
    <xdr:cxnSp macro="">
      <xdr:nvCxnSpPr>
        <xdr:cNvPr id="696" name="直線コネクタ 695"/>
        <xdr:cNvCxnSpPr/>
      </xdr:nvCxnSpPr>
      <xdr:spPr>
        <a:xfrm>
          <a:off x="21323300" y="6694678"/>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8128</xdr:rowOff>
    </xdr:from>
    <xdr:to>
      <xdr:col>31</xdr:col>
      <xdr:colOff>34925</xdr:colOff>
      <xdr:row>39</xdr:row>
      <xdr:rowOff>9525</xdr:rowOff>
    </xdr:to>
    <xdr:cxnSp macro="">
      <xdr:nvCxnSpPr>
        <xdr:cNvPr id="699" name="直線コネクタ 698"/>
        <xdr:cNvCxnSpPr/>
      </xdr:nvCxnSpPr>
      <xdr:spPr>
        <a:xfrm flipV="1">
          <a:off x="20434300" y="6694678"/>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xdr:rowOff>
    </xdr:from>
    <xdr:to>
      <xdr:col>29</xdr:col>
      <xdr:colOff>517525</xdr:colOff>
      <xdr:row>39</xdr:row>
      <xdr:rowOff>37465</xdr:rowOff>
    </xdr:to>
    <xdr:cxnSp macro="">
      <xdr:nvCxnSpPr>
        <xdr:cNvPr id="702" name="直線コネクタ 701"/>
        <xdr:cNvCxnSpPr/>
      </xdr:nvCxnSpPr>
      <xdr:spPr>
        <a:xfrm flipV="1">
          <a:off x="19545300" y="6696075"/>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36322</xdr:rowOff>
    </xdr:from>
    <xdr:to>
      <xdr:col>28</xdr:col>
      <xdr:colOff>314325</xdr:colOff>
      <xdr:row>39</xdr:row>
      <xdr:rowOff>37465</xdr:rowOff>
    </xdr:to>
    <xdr:cxnSp macro="">
      <xdr:nvCxnSpPr>
        <xdr:cNvPr id="705" name="直線コネクタ 704"/>
        <xdr:cNvCxnSpPr/>
      </xdr:nvCxnSpPr>
      <xdr:spPr>
        <a:xfrm>
          <a:off x="18656300" y="672287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142113</xdr:rowOff>
    </xdr:from>
    <xdr:to>
      <xdr:col>32</xdr:col>
      <xdr:colOff>238125</xdr:colOff>
      <xdr:row>39</xdr:row>
      <xdr:rowOff>72263</xdr:rowOff>
    </xdr:to>
    <xdr:sp macro="" textlink="">
      <xdr:nvSpPr>
        <xdr:cNvPr id="715" name="円/楕円 714"/>
        <xdr:cNvSpPr/>
      </xdr:nvSpPr>
      <xdr:spPr>
        <a:xfrm>
          <a:off x="22110700" y="66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57040</xdr:rowOff>
    </xdr:from>
    <xdr:ext cx="378565" cy="259045"/>
    <xdr:sp macro="" textlink="">
      <xdr:nvSpPr>
        <xdr:cNvPr id="716" name="投資及び出資金該当値テキスト"/>
        <xdr:cNvSpPr txBox="1"/>
      </xdr:nvSpPr>
      <xdr:spPr>
        <a:xfrm>
          <a:off x="22212300"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128778</xdr:rowOff>
    </xdr:from>
    <xdr:to>
      <xdr:col>31</xdr:col>
      <xdr:colOff>85725</xdr:colOff>
      <xdr:row>39</xdr:row>
      <xdr:rowOff>58928</xdr:rowOff>
    </xdr:to>
    <xdr:sp macro="" textlink="">
      <xdr:nvSpPr>
        <xdr:cNvPr id="717" name="円/楕円 716"/>
        <xdr:cNvSpPr/>
      </xdr:nvSpPr>
      <xdr:spPr>
        <a:xfrm>
          <a:off x="21272500" y="66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50055</xdr:rowOff>
    </xdr:from>
    <xdr:ext cx="378565" cy="259045"/>
    <xdr:sp macro="" textlink="">
      <xdr:nvSpPr>
        <xdr:cNvPr id="718" name="テキスト ボックス 717"/>
        <xdr:cNvSpPr txBox="1"/>
      </xdr:nvSpPr>
      <xdr:spPr>
        <a:xfrm>
          <a:off x="21134017" y="6736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130175</xdr:rowOff>
    </xdr:from>
    <xdr:to>
      <xdr:col>29</xdr:col>
      <xdr:colOff>568325</xdr:colOff>
      <xdr:row>39</xdr:row>
      <xdr:rowOff>60325</xdr:rowOff>
    </xdr:to>
    <xdr:sp macro="" textlink="">
      <xdr:nvSpPr>
        <xdr:cNvPr id="719" name="円/楕円 718"/>
        <xdr:cNvSpPr/>
      </xdr:nvSpPr>
      <xdr:spPr>
        <a:xfrm>
          <a:off x="20383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51452</xdr:rowOff>
    </xdr:from>
    <xdr:ext cx="378565" cy="259045"/>
    <xdr:sp macro="" textlink="">
      <xdr:nvSpPr>
        <xdr:cNvPr id="720" name="テキスト ボックス 719"/>
        <xdr:cNvSpPr txBox="1"/>
      </xdr:nvSpPr>
      <xdr:spPr>
        <a:xfrm>
          <a:off x="20245017" y="673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158115</xdr:rowOff>
    </xdr:from>
    <xdr:to>
      <xdr:col>28</xdr:col>
      <xdr:colOff>365125</xdr:colOff>
      <xdr:row>39</xdr:row>
      <xdr:rowOff>88265</xdr:rowOff>
    </xdr:to>
    <xdr:sp macro="" textlink="">
      <xdr:nvSpPr>
        <xdr:cNvPr id="721" name="円/楕円 720"/>
        <xdr:cNvSpPr/>
      </xdr:nvSpPr>
      <xdr:spPr>
        <a:xfrm>
          <a:off x="19494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79392</xdr:rowOff>
    </xdr:from>
    <xdr:ext cx="313932" cy="259045"/>
    <xdr:sp macro="" textlink="">
      <xdr:nvSpPr>
        <xdr:cNvPr id="722" name="テキスト ボックス 721"/>
        <xdr:cNvSpPr txBox="1"/>
      </xdr:nvSpPr>
      <xdr:spPr>
        <a:xfrm>
          <a:off x="19388333" y="6765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156972</xdr:rowOff>
    </xdr:from>
    <xdr:to>
      <xdr:col>27</xdr:col>
      <xdr:colOff>161925</xdr:colOff>
      <xdr:row>39</xdr:row>
      <xdr:rowOff>87122</xdr:rowOff>
    </xdr:to>
    <xdr:sp macro="" textlink="">
      <xdr:nvSpPr>
        <xdr:cNvPr id="723" name="円/楕円 722"/>
        <xdr:cNvSpPr/>
      </xdr:nvSpPr>
      <xdr:spPr>
        <a:xfrm>
          <a:off x="18605500" y="66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78249</xdr:rowOff>
    </xdr:from>
    <xdr:ext cx="313932" cy="259045"/>
    <xdr:sp macro="" textlink="">
      <xdr:nvSpPr>
        <xdr:cNvPr id="724" name="テキスト ボックス 723"/>
        <xdr:cNvSpPr txBox="1"/>
      </xdr:nvSpPr>
      <xdr:spPr>
        <a:xfrm>
          <a:off x="18499333" y="67647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5" name="直線コネクタ 73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6" name="テキスト ボックス 73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7" name="直線コネクタ 73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38" name="テキスト ボックス 73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39" name="直線コネクタ 73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0" name="テキスト ボックス 73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1" name="直線コネクタ 74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2" name="テキスト ボックス 74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4" name="テキスト ボックス 74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56</xdr:row>
      <xdr:rowOff>101753</xdr:rowOff>
    </xdr:from>
    <xdr:to>
      <xdr:col>32</xdr:col>
      <xdr:colOff>186689</xdr:colOff>
      <xdr:row>58</xdr:row>
      <xdr:rowOff>139700</xdr:rowOff>
    </xdr:to>
    <xdr:cxnSp macro="">
      <xdr:nvCxnSpPr>
        <xdr:cNvPr id="746" name="直線コネクタ 745"/>
        <xdr:cNvCxnSpPr/>
      </xdr:nvCxnSpPr>
      <xdr:spPr>
        <a:xfrm flipV="1">
          <a:off x="22159595" y="9702953"/>
          <a:ext cx="1269" cy="380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48" name="直線コネクタ 74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48430</xdr:rowOff>
    </xdr:from>
    <xdr:ext cx="534377" cy="259045"/>
    <xdr:sp macro="" textlink="">
      <xdr:nvSpPr>
        <xdr:cNvPr id="749" name="貸付金最大値テキスト"/>
        <xdr:cNvSpPr txBox="1"/>
      </xdr:nvSpPr>
      <xdr:spPr>
        <a:xfrm>
          <a:off x="22212300" y="94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56</xdr:row>
      <xdr:rowOff>101753</xdr:rowOff>
    </xdr:from>
    <xdr:to>
      <xdr:col>32</xdr:col>
      <xdr:colOff>276225</xdr:colOff>
      <xdr:row>56</xdr:row>
      <xdr:rowOff>101753</xdr:rowOff>
    </xdr:to>
    <xdr:cxnSp macro="">
      <xdr:nvCxnSpPr>
        <xdr:cNvPr id="750" name="直線コネクタ 749"/>
        <xdr:cNvCxnSpPr/>
      </xdr:nvCxnSpPr>
      <xdr:spPr>
        <a:xfrm>
          <a:off x="22072600" y="970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61176</xdr:rowOff>
    </xdr:from>
    <xdr:to>
      <xdr:col>32</xdr:col>
      <xdr:colOff>187325</xdr:colOff>
      <xdr:row>58</xdr:row>
      <xdr:rowOff>135813</xdr:rowOff>
    </xdr:to>
    <xdr:cxnSp macro="">
      <xdr:nvCxnSpPr>
        <xdr:cNvPr id="751" name="直線コネクタ 750"/>
        <xdr:cNvCxnSpPr/>
      </xdr:nvCxnSpPr>
      <xdr:spPr>
        <a:xfrm>
          <a:off x="21323300" y="9662376"/>
          <a:ext cx="838200" cy="4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59771</xdr:rowOff>
    </xdr:from>
    <xdr:ext cx="469744" cy="259045"/>
    <xdr:sp macro="" textlink="">
      <xdr:nvSpPr>
        <xdr:cNvPr id="752" name="貸付金平均値テキスト"/>
        <xdr:cNvSpPr txBox="1"/>
      </xdr:nvSpPr>
      <xdr:spPr>
        <a:xfrm>
          <a:off x="22212300" y="9832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36894</xdr:rowOff>
    </xdr:from>
    <xdr:to>
      <xdr:col>32</xdr:col>
      <xdr:colOff>238125</xdr:colOff>
      <xdr:row>58</xdr:row>
      <xdr:rowOff>138494</xdr:rowOff>
    </xdr:to>
    <xdr:sp macro="" textlink="">
      <xdr:nvSpPr>
        <xdr:cNvPr id="753" name="フローチャート : 判断 752"/>
        <xdr:cNvSpPr/>
      </xdr:nvSpPr>
      <xdr:spPr>
        <a:xfrm>
          <a:off x="22110700" y="998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61176</xdr:rowOff>
    </xdr:from>
    <xdr:to>
      <xdr:col>31</xdr:col>
      <xdr:colOff>34925</xdr:colOff>
      <xdr:row>58</xdr:row>
      <xdr:rowOff>139700</xdr:rowOff>
    </xdr:to>
    <xdr:cxnSp macro="">
      <xdr:nvCxnSpPr>
        <xdr:cNvPr id="754" name="直線コネクタ 753"/>
        <xdr:cNvCxnSpPr/>
      </xdr:nvCxnSpPr>
      <xdr:spPr>
        <a:xfrm flipV="1">
          <a:off x="20434300" y="9662376"/>
          <a:ext cx="889000" cy="4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22492</xdr:rowOff>
    </xdr:from>
    <xdr:to>
      <xdr:col>31</xdr:col>
      <xdr:colOff>85725</xdr:colOff>
      <xdr:row>58</xdr:row>
      <xdr:rowOff>124092</xdr:rowOff>
    </xdr:to>
    <xdr:sp macro="" textlink="">
      <xdr:nvSpPr>
        <xdr:cNvPr id="755" name="フローチャート : 判断 754"/>
        <xdr:cNvSpPr/>
      </xdr:nvSpPr>
      <xdr:spPr>
        <a:xfrm>
          <a:off x="21272500" y="99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115219</xdr:rowOff>
    </xdr:from>
    <xdr:ext cx="469744" cy="259045"/>
    <xdr:sp macro="" textlink="">
      <xdr:nvSpPr>
        <xdr:cNvPr id="756" name="テキスト ボックス 755"/>
        <xdr:cNvSpPr txBox="1"/>
      </xdr:nvSpPr>
      <xdr:spPr>
        <a:xfrm>
          <a:off x="21088427" y="100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57" name="直線コネクタ 75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21600</xdr:rowOff>
    </xdr:from>
    <xdr:to>
      <xdr:col>29</xdr:col>
      <xdr:colOff>568325</xdr:colOff>
      <xdr:row>58</xdr:row>
      <xdr:rowOff>123200</xdr:rowOff>
    </xdr:to>
    <xdr:sp macro="" textlink="">
      <xdr:nvSpPr>
        <xdr:cNvPr id="758" name="フローチャート : 判断 757"/>
        <xdr:cNvSpPr/>
      </xdr:nvSpPr>
      <xdr:spPr>
        <a:xfrm>
          <a:off x="20383500" y="99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139727</xdr:rowOff>
    </xdr:from>
    <xdr:ext cx="469744" cy="259045"/>
    <xdr:sp macro="" textlink="">
      <xdr:nvSpPr>
        <xdr:cNvPr id="759" name="テキスト ボックス 758"/>
        <xdr:cNvSpPr txBox="1"/>
      </xdr:nvSpPr>
      <xdr:spPr>
        <a:xfrm>
          <a:off x="20199427" y="97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23709</xdr:rowOff>
    </xdr:from>
    <xdr:to>
      <xdr:col>28</xdr:col>
      <xdr:colOff>314325</xdr:colOff>
      <xdr:row>58</xdr:row>
      <xdr:rowOff>139700</xdr:rowOff>
    </xdr:to>
    <xdr:cxnSp macro="">
      <xdr:nvCxnSpPr>
        <xdr:cNvPr id="760" name="直線コネクタ 759"/>
        <xdr:cNvCxnSpPr/>
      </xdr:nvCxnSpPr>
      <xdr:spPr>
        <a:xfrm>
          <a:off x="18656300" y="8939109"/>
          <a:ext cx="889000" cy="11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12936</xdr:rowOff>
    </xdr:from>
    <xdr:to>
      <xdr:col>28</xdr:col>
      <xdr:colOff>365125</xdr:colOff>
      <xdr:row>58</xdr:row>
      <xdr:rowOff>114536</xdr:rowOff>
    </xdr:to>
    <xdr:sp macro="" textlink="">
      <xdr:nvSpPr>
        <xdr:cNvPr id="761" name="フローチャート : 判断 760"/>
        <xdr:cNvSpPr/>
      </xdr:nvSpPr>
      <xdr:spPr>
        <a:xfrm>
          <a:off x="19494500" y="99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131063</xdr:rowOff>
    </xdr:from>
    <xdr:ext cx="469744" cy="259045"/>
    <xdr:sp macro="" textlink="">
      <xdr:nvSpPr>
        <xdr:cNvPr id="762" name="テキスト ボックス 761"/>
        <xdr:cNvSpPr txBox="1"/>
      </xdr:nvSpPr>
      <xdr:spPr>
        <a:xfrm>
          <a:off x="19310427" y="973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10147</xdr:rowOff>
    </xdr:from>
    <xdr:to>
      <xdr:col>27</xdr:col>
      <xdr:colOff>161925</xdr:colOff>
      <xdr:row>58</xdr:row>
      <xdr:rowOff>111747</xdr:rowOff>
    </xdr:to>
    <xdr:sp macro="" textlink="">
      <xdr:nvSpPr>
        <xdr:cNvPr id="763" name="フローチャート : 判断 762"/>
        <xdr:cNvSpPr/>
      </xdr:nvSpPr>
      <xdr:spPr>
        <a:xfrm>
          <a:off x="18605500" y="995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102874</xdr:rowOff>
    </xdr:from>
    <xdr:ext cx="469744" cy="259045"/>
    <xdr:sp macro="" textlink="">
      <xdr:nvSpPr>
        <xdr:cNvPr id="764" name="テキスト ボックス 763"/>
        <xdr:cNvSpPr txBox="1"/>
      </xdr:nvSpPr>
      <xdr:spPr>
        <a:xfrm>
          <a:off x="18421427" y="100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85013</xdr:rowOff>
    </xdr:from>
    <xdr:to>
      <xdr:col>32</xdr:col>
      <xdr:colOff>238125</xdr:colOff>
      <xdr:row>59</xdr:row>
      <xdr:rowOff>15163</xdr:rowOff>
    </xdr:to>
    <xdr:sp macro="" textlink="">
      <xdr:nvSpPr>
        <xdr:cNvPr id="770" name="円/楕円 769"/>
        <xdr:cNvSpPr/>
      </xdr:nvSpPr>
      <xdr:spPr>
        <a:xfrm>
          <a:off x="22110700" y="100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15320</xdr:rowOff>
    </xdr:from>
    <xdr:ext cx="378565" cy="259045"/>
    <xdr:sp macro="" textlink="">
      <xdr:nvSpPr>
        <xdr:cNvPr id="771" name="貸付金該当値テキスト"/>
        <xdr:cNvSpPr txBox="1"/>
      </xdr:nvSpPr>
      <xdr:spPr>
        <a:xfrm>
          <a:off x="22212300" y="9959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10376</xdr:rowOff>
    </xdr:from>
    <xdr:to>
      <xdr:col>31</xdr:col>
      <xdr:colOff>85725</xdr:colOff>
      <xdr:row>56</xdr:row>
      <xdr:rowOff>111976</xdr:rowOff>
    </xdr:to>
    <xdr:sp macro="" textlink="">
      <xdr:nvSpPr>
        <xdr:cNvPr id="772" name="円/楕円 771"/>
        <xdr:cNvSpPr/>
      </xdr:nvSpPr>
      <xdr:spPr>
        <a:xfrm>
          <a:off x="21272500" y="96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128503</xdr:rowOff>
    </xdr:from>
    <xdr:ext cx="534377" cy="259045"/>
    <xdr:sp macro="" textlink="">
      <xdr:nvSpPr>
        <xdr:cNvPr id="773" name="テキスト ボックス 772"/>
        <xdr:cNvSpPr txBox="1"/>
      </xdr:nvSpPr>
      <xdr:spPr>
        <a:xfrm>
          <a:off x="21056111" y="93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74" name="円/楕円 77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75" name="テキスト ボックス 774"/>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76" name="円/楕円 77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77" name="テキスト ボックス 776"/>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144359</xdr:rowOff>
    </xdr:from>
    <xdr:to>
      <xdr:col>27</xdr:col>
      <xdr:colOff>161925</xdr:colOff>
      <xdr:row>52</xdr:row>
      <xdr:rowOff>74509</xdr:rowOff>
    </xdr:to>
    <xdr:sp macro="" textlink="">
      <xdr:nvSpPr>
        <xdr:cNvPr id="778" name="円/楕円 777"/>
        <xdr:cNvSpPr/>
      </xdr:nvSpPr>
      <xdr:spPr>
        <a:xfrm>
          <a:off x="18605500" y="888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91036</xdr:rowOff>
    </xdr:from>
    <xdr:ext cx="534377" cy="259045"/>
    <xdr:sp macro="" textlink="">
      <xdr:nvSpPr>
        <xdr:cNvPr id="779" name="テキスト ボックス 778"/>
        <xdr:cNvSpPr txBox="1"/>
      </xdr:nvSpPr>
      <xdr:spPr>
        <a:xfrm>
          <a:off x="18389111" y="866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0" name="直線コネクタ 78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1" name="テキスト ボックス 79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2" name="直線コネクタ 79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3" name="テキスト ボックス 79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4" name="直線コネクタ 79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5" name="テキスト ボックス 79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6" name="直線コネクタ 79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7" name="テキスト ボックス 79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8" name="直線コネクタ 79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9" name="テキスト ボックス 79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1" name="テキスト ボックス 80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3" name="直線コネクタ 802"/>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4"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5" name="直線コネクタ 804"/>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6"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7" name="直線コネクタ 806"/>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11852</xdr:rowOff>
    </xdr:from>
    <xdr:to>
      <xdr:col>32</xdr:col>
      <xdr:colOff>187325</xdr:colOff>
      <xdr:row>77</xdr:row>
      <xdr:rowOff>31626</xdr:rowOff>
    </xdr:to>
    <xdr:cxnSp macro="">
      <xdr:nvCxnSpPr>
        <xdr:cNvPr id="808" name="直線コネクタ 807"/>
        <xdr:cNvCxnSpPr/>
      </xdr:nvCxnSpPr>
      <xdr:spPr>
        <a:xfrm flipV="1">
          <a:off x="21323300" y="13213502"/>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09"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0" name="フローチャート : 判断 809"/>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26970</xdr:rowOff>
    </xdr:from>
    <xdr:to>
      <xdr:col>31</xdr:col>
      <xdr:colOff>34925</xdr:colOff>
      <xdr:row>77</xdr:row>
      <xdr:rowOff>31626</xdr:rowOff>
    </xdr:to>
    <xdr:cxnSp macro="">
      <xdr:nvCxnSpPr>
        <xdr:cNvPr id="811" name="直線コネクタ 810"/>
        <xdr:cNvCxnSpPr/>
      </xdr:nvCxnSpPr>
      <xdr:spPr>
        <a:xfrm>
          <a:off x="20434300" y="13228620"/>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2" name="フローチャート : 判断 811"/>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3" name="テキスト ボックス 812"/>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26970</xdr:rowOff>
    </xdr:from>
    <xdr:to>
      <xdr:col>29</xdr:col>
      <xdr:colOff>517525</xdr:colOff>
      <xdr:row>77</xdr:row>
      <xdr:rowOff>60993</xdr:rowOff>
    </xdr:to>
    <xdr:cxnSp macro="">
      <xdr:nvCxnSpPr>
        <xdr:cNvPr id="814" name="直線コネクタ 813"/>
        <xdr:cNvCxnSpPr/>
      </xdr:nvCxnSpPr>
      <xdr:spPr>
        <a:xfrm flipV="1">
          <a:off x="19545300" y="13228620"/>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5" name="フローチャート : 判断 814"/>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6" name="テキスト ボックス 815"/>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60993</xdr:rowOff>
    </xdr:from>
    <xdr:to>
      <xdr:col>28</xdr:col>
      <xdr:colOff>314325</xdr:colOff>
      <xdr:row>77</xdr:row>
      <xdr:rowOff>64384</xdr:rowOff>
    </xdr:to>
    <xdr:cxnSp macro="">
      <xdr:nvCxnSpPr>
        <xdr:cNvPr id="817" name="直線コネクタ 816"/>
        <xdr:cNvCxnSpPr/>
      </xdr:nvCxnSpPr>
      <xdr:spPr>
        <a:xfrm flipV="1">
          <a:off x="18656300" y="13262643"/>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18" name="フローチャート : 判断 817"/>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19" name="テキスト ボックス 818"/>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0" name="フローチャート : 判断 819"/>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1" name="テキスト ボックス 820"/>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132502</xdr:rowOff>
    </xdr:from>
    <xdr:to>
      <xdr:col>32</xdr:col>
      <xdr:colOff>238125</xdr:colOff>
      <xdr:row>77</xdr:row>
      <xdr:rowOff>62652</xdr:rowOff>
    </xdr:to>
    <xdr:sp macro="" textlink="">
      <xdr:nvSpPr>
        <xdr:cNvPr id="827" name="円/楕円 826"/>
        <xdr:cNvSpPr/>
      </xdr:nvSpPr>
      <xdr:spPr>
        <a:xfrm>
          <a:off x="22110700" y="131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47429</xdr:rowOff>
    </xdr:from>
    <xdr:ext cx="534377" cy="259045"/>
    <xdr:sp macro="" textlink="">
      <xdr:nvSpPr>
        <xdr:cNvPr id="828" name="繰出金該当値テキスト"/>
        <xdr:cNvSpPr txBox="1"/>
      </xdr:nvSpPr>
      <xdr:spPr>
        <a:xfrm>
          <a:off x="22212300" y="1307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152276</xdr:rowOff>
    </xdr:from>
    <xdr:to>
      <xdr:col>31</xdr:col>
      <xdr:colOff>85725</xdr:colOff>
      <xdr:row>77</xdr:row>
      <xdr:rowOff>82426</xdr:rowOff>
    </xdr:to>
    <xdr:sp macro="" textlink="">
      <xdr:nvSpPr>
        <xdr:cNvPr id="829" name="円/楕円 828"/>
        <xdr:cNvSpPr/>
      </xdr:nvSpPr>
      <xdr:spPr>
        <a:xfrm>
          <a:off x="21272500" y="131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73553</xdr:rowOff>
    </xdr:from>
    <xdr:ext cx="534377" cy="259045"/>
    <xdr:sp macro="" textlink="">
      <xdr:nvSpPr>
        <xdr:cNvPr id="830" name="テキスト ボックス 829"/>
        <xdr:cNvSpPr txBox="1"/>
      </xdr:nvSpPr>
      <xdr:spPr>
        <a:xfrm>
          <a:off x="21056111" y="132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147620</xdr:rowOff>
    </xdr:from>
    <xdr:to>
      <xdr:col>29</xdr:col>
      <xdr:colOff>568325</xdr:colOff>
      <xdr:row>77</xdr:row>
      <xdr:rowOff>77770</xdr:rowOff>
    </xdr:to>
    <xdr:sp macro="" textlink="">
      <xdr:nvSpPr>
        <xdr:cNvPr id="831" name="円/楕円 830"/>
        <xdr:cNvSpPr/>
      </xdr:nvSpPr>
      <xdr:spPr>
        <a:xfrm>
          <a:off x="20383500" y="131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68897</xdr:rowOff>
    </xdr:from>
    <xdr:ext cx="534377" cy="259045"/>
    <xdr:sp macro="" textlink="">
      <xdr:nvSpPr>
        <xdr:cNvPr id="832" name="テキスト ボックス 831"/>
        <xdr:cNvSpPr txBox="1"/>
      </xdr:nvSpPr>
      <xdr:spPr>
        <a:xfrm>
          <a:off x="20167111" y="132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10193</xdr:rowOff>
    </xdr:from>
    <xdr:to>
      <xdr:col>28</xdr:col>
      <xdr:colOff>365125</xdr:colOff>
      <xdr:row>77</xdr:row>
      <xdr:rowOff>111793</xdr:rowOff>
    </xdr:to>
    <xdr:sp macro="" textlink="">
      <xdr:nvSpPr>
        <xdr:cNvPr id="833" name="円/楕円 832"/>
        <xdr:cNvSpPr/>
      </xdr:nvSpPr>
      <xdr:spPr>
        <a:xfrm>
          <a:off x="19494500" y="132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102920</xdr:rowOff>
    </xdr:from>
    <xdr:ext cx="534377" cy="259045"/>
    <xdr:sp macro="" textlink="">
      <xdr:nvSpPr>
        <xdr:cNvPr id="834" name="テキスト ボックス 833"/>
        <xdr:cNvSpPr txBox="1"/>
      </xdr:nvSpPr>
      <xdr:spPr>
        <a:xfrm>
          <a:off x="19278111" y="133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13584</xdr:rowOff>
    </xdr:from>
    <xdr:to>
      <xdr:col>27</xdr:col>
      <xdr:colOff>161925</xdr:colOff>
      <xdr:row>77</xdr:row>
      <xdr:rowOff>115184</xdr:rowOff>
    </xdr:to>
    <xdr:sp macro="" textlink="">
      <xdr:nvSpPr>
        <xdr:cNvPr id="835" name="円/楕円 834"/>
        <xdr:cNvSpPr/>
      </xdr:nvSpPr>
      <xdr:spPr>
        <a:xfrm>
          <a:off x="18605500" y="132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106311</xdr:rowOff>
    </xdr:from>
    <xdr:ext cx="534377" cy="259045"/>
    <xdr:sp macro="" textlink="">
      <xdr:nvSpPr>
        <xdr:cNvPr id="836" name="テキスト ボックス 835"/>
        <xdr:cNvSpPr txBox="1"/>
      </xdr:nvSpPr>
      <xdr:spPr>
        <a:xfrm>
          <a:off x="18389111" y="1330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8" name="正方形/長方形 83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9" name="正方形/長方形 83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0" name="正方形/長方形 83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1" name="正方形/長方形 84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2" name="正方形/長方形 84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3" name="正方形/長方形 84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4" name="正方形/長方形 84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5" name="テキスト ボックス 84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6" name="直線コネクタ 84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7" name="直線コネクタ 84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8" name="テキスト ボックス 84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9" name="直線コネクタ 84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0" name="テキスト ボックス 84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2" name="直線コネクタ 85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7" name="直線コネクタ 85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フローチャート : 判断 85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0" name="直線コネクタ 85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1" name="フローチャート : 判断 86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2" name="テキスト ボックス 86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3" name="直線コネクタ 86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4" name="フローチャート : 判断 86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5" name="テキスト ボックス 86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6" name="直線コネクタ 86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7" name="フローチャート : 判断 86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8" name="テキスト ボックス 86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フローチャート : 判断 86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0" name="テキスト ボックス 86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1" name="テキスト ボックス 87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2" name="テキスト ボックス 87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3" name="テキスト ボックス 87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4" name="テキスト ボックス 87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5" name="テキスト ボックス 87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円/楕円 87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8" name="円/楕円 87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9" name="テキスト ボックス 87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0" name="円/楕円 87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1" name="テキスト ボックス 88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2" name="円/楕円 88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3" name="テキスト ボックス 88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円/楕円 88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5" name="テキスト ボックス 88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6" name="正方形/長方形 88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7" name="正方形/長方形 88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8" name="テキスト ボックス 88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を上回っているのは、物件費と災害復旧事業費である。物件費は、地籍調査に伴う測量業務や津波避難計画策定業務等の委託料が増加したこと、災害復旧事業費は、台風により被災した漁港施設の復旧工事を行ったことによるものである。一方、その他の項目は類似団体を下回っている。特に、人件費は定員管理計画（計画期間１７～２１年度）において、２０人（１８．３％）の削減を実施したことにより、また、公債費も大規模事業の財源とした既発行債の償還が終了したことにより、減額となっている。</a:t>
          </a:r>
          <a:endParaRPr kumimoji="1" lang="en-US" altLang="ja-JP" sz="1300" baseline="0">
            <a:latin typeface="ＭＳ Ｐゴシック"/>
          </a:endParaRPr>
        </a:p>
        <a:p>
          <a:r>
            <a:rPr kumimoji="1" lang="ja-JP" altLang="en-US" sz="1300">
              <a:latin typeface="ＭＳ Ｐゴシック"/>
            </a:rPr>
            <a:t>　今後、人口減少が進むなか、１人当たりのコストは上昇傾向にあり、物件費、人件費などや公債費（２８年度には幼稚園建設、その後予定されている同報無線整備や地震津波対策施設整備など大型事業による）増加が見込まれるため、引き続き計画的な財政運営を図っていく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7,171
7,144
85.19
4,063,524
3,801,151
175,572
2,457,259
3,185,427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143637</xdr:rowOff>
    </xdr:from>
    <xdr:to>
      <xdr:col>6</xdr:col>
      <xdr:colOff>511175</xdr:colOff>
      <xdr:row>38</xdr:row>
      <xdr:rowOff>7620</xdr:rowOff>
    </xdr:to>
    <xdr:cxnSp macro="">
      <xdr:nvCxnSpPr>
        <xdr:cNvPr id="61" name="直線コネクタ 60"/>
        <xdr:cNvCxnSpPr/>
      </xdr:nvCxnSpPr>
      <xdr:spPr>
        <a:xfrm>
          <a:off x="3797300" y="6487287"/>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143637</xdr:rowOff>
    </xdr:from>
    <xdr:to>
      <xdr:col>5</xdr:col>
      <xdr:colOff>358775</xdr:colOff>
      <xdr:row>37</xdr:row>
      <xdr:rowOff>150368</xdr:rowOff>
    </xdr:to>
    <xdr:cxnSp macro="">
      <xdr:nvCxnSpPr>
        <xdr:cNvPr id="64" name="直線コネクタ 63"/>
        <xdr:cNvCxnSpPr/>
      </xdr:nvCxnSpPr>
      <xdr:spPr>
        <a:xfrm flipV="1">
          <a:off x="2908300" y="6487287"/>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130937</xdr:rowOff>
    </xdr:from>
    <xdr:to>
      <xdr:col>4</xdr:col>
      <xdr:colOff>155575</xdr:colOff>
      <xdr:row>37</xdr:row>
      <xdr:rowOff>150368</xdr:rowOff>
    </xdr:to>
    <xdr:cxnSp macro="">
      <xdr:nvCxnSpPr>
        <xdr:cNvPr id="67" name="直線コネクタ 66"/>
        <xdr:cNvCxnSpPr/>
      </xdr:nvCxnSpPr>
      <xdr:spPr>
        <a:xfrm>
          <a:off x="2019300" y="647458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58293</xdr:rowOff>
    </xdr:from>
    <xdr:to>
      <xdr:col>2</xdr:col>
      <xdr:colOff>638175</xdr:colOff>
      <xdr:row>37</xdr:row>
      <xdr:rowOff>130937</xdr:rowOff>
    </xdr:to>
    <xdr:cxnSp macro="">
      <xdr:nvCxnSpPr>
        <xdr:cNvPr id="70" name="直線コネクタ 69"/>
        <xdr:cNvCxnSpPr/>
      </xdr:nvCxnSpPr>
      <xdr:spPr>
        <a:xfrm>
          <a:off x="1130300" y="6401943"/>
          <a:ext cx="889000" cy="7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128270</xdr:rowOff>
    </xdr:from>
    <xdr:to>
      <xdr:col>6</xdr:col>
      <xdr:colOff>561975</xdr:colOff>
      <xdr:row>38</xdr:row>
      <xdr:rowOff>58420</xdr:rowOff>
    </xdr:to>
    <xdr:sp macro="" textlink="">
      <xdr:nvSpPr>
        <xdr:cNvPr id="80" name="円/楕円 79"/>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43197</xdr:rowOff>
    </xdr:from>
    <xdr:ext cx="469744" cy="259045"/>
    <xdr:sp macro="" textlink="">
      <xdr:nvSpPr>
        <xdr:cNvPr id="81" name="議会費該当値テキスト"/>
        <xdr:cNvSpPr txBox="1"/>
      </xdr:nvSpPr>
      <xdr:spPr>
        <a:xfrm>
          <a:off x="4686300" y="63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92837</xdr:rowOff>
    </xdr:from>
    <xdr:to>
      <xdr:col>5</xdr:col>
      <xdr:colOff>409575</xdr:colOff>
      <xdr:row>38</xdr:row>
      <xdr:rowOff>22987</xdr:rowOff>
    </xdr:to>
    <xdr:sp macro="" textlink="">
      <xdr:nvSpPr>
        <xdr:cNvPr id="82" name="円/楕円 81"/>
        <xdr:cNvSpPr/>
      </xdr:nvSpPr>
      <xdr:spPr>
        <a:xfrm>
          <a:off x="3746500" y="64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14114</xdr:rowOff>
    </xdr:from>
    <xdr:ext cx="469744" cy="259045"/>
    <xdr:sp macro="" textlink="">
      <xdr:nvSpPr>
        <xdr:cNvPr id="83" name="テキスト ボックス 82"/>
        <xdr:cNvSpPr txBox="1"/>
      </xdr:nvSpPr>
      <xdr:spPr>
        <a:xfrm>
          <a:off x="3562427" y="65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99568</xdr:rowOff>
    </xdr:from>
    <xdr:to>
      <xdr:col>4</xdr:col>
      <xdr:colOff>206375</xdr:colOff>
      <xdr:row>38</xdr:row>
      <xdr:rowOff>29718</xdr:rowOff>
    </xdr:to>
    <xdr:sp macro="" textlink="">
      <xdr:nvSpPr>
        <xdr:cNvPr id="84" name="円/楕円 83"/>
        <xdr:cNvSpPr/>
      </xdr:nvSpPr>
      <xdr:spPr>
        <a:xfrm>
          <a:off x="2857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20845</xdr:rowOff>
    </xdr:from>
    <xdr:ext cx="469744" cy="259045"/>
    <xdr:sp macro="" textlink="">
      <xdr:nvSpPr>
        <xdr:cNvPr id="85" name="テキスト ボックス 84"/>
        <xdr:cNvSpPr txBox="1"/>
      </xdr:nvSpPr>
      <xdr:spPr>
        <a:xfrm>
          <a:off x="2673427"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80137</xdr:rowOff>
    </xdr:from>
    <xdr:to>
      <xdr:col>3</xdr:col>
      <xdr:colOff>3175</xdr:colOff>
      <xdr:row>38</xdr:row>
      <xdr:rowOff>10287</xdr:rowOff>
    </xdr:to>
    <xdr:sp macro="" textlink="">
      <xdr:nvSpPr>
        <xdr:cNvPr id="86" name="円/楕円 85"/>
        <xdr:cNvSpPr/>
      </xdr:nvSpPr>
      <xdr:spPr>
        <a:xfrm>
          <a:off x="19685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1414</xdr:rowOff>
    </xdr:from>
    <xdr:ext cx="469744" cy="259045"/>
    <xdr:sp macro="" textlink="">
      <xdr:nvSpPr>
        <xdr:cNvPr id="87" name="テキスト ボックス 86"/>
        <xdr:cNvSpPr txBox="1"/>
      </xdr:nvSpPr>
      <xdr:spPr>
        <a:xfrm>
          <a:off x="1784427" y="651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7493</xdr:rowOff>
    </xdr:from>
    <xdr:to>
      <xdr:col>1</xdr:col>
      <xdr:colOff>485775</xdr:colOff>
      <xdr:row>37</xdr:row>
      <xdr:rowOff>109093</xdr:rowOff>
    </xdr:to>
    <xdr:sp macro="" textlink="">
      <xdr:nvSpPr>
        <xdr:cNvPr id="88" name="円/楕円 87"/>
        <xdr:cNvSpPr/>
      </xdr:nvSpPr>
      <xdr:spPr>
        <a:xfrm>
          <a:off x="1079500" y="63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100220</xdr:rowOff>
    </xdr:from>
    <xdr:ext cx="469744" cy="259045"/>
    <xdr:sp macro="" textlink="">
      <xdr:nvSpPr>
        <xdr:cNvPr id="89" name="テキスト ボックス 88"/>
        <xdr:cNvSpPr txBox="1"/>
      </xdr:nvSpPr>
      <xdr:spPr>
        <a:xfrm>
          <a:off x="895427" y="644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48354</xdr:rowOff>
    </xdr:from>
    <xdr:to>
      <xdr:col>6</xdr:col>
      <xdr:colOff>511175</xdr:colOff>
      <xdr:row>57</xdr:row>
      <xdr:rowOff>131219</xdr:rowOff>
    </xdr:to>
    <xdr:cxnSp macro="">
      <xdr:nvCxnSpPr>
        <xdr:cNvPr id="120" name="直線コネクタ 119"/>
        <xdr:cNvCxnSpPr/>
      </xdr:nvCxnSpPr>
      <xdr:spPr>
        <a:xfrm flipV="1">
          <a:off x="3797300" y="9821004"/>
          <a:ext cx="838200" cy="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93183</xdr:rowOff>
    </xdr:from>
    <xdr:to>
      <xdr:col>5</xdr:col>
      <xdr:colOff>358775</xdr:colOff>
      <xdr:row>57</xdr:row>
      <xdr:rowOff>131219</xdr:rowOff>
    </xdr:to>
    <xdr:cxnSp macro="">
      <xdr:nvCxnSpPr>
        <xdr:cNvPr id="123" name="直線コネクタ 122"/>
        <xdr:cNvCxnSpPr/>
      </xdr:nvCxnSpPr>
      <xdr:spPr>
        <a:xfrm>
          <a:off x="2908300" y="9865833"/>
          <a:ext cx="889000" cy="3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93183</xdr:rowOff>
    </xdr:from>
    <xdr:to>
      <xdr:col>4</xdr:col>
      <xdr:colOff>155575</xdr:colOff>
      <xdr:row>57</xdr:row>
      <xdr:rowOff>136010</xdr:rowOff>
    </xdr:to>
    <xdr:cxnSp macro="">
      <xdr:nvCxnSpPr>
        <xdr:cNvPr id="126" name="直線コネクタ 125"/>
        <xdr:cNvCxnSpPr/>
      </xdr:nvCxnSpPr>
      <xdr:spPr>
        <a:xfrm flipV="1">
          <a:off x="2019300" y="9865833"/>
          <a:ext cx="889000" cy="4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136010</xdr:rowOff>
    </xdr:from>
    <xdr:to>
      <xdr:col>2</xdr:col>
      <xdr:colOff>638175</xdr:colOff>
      <xdr:row>57</xdr:row>
      <xdr:rowOff>166711</xdr:rowOff>
    </xdr:to>
    <xdr:cxnSp macro="">
      <xdr:nvCxnSpPr>
        <xdr:cNvPr id="129" name="直線コネクタ 128"/>
        <xdr:cNvCxnSpPr/>
      </xdr:nvCxnSpPr>
      <xdr:spPr>
        <a:xfrm flipV="1">
          <a:off x="1130300" y="9908660"/>
          <a:ext cx="8890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169004</xdr:rowOff>
    </xdr:from>
    <xdr:to>
      <xdr:col>6</xdr:col>
      <xdr:colOff>561975</xdr:colOff>
      <xdr:row>57</xdr:row>
      <xdr:rowOff>99154</xdr:rowOff>
    </xdr:to>
    <xdr:sp macro="" textlink="">
      <xdr:nvSpPr>
        <xdr:cNvPr id="139" name="円/楕円 138"/>
        <xdr:cNvSpPr/>
      </xdr:nvSpPr>
      <xdr:spPr>
        <a:xfrm>
          <a:off x="4584700" y="97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147431</xdr:rowOff>
    </xdr:from>
    <xdr:ext cx="599010" cy="259045"/>
    <xdr:sp macro="" textlink="">
      <xdr:nvSpPr>
        <xdr:cNvPr id="140" name="総務費該当値テキスト"/>
        <xdr:cNvSpPr txBox="1"/>
      </xdr:nvSpPr>
      <xdr:spPr>
        <a:xfrm>
          <a:off x="4686300" y="97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80419</xdr:rowOff>
    </xdr:from>
    <xdr:to>
      <xdr:col>5</xdr:col>
      <xdr:colOff>409575</xdr:colOff>
      <xdr:row>58</xdr:row>
      <xdr:rowOff>10569</xdr:rowOff>
    </xdr:to>
    <xdr:sp macro="" textlink="">
      <xdr:nvSpPr>
        <xdr:cNvPr id="141" name="円/楕円 140"/>
        <xdr:cNvSpPr/>
      </xdr:nvSpPr>
      <xdr:spPr>
        <a:xfrm>
          <a:off x="3746500" y="98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1696</xdr:rowOff>
    </xdr:from>
    <xdr:ext cx="534377" cy="259045"/>
    <xdr:sp macro="" textlink="">
      <xdr:nvSpPr>
        <xdr:cNvPr id="142" name="テキスト ボックス 141"/>
        <xdr:cNvSpPr txBox="1"/>
      </xdr:nvSpPr>
      <xdr:spPr>
        <a:xfrm>
          <a:off x="3530111" y="99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42383</xdr:rowOff>
    </xdr:from>
    <xdr:to>
      <xdr:col>4</xdr:col>
      <xdr:colOff>206375</xdr:colOff>
      <xdr:row>57</xdr:row>
      <xdr:rowOff>143983</xdr:rowOff>
    </xdr:to>
    <xdr:sp macro="" textlink="">
      <xdr:nvSpPr>
        <xdr:cNvPr id="143" name="円/楕円 142"/>
        <xdr:cNvSpPr/>
      </xdr:nvSpPr>
      <xdr:spPr>
        <a:xfrm>
          <a:off x="2857500" y="981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135110</xdr:rowOff>
    </xdr:from>
    <xdr:ext cx="599010" cy="259045"/>
    <xdr:sp macro="" textlink="">
      <xdr:nvSpPr>
        <xdr:cNvPr id="144" name="テキスト ボックス 143"/>
        <xdr:cNvSpPr txBox="1"/>
      </xdr:nvSpPr>
      <xdr:spPr>
        <a:xfrm>
          <a:off x="2608794" y="990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85210</xdr:rowOff>
    </xdr:from>
    <xdr:to>
      <xdr:col>3</xdr:col>
      <xdr:colOff>3175</xdr:colOff>
      <xdr:row>58</xdr:row>
      <xdr:rowOff>15360</xdr:rowOff>
    </xdr:to>
    <xdr:sp macro="" textlink="">
      <xdr:nvSpPr>
        <xdr:cNvPr id="145" name="円/楕円 144"/>
        <xdr:cNvSpPr/>
      </xdr:nvSpPr>
      <xdr:spPr>
        <a:xfrm>
          <a:off x="1968500" y="98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6487</xdr:rowOff>
    </xdr:from>
    <xdr:ext cx="534377" cy="259045"/>
    <xdr:sp macro="" textlink="">
      <xdr:nvSpPr>
        <xdr:cNvPr id="146" name="テキスト ボックス 145"/>
        <xdr:cNvSpPr txBox="1"/>
      </xdr:nvSpPr>
      <xdr:spPr>
        <a:xfrm>
          <a:off x="1752111" y="995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115911</xdr:rowOff>
    </xdr:from>
    <xdr:to>
      <xdr:col>1</xdr:col>
      <xdr:colOff>485775</xdr:colOff>
      <xdr:row>58</xdr:row>
      <xdr:rowOff>46061</xdr:rowOff>
    </xdr:to>
    <xdr:sp macro="" textlink="">
      <xdr:nvSpPr>
        <xdr:cNvPr id="147" name="円/楕円 146"/>
        <xdr:cNvSpPr/>
      </xdr:nvSpPr>
      <xdr:spPr>
        <a:xfrm>
          <a:off x="1079500" y="98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37188</xdr:rowOff>
    </xdr:from>
    <xdr:ext cx="534377" cy="259045"/>
    <xdr:sp macro="" textlink="">
      <xdr:nvSpPr>
        <xdr:cNvPr id="148" name="テキスト ボックス 147"/>
        <xdr:cNvSpPr txBox="1"/>
      </xdr:nvSpPr>
      <xdr:spPr>
        <a:xfrm>
          <a:off x="863111" y="998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117,507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51946</xdr:rowOff>
    </xdr:from>
    <xdr:to>
      <xdr:col>6</xdr:col>
      <xdr:colOff>511175</xdr:colOff>
      <xdr:row>78</xdr:row>
      <xdr:rowOff>13102</xdr:rowOff>
    </xdr:to>
    <xdr:cxnSp macro="">
      <xdr:nvCxnSpPr>
        <xdr:cNvPr id="176" name="直線コネクタ 175"/>
        <xdr:cNvCxnSpPr/>
      </xdr:nvCxnSpPr>
      <xdr:spPr>
        <a:xfrm flipV="1">
          <a:off x="3797300" y="13253596"/>
          <a:ext cx="838200" cy="1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13102</xdr:rowOff>
    </xdr:from>
    <xdr:to>
      <xdr:col>5</xdr:col>
      <xdr:colOff>358775</xdr:colOff>
      <xdr:row>78</xdr:row>
      <xdr:rowOff>122162</xdr:rowOff>
    </xdr:to>
    <xdr:cxnSp macro="">
      <xdr:nvCxnSpPr>
        <xdr:cNvPr id="179" name="直線コネクタ 178"/>
        <xdr:cNvCxnSpPr/>
      </xdr:nvCxnSpPr>
      <xdr:spPr>
        <a:xfrm flipV="1">
          <a:off x="2908300" y="13386202"/>
          <a:ext cx="889000" cy="10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122162</xdr:rowOff>
    </xdr:from>
    <xdr:to>
      <xdr:col>4</xdr:col>
      <xdr:colOff>155575</xdr:colOff>
      <xdr:row>78</xdr:row>
      <xdr:rowOff>152794</xdr:rowOff>
    </xdr:to>
    <xdr:cxnSp macro="">
      <xdr:nvCxnSpPr>
        <xdr:cNvPr id="182" name="直線コネクタ 181"/>
        <xdr:cNvCxnSpPr/>
      </xdr:nvCxnSpPr>
      <xdr:spPr>
        <a:xfrm flipV="1">
          <a:off x="2019300" y="13495262"/>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149887</xdr:rowOff>
    </xdr:from>
    <xdr:to>
      <xdr:col>2</xdr:col>
      <xdr:colOff>638175</xdr:colOff>
      <xdr:row>78</xdr:row>
      <xdr:rowOff>152794</xdr:rowOff>
    </xdr:to>
    <xdr:cxnSp macro="">
      <xdr:nvCxnSpPr>
        <xdr:cNvPr id="185" name="直線コネクタ 184"/>
        <xdr:cNvCxnSpPr/>
      </xdr:nvCxnSpPr>
      <xdr:spPr>
        <a:xfrm>
          <a:off x="1130300" y="13522987"/>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1146</xdr:rowOff>
    </xdr:from>
    <xdr:to>
      <xdr:col>6</xdr:col>
      <xdr:colOff>561975</xdr:colOff>
      <xdr:row>77</xdr:row>
      <xdr:rowOff>102746</xdr:rowOff>
    </xdr:to>
    <xdr:sp macro="" textlink="">
      <xdr:nvSpPr>
        <xdr:cNvPr id="195" name="円/楕円 194"/>
        <xdr:cNvSpPr/>
      </xdr:nvSpPr>
      <xdr:spPr>
        <a:xfrm>
          <a:off x="4584700" y="132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151023</xdr:rowOff>
    </xdr:from>
    <xdr:ext cx="599010" cy="259045"/>
    <xdr:sp macro="" textlink="">
      <xdr:nvSpPr>
        <xdr:cNvPr id="196" name="民生費該当値テキスト"/>
        <xdr:cNvSpPr txBox="1"/>
      </xdr:nvSpPr>
      <xdr:spPr>
        <a:xfrm>
          <a:off x="4686300" y="1318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133752</xdr:rowOff>
    </xdr:from>
    <xdr:to>
      <xdr:col>5</xdr:col>
      <xdr:colOff>409575</xdr:colOff>
      <xdr:row>78</xdr:row>
      <xdr:rowOff>63902</xdr:rowOff>
    </xdr:to>
    <xdr:sp macro="" textlink="">
      <xdr:nvSpPr>
        <xdr:cNvPr id="197" name="円/楕円 196"/>
        <xdr:cNvSpPr/>
      </xdr:nvSpPr>
      <xdr:spPr>
        <a:xfrm>
          <a:off x="3746500" y="133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55029</xdr:rowOff>
    </xdr:from>
    <xdr:ext cx="599010" cy="259045"/>
    <xdr:sp macro="" textlink="">
      <xdr:nvSpPr>
        <xdr:cNvPr id="198" name="テキスト ボックス 197"/>
        <xdr:cNvSpPr txBox="1"/>
      </xdr:nvSpPr>
      <xdr:spPr>
        <a:xfrm>
          <a:off x="3497794" y="1342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71362</xdr:rowOff>
    </xdr:from>
    <xdr:to>
      <xdr:col>4</xdr:col>
      <xdr:colOff>206375</xdr:colOff>
      <xdr:row>79</xdr:row>
      <xdr:rowOff>1512</xdr:rowOff>
    </xdr:to>
    <xdr:sp macro="" textlink="">
      <xdr:nvSpPr>
        <xdr:cNvPr id="199" name="円/楕円 198"/>
        <xdr:cNvSpPr/>
      </xdr:nvSpPr>
      <xdr:spPr>
        <a:xfrm>
          <a:off x="2857500" y="134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164089</xdr:rowOff>
    </xdr:from>
    <xdr:ext cx="599010" cy="259045"/>
    <xdr:sp macro="" textlink="">
      <xdr:nvSpPr>
        <xdr:cNvPr id="200" name="テキスト ボックス 199"/>
        <xdr:cNvSpPr txBox="1"/>
      </xdr:nvSpPr>
      <xdr:spPr>
        <a:xfrm>
          <a:off x="2608794" y="135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101994</xdr:rowOff>
    </xdr:from>
    <xdr:to>
      <xdr:col>3</xdr:col>
      <xdr:colOff>3175</xdr:colOff>
      <xdr:row>79</xdr:row>
      <xdr:rowOff>32144</xdr:rowOff>
    </xdr:to>
    <xdr:sp macro="" textlink="">
      <xdr:nvSpPr>
        <xdr:cNvPr id="201" name="円/楕円 200"/>
        <xdr:cNvSpPr/>
      </xdr:nvSpPr>
      <xdr:spPr>
        <a:xfrm>
          <a:off x="1968500" y="1347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23271</xdr:rowOff>
    </xdr:from>
    <xdr:ext cx="534377" cy="259045"/>
    <xdr:sp macro="" textlink="">
      <xdr:nvSpPr>
        <xdr:cNvPr id="202" name="テキスト ボックス 201"/>
        <xdr:cNvSpPr txBox="1"/>
      </xdr:nvSpPr>
      <xdr:spPr>
        <a:xfrm>
          <a:off x="1752111" y="1356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99087</xdr:rowOff>
    </xdr:from>
    <xdr:to>
      <xdr:col>1</xdr:col>
      <xdr:colOff>485775</xdr:colOff>
      <xdr:row>79</xdr:row>
      <xdr:rowOff>29237</xdr:rowOff>
    </xdr:to>
    <xdr:sp macro="" textlink="">
      <xdr:nvSpPr>
        <xdr:cNvPr id="203" name="円/楕円 202"/>
        <xdr:cNvSpPr/>
      </xdr:nvSpPr>
      <xdr:spPr>
        <a:xfrm>
          <a:off x="1079500" y="134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20364</xdr:rowOff>
    </xdr:from>
    <xdr:ext cx="534377" cy="259045"/>
    <xdr:sp macro="" textlink="">
      <xdr:nvSpPr>
        <xdr:cNvPr id="204" name="テキスト ボックス 203"/>
        <xdr:cNvSpPr txBox="1"/>
      </xdr:nvSpPr>
      <xdr:spPr>
        <a:xfrm>
          <a:off x="863111" y="1356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47482</xdr:rowOff>
    </xdr:from>
    <xdr:to>
      <xdr:col>6</xdr:col>
      <xdr:colOff>511175</xdr:colOff>
      <xdr:row>97</xdr:row>
      <xdr:rowOff>57920</xdr:rowOff>
    </xdr:to>
    <xdr:cxnSp macro="">
      <xdr:nvCxnSpPr>
        <xdr:cNvPr id="235" name="直線コネクタ 234"/>
        <xdr:cNvCxnSpPr/>
      </xdr:nvCxnSpPr>
      <xdr:spPr>
        <a:xfrm>
          <a:off x="3797300" y="16678132"/>
          <a:ext cx="8382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47482</xdr:rowOff>
    </xdr:from>
    <xdr:to>
      <xdr:col>5</xdr:col>
      <xdr:colOff>358775</xdr:colOff>
      <xdr:row>97</xdr:row>
      <xdr:rowOff>56327</xdr:rowOff>
    </xdr:to>
    <xdr:cxnSp macro="">
      <xdr:nvCxnSpPr>
        <xdr:cNvPr id="238" name="直線コネクタ 237"/>
        <xdr:cNvCxnSpPr/>
      </xdr:nvCxnSpPr>
      <xdr:spPr>
        <a:xfrm flipV="1">
          <a:off x="2908300" y="16678132"/>
          <a:ext cx="8890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56327</xdr:rowOff>
    </xdr:from>
    <xdr:to>
      <xdr:col>4</xdr:col>
      <xdr:colOff>155575</xdr:colOff>
      <xdr:row>97</xdr:row>
      <xdr:rowOff>86854</xdr:rowOff>
    </xdr:to>
    <xdr:cxnSp macro="">
      <xdr:nvCxnSpPr>
        <xdr:cNvPr id="241" name="直線コネクタ 240"/>
        <xdr:cNvCxnSpPr/>
      </xdr:nvCxnSpPr>
      <xdr:spPr>
        <a:xfrm flipV="1">
          <a:off x="2019300" y="16686977"/>
          <a:ext cx="889000" cy="3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81231</xdr:rowOff>
    </xdr:from>
    <xdr:to>
      <xdr:col>2</xdr:col>
      <xdr:colOff>638175</xdr:colOff>
      <xdr:row>97</xdr:row>
      <xdr:rowOff>86854</xdr:rowOff>
    </xdr:to>
    <xdr:cxnSp macro="">
      <xdr:nvCxnSpPr>
        <xdr:cNvPr id="244" name="直線コネクタ 243"/>
        <xdr:cNvCxnSpPr/>
      </xdr:nvCxnSpPr>
      <xdr:spPr>
        <a:xfrm>
          <a:off x="1130300" y="16711881"/>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7120</xdr:rowOff>
    </xdr:from>
    <xdr:to>
      <xdr:col>6</xdr:col>
      <xdr:colOff>561975</xdr:colOff>
      <xdr:row>97</xdr:row>
      <xdr:rowOff>108720</xdr:rowOff>
    </xdr:to>
    <xdr:sp macro="" textlink="">
      <xdr:nvSpPr>
        <xdr:cNvPr id="254" name="円/楕円 253"/>
        <xdr:cNvSpPr/>
      </xdr:nvSpPr>
      <xdr:spPr>
        <a:xfrm>
          <a:off x="4584700" y="16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156997</xdr:rowOff>
    </xdr:from>
    <xdr:ext cx="534377" cy="259045"/>
    <xdr:sp macro="" textlink="">
      <xdr:nvSpPr>
        <xdr:cNvPr id="255" name="衛生費該当値テキスト"/>
        <xdr:cNvSpPr txBox="1"/>
      </xdr:nvSpPr>
      <xdr:spPr>
        <a:xfrm>
          <a:off x="4686300" y="166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168132</xdr:rowOff>
    </xdr:from>
    <xdr:to>
      <xdr:col>5</xdr:col>
      <xdr:colOff>409575</xdr:colOff>
      <xdr:row>97</xdr:row>
      <xdr:rowOff>98282</xdr:rowOff>
    </xdr:to>
    <xdr:sp macro="" textlink="">
      <xdr:nvSpPr>
        <xdr:cNvPr id="256" name="円/楕円 255"/>
        <xdr:cNvSpPr/>
      </xdr:nvSpPr>
      <xdr:spPr>
        <a:xfrm>
          <a:off x="3746500" y="166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89409</xdr:rowOff>
    </xdr:from>
    <xdr:ext cx="534377" cy="259045"/>
    <xdr:sp macro="" textlink="">
      <xdr:nvSpPr>
        <xdr:cNvPr id="257" name="テキスト ボックス 256"/>
        <xdr:cNvSpPr txBox="1"/>
      </xdr:nvSpPr>
      <xdr:spPr>
        <a:xfrm>
          <a:off x="3530111" y="167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5527</xdr:rowOff>
    </xdr:from>
    <xdr:to>
      <xdr:col>4</xdr:col>
      <xdr:colOff>206375</xdr:colOff>
      <xdr:row>97</xdr:row>
      <xdr:rowOff>107127</xdr:rowOff>
    </xdr:to>
    <xdr:sp macro="" textlink="">
      <xdr:nvSpPr>
        <xdr:cNvPr id="258" name="円/楕円 257"/>
        <xdr:cNvSpPr/>
      </xdr:nvSpPr>
      <xdr:spPr>
        <a:xfrm>
          <a:off x="2857500" y="166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98254</xdr:rowOff>
    </xdr:from>
    <xdr:ext cx="534377" cy="259045"/>
    <xdr:sp macro="" textlink="">
      <xdr:nvSpPr>
        <xdr:cNvPr id="259" name="テキスト ボックス 258"/>
        <xdr:cNvSpPr txBox="1"/>
      </xdr:nvSpPr>
      <xdr:spPr>
        <a:xfrm>
          <a:off x="2641111" y="1672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36054</xdr:rowOff>
    </xdr:from>
    <xdr:to>
      <xdr:col>3</xdr:col>
      <xdr:colOff>3175</xdr:colOff>
      <xdr:row>97</xdr:row>
      <xdr:rowOff>137654</xdr:rowOff>
    </xdr:to>
    <xdr:sp macro="" textlink="">
      <xdr:nvSpPr>
        <xdr:cNvPr id="260" name="円/楕円 259"/>
        <xdr:cNvSpPr/>
      </xdr:nvSpPr>
      <xdr:spPr>
        <a:xfrm>
          <a:off x="1968500" y="1666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128781</xdr:rowOff>
    </xdr:from>
    <xdr:ext cx="534377" cy="259045"/>
    <xdr:sp macro="" textlink="">
      <xdr:nvSpPr>
        <xdr:cNvPr id="261" name="テキスト ボックス 260"/>
        <xdr:cNvSpPr txBox="1"/>
      </xdr:nvSpPr>
      <xdr:spPr>
        <a:xfrm>
          <a:off x="1752111" y="1675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30431</xdr:rowOff>
    </xdr:from>
    <xdr:to>
      <xdr:col>1</xdr:col>
      <xdr:colOff>485775</xdr:colOff>
      <xdr:row>97</xdr:row>
      <xdr:rowOff>132031</xdr:rowOff>
    </xdr:to>
    <xdr:sp macro="" textlink="">
      <xdr:nvSpPr>
        <xdr:cNvPr id="262" name="円/楕円 261"/>
        <xdr:cNvSpPr/>
      </xdr:nvSpPr>
      <xdr:spPr>
        <a:xfrm>
          <a:off x="1079500" y="166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123158</xdr:rowOff>
    </xdr:from>
    <xdr:ext cx="534377" cy="259045"/>
    <xdr:sp macro="" textlink="">
      <xdr:nvSpPr>
        <xdr:cNvPr id="263" name="テキスト ボックス 262"/>
        <xdr:cNvSpPr txBox="1"/>
      </xdr:nvSpPr>
      <xdr:spPr>
        <a:xfrm>
          <a:off x="863111" y="1675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164541</xdr:rowOff>
    </xdr:from>
    <xdr:to>
      <xdr:col>12</xdr:col>
      <xdr:colOff>511175</xdr:colOff>
      <xdr:row>39</xdr:row>
      <xdr:rowOff>44450</xdr:rowOff>
    </xdr:to>
    <xdr:cxnSp macro="">
      <xdr:nvCxnSpPr>
        <xdr:cNvPr id="298" name="直線コネクタ 297"/>
        <xdr:cNvCxnSpPr/>
      </xdr:nvCxnSpPr>
      <xdr:spPr>
        <a:xfrm>
          <a:off x="7861300" y="6679641"/>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164541</xdr:rowOff>
    </xdr:from>
    <xdr:to>
      <xdr:col>11</xdr:col>
      <xdr:colOff>307975</xdr:colOff>
      <xdr:row>39</xdr:row>
      <xdr:rowOff>44450</xdr:rowOff>
    </xdr:to>
    <xdr:cxnSp macro="">
      <xdr:nvCxnSpPr>
        <xdr:cNvPr id="301" name="直線コネクタ 300"/>
        <xdr:cNvCxnSpPr/>
      </xdr:nvCxnSpPr>
      <xdr:spPr>
        <a:xfrm flipV="1">
          <a:off x="6972300" y="6679641"/>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113741</xdr:rowOff>
    </xdr:from>
    <xdr:to>
      <xdr:col>11</xdr:col>
      <xdr:colOff>358775</xdr:colOff>
      <xdr:row>39</xdr:row>
      <xdr:rowOff>43891</xdr:rowOff>
    </xdr:to>
    <xdr:sp macro="" textlink="">
      <xdr:nvSpPr>
        <xdr:cNvPr id="317" name="円/楕円 316"/>
        <xdr:cNvSpPr/>
      </xdr:nvSpPr>
      <xdr:spPr>
        <a:xfrm>
          <a:off x="7810500" y="6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35018</xdr:rowOff>
    </xdr:from>
    <xdr:ext cx="378565" cy="259045"/>
    <xdr:sp macro="" textlink="">
      <xdr:nvSpPr>
        <xdr:cNvPr id="318" name="テキスト ボックス 317"/>
        <xdr:cNvSpPr txBox="1"/>
      </xdr:nvSpPr>
      <xdr:spPr>
        <a:xfrm>
          <a:off x="7672017" y="6721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55840</xdr:rowOff>
    </xdr:from>
    <xdr:to>
      <xdr:col>15</xdr:col>
      <xdr:colOff>180975</xdr:colOff>
      <xdr:row>57</xdr:row>
      <xdr:rowOff>97006</xdr:rowOff>
    </xdr:to>
    <xdr:cxnSp macro="">
      <xdr:nvCxnSpPr>
        <xdr:cNvPr id="347" name="直線コネクタ 346"/>
        <xdr:cNvCxnSpPr/>
      </xdr:nvCxnSpPr>
      <xdr:spPr>
        <a:xfrm flipV="1">
          <a:off x="9639300" y="9828490"/>
          <a:ext cx="838200" cy="4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101341</xdr:rowOff>
    </xdr:from>
    <xdr:to>
      <xdr:col>14</xdr:col>
      <xdr:colOff>28575</xdr:colOff>
      <xdr:row>57</xdr:row>
      <xdr:rowOff>97006</xdr:rowOff>
    </xdr:to>
    <xdr:cxnSp macro="">
      <xdr:nvCxnSpPr>
        <xdr:cNvPr id="350" name="直線コネクタ 349"/>
        <xdr:cNvCxnSpPr/>
      </xdr:nvCxnSpPr>
      <xdr:spPr>
        <a:xfrm>
          <a:off x="8750300" y="9702541"/>
          <a:ext cx="889000" cy="16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101341</xdr:rowOff>
    </xdr:from>
    <xdr:to>
      <xdr:col>12</xdr:col>
      <xdr:colOff>511175</xdr:colOff>
      <xdr:row>57</xdr:row>
      <xdr:rowOff>69117</xdr:rowOff>
    </xdr:to>
    <xdr:cxnSp macro="">
      <xdr:nvCxnSpPr>
        <xdr:cNvPr id="353" name="直線コネクタ 352"/>
        <xdr:cNvCxnSpPr/>
      </xdr:nvCxnSpPr>
      <xdr:spPr>
        <a:xfrm flipV="1">
          <a:off x="7861300" y="9702541"/>
          <a:ext cx="889000" cy="13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5" name="テキスト ボックス 354"/>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69117</xdr:rowOff>
    </xdr:from>
    <xdr:to>
      <xdr:col>11</xdr:col>
      <xdr:colOff>307975</xdr:colOff>
      <xdr:row>57</xdr:row>
      <xdr:rowOff>89829</xdr:rowOff>
    </xdr:to>
    <xdr:cxnSp macro="">
      <xdr:nvCxnSpPr>
        <xdr:cNvPr id="356" name="直線コネクタ 355"/>
        <xdr:cNvCxnSpPr/>
      </xdr:nvCxnSpPr>
      <xdr:spPr>
        <a:xfrm flipV="1">
          <a:off x="6972300" y="9841767"/>
          <a:ext cx="8890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5040</xdr:rowOff>
    </xdr:from>
    <xdr:to>
      <xdr:col>15</xdr:col>
      <xdr:colOff>231775</xdr:colOff>
      <xdr:row>57</xdr:row>
      <xdr:rowOff>106640</xdr:rowOff>
    </xdr:to>
    <xdr:sp macro="" textlink="">
      <xdr:nvSpPr>
        <xdr:cNvPr id="366" name="円/楕円 365"/>
        <xdr:cNvSpPr/>
      </xdr:nvSpPr>
      <xdr:spPr>
        <a:xfrm>
          <a:off x="10426700" y="977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154917</xdr:rowOff>
    </xdr:from>
    <xdr:ext cx="534377" cy="259045"/>
    <xdr:sp macro="" textlink="">
      <xdr:nvSpPr>
        <xdr:cNvPr id="367" name="農林水産業費該当値テキスト"/>
        <xdr:cNvSpPr txBox="1"/>
      </xdr:nvSpPr>
      <xdr:spPr>
        <a:xfrm>
          <a:off x="10528300" y="975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46206</xdr:rowOff>
    </xdr:from>
    <xdr:to>
      <xdr:col>14</xdr:col>
      <xdr:colOff>79375</xdr:colOff>
      <xdr:row>57</xdr:row>
      <xdr:rowOff>147806</xdr:rowOff>
    </xdr:to>
    <xdr:sp macro="" textlink="">
      <xdr:nvSpPr>
        <xdr:cNvPr id="368" name="円/楕円 367"/>
        <xdr:cNvSpPr/>
      </xdr:nvSpPr>
      <xdr:spPr>
        <a:xfrm>
          <a:off x="9588500" y="981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138933</xdr:rowOff>
    </xdr:from>
    <xdr:ext cx="534377" cy="259045"/>
    <xdr:sp macro="" textlink="">
      <xdr:nvSpPr>
        <xdr:cNvPr id="369" name="テキスト ボックス 368"/>
        <xdr:cNvSpPr txBox="1"/>
      </xdr:nvSpPr>
      <xdr:spPr>
        <a:xfrm>
          <a:off x="9372111" y="991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50541</xdr:rowOff>
    </xdr:from>
    <xdr:to>
      <xdr:col>12</xdr:col>
      <xdr:colOff>561975</xdr:colOff>
      <xdr:row>56</xdr:row>
      <xdr:rowOff>152141</xdr:rowOff>
    </xdr:to>
    <xdr:sp macro="" textlink="">
      <xdr:nvSpPr>
        <xdr:cNvPr id="370" name="円/楕円 369"/>
        <xdr:cNvSpPr/>
      </xdr:nvSpPr>
      <xdr:spPr>
        <a:xfrm>
          <a:off x="8699500" y="965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168668</xdr:rowOff>
    </xdr:from>
    <xdr:ext cx="534377" cy="259045"/>
    <xdr:sp macro="" textlink="">
      <xdr:nvSpPr>
        <xdr:cNvPr id="371" name="テキスト ボックス 370"/>
        <xdr:cNvSpPr txBox="1"/>
      </xdr:nvSpPr>
      <xdr:spPr>
        <a:xfrm>
          <a:off x="8483111" y="942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18317</xdr:rowOff>
    </xdr:from>
    <xdr:to>
      <xdr:col>11</xdr:col>
      <xdr:colOff>358775</xdr:colOff>
      <xdr:row>57</xdr:row>
      <xdr:rowOff>119917</xdr:rowOff>
    </xdr:to>
    <xdr:sp macro="" textlink="">
      <xdr:nvSpPr>
        <xdr:cNvPr id="372" name="円/楕円 371"/>
        <xdr:cNvSpPr/>
      </xdr:nvSpPr>
      <xdr:spPr>
        <a:xfrm>
          <a:off x="7810500" y="97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111044</xdr:rowOff>
    </xdr:from>
    <xdr:ext cx="534377" cy="259045"/>
    <xdr:sp macro="" textlink="">
      <xdr:nvSpPr>
        <xdr:cNvPr id="373" name="テキスト ボックス 372"/>
        <xdr:cNvSpPr txBox="1"/>
      </xdr:nvSpPr>
      <xdr:spPr>
        <a:xfrm>
          <a:off x="7594111" y="988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39029</xdr:rowOff>
    </xdr:from>
    <xdr:to>
      <xdr:col>10</xdr:col>
      <xdr:colOff>155575</xdr:colOff>
      <xdr:row>57</xdr:row>
      <xdr:rowOff>140629</xdr:rowOff>
    </xdr:to>
    <xdr:sp macro="" textlink="">
      <xdr:nvSpPr>
        <xdr:cNvPr id="374" name="円/楕円 373"/>
        <xdr:cNvSpPr/>
      </xdr:nvSpPr>
      <xdr:spPr>
        <a:xfrm>
          <a:off x="6921500" y="98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131756</xdr:rowOff>
    </xdr:from>
    <xdr:ext cx="534377" cy="259045"/>
    <xdr:sp macro="" textlink="">
      <xdr:nvSpPr>
        <xdr:cNvPr id="375" name="テキスト ボックス 374"/>
        <xdr:cNvSpPr txBox="1"/>
      </xdr:nvSpPr>
      <xdr:spPr>
        <a:xfrm>
          <a:off x="6705111" y="99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79121</xdr:rowOff>
    </xdr:from>
    <xdr:to>
      <xdr:col>15</xdr:col>
      <xdr:colOff>180975</xdr:colOff>
      <xdr:row>77</xdr:row>
      <xdr:rowOff>136728</xdr:rowOff>
    </xdr:to>
    <xdr:cxnSp macro="">
      <xdr:nvCxnSpPr>
        <xdr:cNvPr id="406" name="直線コネクタ 405"/>
        <xdr:cNvCxnSpPr/>
      </xdr:nvCxnSpPr>
      <xdr:spPr>
        <a:xfrm>
          <a:off x="9639300" y="13109321"/>
          <a:ext cx="838200" cy="2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106646</xdr:rowOff>
    </xdr:from>
    <xdr:ext cx="534377" cy="259045"/>
    <xdr:sp macro="" textlink="">
      <xdr:nvSpPr>
        <xdr:cNvPr id="407" name="商工費平均値テキスト"/>
        <xdr:cNvSpPr txBox="1"/>
      </xdr:nvSpPr>
      <xdr:spPr>
        <a:xfrm>
          <a:off x="10528300" y="1330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79121</xdr:rowOff>
    </xdr:from>
    <xdr:to>
      <xdr:col>14</xdr:col>
      <xdr:colOff>28575</xdr:colOff>
      <xdr:row>78</xdr:row>
      <xdr:rowOff>6534</xdr:rowOff>
    </xdr:to>
    <xdr:cxnSp macro="">
      <xdr:nvCxnSpPr>
        <xdr:cNvPr id="409" name="直線コネクタ 408"/>
        <xdr:cNvCxnSpPr/>
      </xdr:nvCxnSpPr>
      <xdr:spPr>
        <a:xfrm flipV="1">
          <a:off x="8750300" y="13109321"/>
          <a:ext cx="889000" cy="2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11" name="テキスト ボックス 410"/>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121651</xdr:rowOff>
    </xdr:from>
    <xdr:to>
      <xdr:col>12</xdr:col>
      <xdr:colOff>511175</xdr:colOff>
      <xdr:row>78</xdr:row>
      <xdr:rowOff>6534</xdr:rowOff>
    </xdr:to>
    <xdr:cxnSp macro="">
      <xdr:nvCxnSpPr>
        <xdr:cNvPr id="412" name="直線コネクタ 411"/>
        <xdr:cNvCxnSpPr/>
      </xdr:nvCxnSpPr>
      <xdr:spPr>
        <a:xfrm>
          <a:off x="7861300" y="13323301"/>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119318</xdr:rowOff>
    </xdr:from>
    <xdr:ext cx="534377" cy="259045"/>
    <xdr:sp macro="" textlink="">
      <xdr:nvSpPr>
        <xdr:cNvPr id="414" name="テキスト ボックス 413"/>
        <xdr:cNvSpPr txBox="1"/>
      </xdr:nvSpPr>
      <xdr:spPr>
        <a:xfrm>
          <a:off x="8483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107326</xdr:rowOff>
    </xdr:from>
    <xdr:to>
      <xdr:col>11</xdr:col>
      <xdr:colOff>307975</xdr:colOff>
      <xdr:row>77</xdr:row>
      <xdr:rowOff>121651</xdr:rowOff>
    </xdr:to>
    <xdr:cxnSp macro="">
      <xdr:nvCxnSpPr>
        <xdr:cNvPr id="415" name="直線コネクタ 414"/>
        <xdr:cNvCxnSpPr/>
      </xdr:nvCxnSpPr>
      <xdr:spPr>
        <a:xfrm>
          <a:off x="6972300" y="12794626"/>
          <a:ext cx="889000" cy="5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122366</xdr:rowOff>
    </xdr:from>
    <xdr:ext cx="534377" cy="259045"/>
    <xdr:sp macro="" textlink="">
      <xdr:nvSpPr>
        <xdr:cNvPr id="417" name="テキスト ボックス 416"/>
        <xdr:cNvSpPr txBox="1"/>
      </xdr:nvSpPr>
      <xdr:spPr>
        <a:xfrm>
          <a:off x="7594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145476</xdr:rowOff>
    </xdr:from>
    <xdr:ext cx="534377" cy="259045"/>
    <xdr:sp macro="" textlink="">
      <xdr:nvSpPr>
        <xdr:cNvPr id="419" name="テキスト ボックス 418"/>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85928</xdr:rowOff>
    </xdr:from>
    <xdr:to>
      <xdr:col>15</xdr:col>
      <xdr:colOff>231775</xdr:colOff>
      <xdr:row>78</xdr:row>
      <xdr:rowOff>16078</xdr:rowOff>
    </xdr:to>
    <xdr:sp macro="" textlink="">
      <xdr:nvSpPr>
        <xdr:cNvPr id="425" name="円/楕円 424"/>
        <xdr:cNvSpPr/>
      </xdr:nvSpPr>
      <xdr:spPr>
        <a:xfrm>
          <a:off x="10426700" y="132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108805</xdr:rowOff>
    </xdr:from>
    <xdr:ext cx="534377" cy="259045"/>
    <xdr:sp macro="" textlink="">
      <xdr:nvSpPr>
        <xdr:cNvPr id="426" name="商工費該当値テキスト"/>
        <xdr:cNvSpPr txBox="1"/>
      </xdr:nvSpPr>
      <xdr:spPr>
        <a:xfrm>
          <a:off x="10528300" y="1313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28,023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28321</xdr:rowOff>
    </xdr:from>
    <xdr:to>
      <xdr:col>14</xdr:col>
      <xdr:colOff>79375</xdr:colOff>
      <xdr:row>76</xdr:row>
      <xdr:rowOff>129921</xdr:rowOff>
    </xdr:to>
    <xdr:sp macro="" textlink="">
      <xdr:nvSpPr>
        <xdr:cNvPr id="427" name="円/楕円 426"/>
        <xdr:cNvSpPr/>
      </xdr:nvSpPr>
      <xdr:spPr>
        <a:xfrm>
          <a:off x="9588500" y="130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146448</xdr:rowOff>
    </xdr:from>
    <xdr:ext cx="534377" cy="259045"/>
    <xdr:sp macro="" textlink="">
      <xdr:nvSpPr>
        <xdr:cNvPr id="428" name="テキスト ボックス 427"/>
        <xdr:cNvSpPr txBox="1"/>
      </xdr:nvSpPr>
      <xdr:spPr>
        <a:xfrm>
          <a:off x="9372111" y="128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127184</xdr:rowOff>
    </xdr:from>
    <xdr:to>
      <xdr:col>12</xdr:col>
      <xdr:colOff>561975</xdr:colOff>
      <xdr:row>78</xdr:row>
      <xdr:rowOff>57334</xdr:rowOff>
    </xdr:to>
    <xdr:sp macro="" textlink="">
      <xdr:nvSpPr>
        <xdr:cNvPr id="429" name="円/楕円 428"/>
        <xdr:cNvSpPr/>
      </xdr:nvSpPr>
      <xdr:spPr>
        <a:xfrm>
          <a:off x="8699500" y="133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73861</xdr:rowOff>
    </xdr:from>
    <xdr:ext cx="534377" cy="259045"/>
    <xdr:sp macro="" textlink="">
      <xdr:nvSpPr>
        <xdr:cNvPr id="430" name="テキスト ボックス 429"/>
        <xdr:cNvSpPr txBox="1"/>
      </xdr:nvSpPr>
      <xdr:spPr>
        <a:xfrm>
          <a:off x="8483111" y="131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70851</xdr:rowOff>
    </xdr:from>
    <xdr:to>
      <xdr:col>11</xdr:col>
      <xdr:colOff>358775</xdr:colOff>
      <xdr:row>78</xdr:row>
      <xdr:rowOff>1001</xdr:rowOff>
    </xdr:to>
    <xdr:sp macro="" textlink="">
      <xdr:nvSpPr>
        <xdr:cNvPr id="431" name="円/楕円 430"/>
        <xdr:cNvSpPr/>
      </xdr:nvSpPr>
      <xdr:spPr>
        <a:xfrm>
          <a:off x="7810500" y="132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17528</xdr:rowOff>
    </xdr:from>
    <xdr:ext cx="534377" cy="259045"/>
    <xdr:sp macro="" textlink="">
      <xdr:nvSpPr>
        <xdr:cNvPr id="432" name="テキスト ボックス 431"/>
        <xdr:cNvSpPr txBox="1"/>
      </xdr:nvSpPr>
      <xdr:spPr>
        <a:xfrm>
          <a:off x="7594111" y="13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29,408</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56526</xdr:rowOff>
    </xdr:from>
    <xdr:to>
      <xdr:col>10</xdr:col>
      <xdr:colOff>155575</xdr:colOff>
      <xdr:row>74</xdr:row>
      <xdr:rowOff>158126</xdr:rowOff>
    </xdr:to>
    <xdr:sp macro="" textlink="">
      <xdr:nvSpPr>
        <xdr:cNvPr id="433" name="円/楕円 432"/>
        <xdr:cNvSpPr/>
      </xdr:nvSpPr>
      <xdr:spPr>
        <a:xfrm>
          <a:off x="6921500" y="127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3203</xdr:rowOff>
    </xdr:from>
    <xdr:ext cx="534377" cy="259045"/>
    <xdr:sp macro="" textlink="">
      <xdr:nvSpPr>
        <xdr:cNvPr id="434" name="テキスト ボックス 433"/>
        <xdr:cNvSpPr txBox="1"/>
      </xdr:nvSpPr>
      <xdr:spPr>
        <a:xfrm>
          <a:off x="6705111" y="125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27891</xdr:rowOff>
    </xdr:from>
    <xdr:to>
      <xdr:col>15</xdr:col>
      <xdr:colOff>180975</xdr:colOff>
      <xdr:row>98</xdr:row>
      <xdr:rowOff>54491</xdr:rowOff>
    </xdr:to>
    <xdr:cxnSp macro="">
      <xdr:nvCxnSpPr>
        <xdr:cNvPr id="461" name="直線コネクタ 460"/>
        <xdr:cNvCxnSpPr/>
      </xdr:nvCxnSpPr>
      <xdr:spPr>
        <a:xfrm>
          <a:off x="9639300" y="16829991"/>
          <a:ext cx="8382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18715</xdr:rowOff>
    </xdr:from>
    <xdr:to>
      <xdr:col>14</xdr:col>
      <xdr:colOff>28575</xdr:colOff>
      <xdr:row>98</xdr:row>
      <xdr:rowOff>27891</xdr:rowOff>
    </xdr:to>
    <xdr:cxnSp macro="">
      <xdr:nvCxnSpPr>
        <xdr:cNvPr id="464" name="直線コネクタ 463"/>
        <xdr:cNvCxnSpPr/>
      </xdr:nvCxnSpPr>
      <xdr:spPr>
        <a:xfrm>
          <a:off x="8750300" y="16820815"/>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165582</xdr:rowOff>
    </xdr:from>
    <xdr:to>
      <xdr:col>12</xdr:col>
      <xdr:colOff>511175</xdr:colOff>
      <xdr:row>98</xdr:row>
      <xdr:rowOff>18715</xdr:rowOff>
    </xdr:to>
    <xdr:cxnSp macro="">
      <xdr:nvCxnSpPr>
        <xdr:cNvPr id="467" name="直線コネクタ 466"/>
        <xdr:cNvCxnSpPr/>
      </xdr:nvCxnSpPr>
      <xdr:spPr>
        <a:xfrm>
          <a:off x="7861300" y="16796232"/>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165582</xdr:rowOff>
    </xdr:from>
    <xdr:to>
      <xdr:col>11</xdr:col>
      <xdr:colOff>307975</xdr:colOff>
      <xdr:row>98</xdr:row>
      <xdr:rowOff>28787</xdr:rowOff>
    </xdr:to>
    <xdr:cxnSp macro="">
      <xdr:nvCxnSpPr>
        <xdr:cNvPr id="470" name="直線コネクタ 469"/>
        <xdr:cNvCxnSpPr/>
      </xdr:nvCxnSpPr>
      <xdr:spPr>
        <a:xfrm flipV="1">
          <a:off x="6972300" y="16796232"/>
          <a:ext cx="889000"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3691</xdr:rowOff>
    </xdr:from>
    <xdr:to>
      <xdr:col>15</xdr:col>
      <xdr:colOff>231775</xdr:colOff>
      <xdr:row>98</xdr:row>
      <xdr:rowOff>105291</xdr:rowOff>
    </xdr:to>
    <xdr:sp macro="" textlink="">
      <xdr:nvSpPr>
        <xdr:cNvPr id="480" name="円/楕円 479"/>
        <xdr:cNvSpPr/>
      </xdr:nvSpPr>
      <xdr:spPr>
        <a:xfrm>
          <a:off x="10426700" y="168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90068</xdr:rowOff>
    </xdr:from>
    <xdr:ext cx="534377" cy="259045"/>
    <xdr:sp macro="" textlink="">
      <xdr:nvSpPr>
        <xdr:cNvPr id="481" name="土木費該当値テキスト"/>
        <xdr:cNvSpPr txBox="1"/>
      </xdr:nvSpPr>
      <xdr:spPr>
        <a:xfrm>
          <a:off x="10528300" y="167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148541</xdr:rowOff>
    </xdr:from>
    <xdr:to>
      <xdr:col>14</xdr:col>
      <xdr:colOff>79375</xdr:colOff>
      <xdr:row>98</xdr:row>
      <xdr:rowOff>78691</xdr:rowOff>
    </xdr:to>
    <xdr:sp macro="" textlink="">
      <xdr:nvSpPr>
        <xdr:cNvPr id="482" name="円/楕円 481"/>
        <xdr:cNvSpPr/>
      </xdr:nvSpPr>
      <xdr:spPr>
        <a:xfrm>
          <a:off x="9588500" y="167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69818</xdr:rowOff>
    </xdr:from>
    <xdr:ext cx="534377" cy="259045"/>
    <xdr:sp macro="" textlink="">
      <xdr:nvSpPr>
        <xdr:cNvPr id="483" name="テキスト ボックス 482"/>
        <xdr:cNvSpPr txBox="1"/>
      </xdr:nvSpPr>
      <xdr:spPr>
        <a:xfrm>
          <a:off x="9372111" y="168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139365</xdr:rowOff>
    </xdr:from>
    <xdr:to>
      <xdr:col>12</xdr:col>
      <xdr:colOff>561975</xdr:colOff>
      <xdr:row>98</xdr:row>
      <xdr:rowOff>69515</xdr:rowOff>
    </xdr:to>
    <xdr:sp macro="" textlink="">
      <xdr:nvSpPr>
        <xdr:cNvPr id="484" name="円/楕円 483"/>
        <xdr:cNvSpPr/>
      </xdr:nvSpPr>
      <xdr:spPr>
        <a:xfrm>
          <a:off x="8699500" y="167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60642</xdr:rowOff>
    </xdr:from>
    <xdr:ext cx="534377" cy="259045"/>
    <xdr:sp macro="" textlink="">
      <xdr:nvSpPr>
        <xdr:cNvPr id="485" name="テキスト ボックス 484"/>
        <xdr:cNvSpPr txBox="1"/>
      </xdr:nvSpPr>
      <xdr:spPr>
        <a:xfrm>
          <a:off x="8483111" y="168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114782</xdr:rowOff>
    </xdr:from>
    <xdr:to>
      <xdr:col>11</xdr:col>
      <xdr:colOff>358775</xdr:colOff>
      <xdr:row>98</xdr:row>
      <xdr:rowOff>44932</xdr:rowOff>
    </xdr:to>
    <xdr:sp macro="" textlink="">
      <xdr:nvSpPr>
        <xdr:cNvPr id="486" name="円/楕円 485"/>
        <xdr:cNvSpPr/>
      </xdr:nvSpPr>
      <xdr:spPr>
        <a:xfrm>
          <a:off x="7810500" y="167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36059</xdr:rowOff>
    </xdr:from>
    <xdr:ext cx="534377" cy="259045"/>
    <xdr:sp macro="" textlink="">
      <xdr:nvSpPr>
        <xdr:cNvPr id="487" name="テキスト ボックス 486"/>
        <xdr:cNvSpPr txBox="1"/>
      </xdr:nvSpPr>
      <xdr:spPr>
        <a:xfrm>
          <a:off x="7594111" y="1683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149437</xdr:rowOff>
    </xdr:from>
    <xdr:to>
      <xdr:col>10</xdr:col>
      <xdr:colOff>155575</xdr:colOff>
      <xdr:row>98</xdr:row>
      <xdr:rowOff>79587</xdr:rowOff>
    </xdr:to>
    <xdr:sp macro="" textlink="">
      <xdr:nvSpPr>
        <xdr:cNvPr id="488" name="円/楕円 487"/>
        <xdr:cNvSpPr/>
      </xdr:nvSpPr>
      <xdr:spPr>
        <a:xfrm>
          <a:off x="6921500" y="167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70714</xdr:rowOff>
    </xdr:from>
    <xdr:ext cx="534377" cy="259045"/>
    <xdr:sp macro="" textlink="">
      <xdr:nvSpPr>
        <xdr:cNvPr id="489" name="テキスト ボックス 488"/>
        <xdr:cNvSpPr txBox="1"/>
      </xdr:nvSpPr>
      <xdr:spPr>
        <a:xfrm>
          <a:off x="6705111" y="168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67805</xdr:rowOff>
    </xdr:from>
    <xdr:to>
      <xdr:col>23</xdr:col>
      <xdr:colOff>517525</xdr:colOff>
      <xdr:row>37</xdr:row>
      <xdr:rowOff>28791</xdr:rowOff>
    </xdr:to>
    <xdr:cxnSp macro="">
      <xdr:nvCxnSpPr>
        <xdr:cNvPr id="519" name="直線コネクタ 518"/>
        <xdr:cNvCxnSpPr/>
      </xdr:nvCxnSpPr>
      <xdr:spPr>
        <a:xfrm flipV="1">
          <a:off x="15481300" y="6240005"/>
          <a:ext cx="838200" cy="13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125144</xdr:rowOff>
    </xdr:from>
    <xdr:ext cx="534377" cy="259045"/>
    <xdr:sp macro="" textlink="">
      <xdr:nvSpPr>
        <xdr:cNvPr id="520" name="消防費平均値テキスト"/>
        <xdr:cNvSpPr txBox="1"/>
      </xdr:nvSpPr>
      <xdr:spPr>
        <a:xfrm>
          <a:off x="16370300" y="6297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29420</xdr:rowOff>
    </xdr:from>
    <xdr:to>
      <xdr:col>22</xdr:col>
      <xdr:colOff>365125</xdr:colOff>
      <xdr:row>37</xdr:row>
      <xdr:rowOff>28791</xdr:rowOff>
    </xdr:to>
    <xdr:cxnSp macro="">
      <xdr:nvCxnSpPr>
        <xdr:cNvPr id="522" name="直線コネクタ 521"/>
        <xdr:cNvCxnSpPr/>
      </xdr:nvCxnSpPr>
      <xdr:spPr>
        <a:xfrm>
          <a:off x="14592300" y="5858720"/>
          <a:ext cx="889000" cy="51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29420</xdr:rowOff>
    </xdr:from>
    <xdr:to>
      <xdr:col>21</xdr:col>
      <xdr:colOff>161925</xdr:colOff>
      <xdr:row>38</xdr:row>
      <xdr:rowOff>73444</xdr:rowOff>
    </xdr:to>
    <xdr:cxnSp macro="">
      <xdr:nvCxnSpPr>
        <xdr:cNvPr id="525" name="直線コネクタ 524"/>
        <xdr:cNvCxnSpPr/>
      </xdr:nvCxnSpPr>
      <xdr:spPr>
        <a:xfrm flipV="1">
          <a:off x="13703300" y="5858720"/>
          <a:ext cx="889000" cy="7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116783</xdr:rowOff>
    </xdr:from>
    <xdr:to>
      <xdr:col>19</xdr:col>
      <xdr:colOff>644525</xdr:colOff>
      <xdr:row>38</xdr:row>
      <xdr:rowOff>73444</xdr:rowOff>
    </xdr:to>
    <xdr:cxnSp macro="">
      <xdr:nvCxnSpPr>
        <xdr:cNvPr id="528" name="直線コネクタ 527"/>
        <xdr:cNvCxnSpPr/>
      </xdr:nvCxnSpPr>
      <xdr:spPr>
        <a:xfrm>
          <a:off x="12814300" y="6460433"/>
          <a:ext cx="889000" cy="12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17005</xdr:rowOff>
    </xdr:from>
    <xdr:to>
      <xdr:col>23</xdr:col>
      <xdr:colOff>568325</xdr:colOff>
      <xdr:row>36</xdr:row>
      <xdr:rowOff>118605</xdr:rowOff>
    </xdr:to>
    <xdr:sp macro="" textlink="">
      <xdr:nvSpPr>
        <xdr:cNvPr id="538" name="円/楕円 537"/>
        <xdr:cNvSpPr/>
      </xdr:nvSpPr>
      <xdr:spPr>
        <a:xfrm>
          <a:off x="16268700" y="61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39882</xdr:rowOff>
    </xdr:from>
    <xdr:ext cx="534377" cy="259045"/>
    <xdr:sp macro="" textlink="">
      <xdr:nvSpPr>
        <xdr:cNvPr id="539" name="消防費該当値テキスト"/>
        <xdr:cNvSpPr txBox="1"/>
      </xdr:nvSpPr>
      <xdr:spPr>
        <a:xfrm>
          <a:off x="16370300" y="60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45,774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149441</xdr:rowOff>
    </xdr:from>
    <xdr:to>
      <xdr:col>22</xdr:col>
      <xdr:colOff>415925</xdr:colOff>
      <xdr:row>37</xdr:row>
      <xdr:rowOff>79591</xdr:rowOff>
    </xdr:to>
    <xdr:sp macro="" textlink="">
      <xdr:nvSpPr>
        <xdr:cNvPr id="540" name="円/楕円 539"/>
        <xdr:cNvSpPr/>
      </xdr:nvSpPr>
      <xdr:spPr>
        <a:xfrm>
          <a:off x="15430500" y="63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96118</xdr:rowOff>
    </xdr:from>
    <xdr:ext cx="534377" cy="259045"/>
    <xdr:sp macro="" textlink="">
      <xdr:nvSpPr>
        <xdr:cNvPr id="541" name="テキスト ボックス 540"/>
        <xdr:cNvSpPr txBox="1"/>
      </xdr:nvSpPr>
      <xdr:spPr>
        <a:xfrm>
          <a:off x="15214111" y="60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38,822</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150070</xdr:rowOff>
    </xdr:from>
    <xdr:to>
      <xdr:col>21</xdr:col>
      <xdr:colOff>212725</xdr:colOff>
      <xdr:row>34</xdr:row>
      <xdr:rowOff>80220</xdr:rowOff>
    </xdr:to>
    <xdr:sp macro="" textlink="">
      <xdr:nvSpPr>
        <xdr:cNvPr id="542" name="円/楕円 541"/>
        <xdr:cNvSpPr/>
      </xdr:nvSpPr>
      <xdr:spPr>
        <a:xfrm>
          <a:off x="14541500" y="58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96747</xdr:rowOff>
    </xdr:from>
    <xdr:ext cx="534377" cy="259045"/>
    <xdr:sp macro="" textlink="">
      <xdr:nvSpPr>
        <xdr:cNvPr id="543" name="テキスト ボックス 542"/>
        <xdr:cNvSpPr txBox="1"/>
      </xdr:nvSpPr>
      <xdr:spPr>
        <a:xfrm>
          <a:off x="14325111" y="558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22644</xdr:rowOff>
    </xdr:from>
    <xdr:to>
      <xdr:col>20</xdr:col>
      <xdr:colOff>9525</xdr:colOff>
      <xdr:row>38</xdr:row>
      <xdr:rowOff>124244</xdr:rowOff>
    </xdr:to>
    <xdr:sp macro="" textlink="">
      <xdr:nvSpPr>
        <xdr:cNvPr id="544" name="円/楕円 543"/>
        <xdr:cNvSpPr/>
      </xdr:nvSpPr>
      <xdr:spPr>
        <a:xfrm>
          <a:off x="13652500" y="6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115371</xdr:rowOff>
    </xdr:from>
    <xdr:ext cx="534377" cy="259045"/>
    <xdr:sp macro="" textlink="">
      <xdr:nvSpPr>
        <xdr:cNvPr id="545" name="テキスト ボックス 544"/>
        <xdr:cNvSpPr txBox="1"/>
      </xdr:nvSpPr>
      <xdr:spPr>
        <a:xfrm>
          <a:off x="13436111" y="66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65983</xdr:rowOff>
    </xdr:from>
    <xdr:to>
      <xdr:col>18</xdr:col>
      <xdr:colOff>492125</xdr:colOff>
      <xdr:row>37</xdr:row>
      <xdr:rowOff>167583</xdr:rowOff>
    </xdr:to>
    <xdr:sp macro="" textlink="">
      <xdr:nvSpPr>
        <xdr:cNvPr id="546" name="円/楕円 545"/>
        <xdr:cNvSpPr/>
      </xdr:nvSpPr>
      <xdr:spPr>
        <a:xfrm>
          <a:off x="12763500" y="64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12660</xdr:rowOff>
    </xdr:from>
    <xdr:ext cx="534377" cy="259045"/>
    <xdr:sp macro="" textlink="">
      <xdr:nvSpPr>
        <xdr:cNvPr id="547" name="テキスト ボックス 546"/>
        <xdr:cNvSpPr txBox="1"/>
      </xdr:nvSpPr>
      <xdr:spPr>
        <a:xfrm>
          <a:off x="12547111" y="61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74675</xdr:rowOff>
    </xdr:from>
    <xdr:to>
      <xdr:col>23</xdr:col>
      <xdr:colOff>517525</xdr:colOff>
      <xdr:row>58</xdr:row>
      <xdr:rowOff>78934</xdr:rowOff>
    </xdr:to>
    <xdr:cxnSp macro="">
      <xdr:nvCxnSpPr>
        <xdr:cNvPr id="576" name="直線コネクタ 575"/>
        <xdr:cNvCxnSpPr/>
      </xdr:nvCxnSpPr>
      <xdr:spPr>
        <a:xfrm flipV="1">
          <a:off x="15481300" y="10018775"/>
          <a:ext cx="8382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64506</xdr:rowOff>
    </xdr:from>
    <xdr:to>
      <xdr:col>22</xdr:col>
      <xdr:colOff>365125</xdr:colOff>
      <xdr:row>58</xdr:row>
      <xdr:rowOff>78934</xdr:rowOff>
    </xdr:to>
    <xdr:cxnSp macro="">
      <xdr:nvCxnSpPr>
        <xdr:cNvPr id="579" name="直線コネクタ 578"/>
        <xdr:cNvCxnSpPr/>
      </xdr:nvCxnSpPr>
      <xdr:spPr>
        <a:xfrm>
          <a:off x="14592300" y="10008606"/>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64506</xdr:rowOff>
    </xdr:from>
    <xdr:to>
      <xdr:col>21</xdr:col>
      <xdr:colOff>161925</xdr:colOff>
      <xdr:row>58</xdr:row>
      <xdr:rowOff>73272</xdr:rowOff>
    </xdr:to>
    <xdr:cxnSp macro="">
      <xdr:nvCxnSpPr>
        <xdr:cNvPr id="582" name="直線コネクタ 581"/>
        <xdr:cNvCxnSpPr/>
      </xdr:nvCxnSpPr>
      <xdr:spPr>
        <a:xfrm flipV="1">
          <a:off x="13703300" y="10008606"/>
          <a:ext cx="889000" cy="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56768</xdr:rowOff>
    </xdr:from>
    <xdr:to>
      <xdr:col>19</xdr:col>
      <xdr:colOff>644525</xdr:colOff>
      <xdr:row>58</xdr:row>
      <xdr:rowOff>73272</xdr:rowOff>
    </xdr:to>
    <xdr:cxnSp macro="">
      <xdr:nvCxnSpPr>
        <xdr:cNvPr id="585" name="直線コネクタ 584"/>
        <xdr:cNvCxnSpPr/>
      </xdr:nvCxnSpPr>
      <xdr:spPr>
        <a:xfrm>
          <a:off x="12814300" y="10000868"/>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23875</xdr:rowOff>
    </xdr:from>
    <xdr:to>
      <xdr:col>23</xdr:col>
      <xdr:colOff>568325</xdr:colOff>
      <xdr:row>58</xdr:row>
      <xdr:rowOff>125475</xdr:rowOff>
    </xdr:to>
    <xdr:sp macro="" textlink="">
      <xdr:nvSpPr>
        <xdr:cNvPr id="595" name="円/楕円 594"/>
        <xdr:cNvSpPr/>
      </xdr:nvSpPr>
      <xdr:spPr>
        <a:xfrm>
          <a:off x="16268700" y="99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110252</xdr:rowOff>
    </xdr:from>
    <xdr:ext cx="534377" cy="259045"/>
    <xdr:sp macro="" textlink="">
      <xdr:nvSpPr>
        <xdr:cNvPr id="596" name="教育費該当値テキスト"/>
        <xdr:cNvSpPr txBox="1"/>
      </xdr:nvSpPr>
      <xdr:spPr>
        <a:xfrm>
          <a:off x="16370300" y="988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28134</xdr:rowOff>
    </xdr:from>
    <xdr:to>
      <xdr:col>22</xdr:col>
      <xdr:colOff>415925</xdr:colOff>
      <xdr:row>58</xdr:row>
      <xdr:rowOff>129734</xdr:rowOff>
    </xdr:to>
    <xdr:sp macro="" textlink="">
      <xdr:nvSpPr>
        <xdr:cNvPr id="597" name="円/楕円 596"/>
        <xdr:cNvSpPr/>
      </xdr:nvSpPr>
      <xdr:spPr>
        <a:xfrm>
          <a:off x="15430500" y="997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120861</xdr:rowOff>
    </xdr:from>
    <xdr:ext cx="534377" cy="259045"/>
    <xdr:sp macro="" textlink="">
      <xdr:nvSpPr>
        <xdr:cNvPr id="598" name="テキスト ボックス 597"/>
        <xdr:cNvSpPr txBox="1"/>
      </xdr:nvSpPr>
      <xdr:spPr>
        <a:xfrm>
          <a:off x="15214111" y="1006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13706</xdr:rowOff>
    </xdr:from>
    <xdr:to>
      <xdr:col>21</xdr:col>
      <xdr:colOff>212725</xdr:colOff>
      <xdr:row>58</xdr:row>
      <xdr:rowOff>115306</xdr:rowOff>
    </xdr:to>
    <xdr:sp macro="" textlink="">
      <xdr:nvSpPr>
        <xdr:cNvPr id="599" name="円/楕円 598"/>
        <xdr:cNvSpPr/>
      </xdr:nvSpPr>
      <xdr:spPr>
        <a:xfrm>
          <a:off x="14541500" y="995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106433</xdr:rowOff>
    </xdr:from>
    <xdr:ext cx="534377" cy="259045"/>
    <xdr:sp macro="" textlink="">
      <xdr:nvSpPr>
        <xdr:cNvPr id="600" name="テキスト ボックス 599"/>
        <xdr:cNvSpPr txBox="1"/>
      </xdr:nvSpPr>
      <xdr:spPr>
        <a:xfrm>
          <a:off x="14325111" y="1005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22472</xdr:rowOff>
    </xdr:from>
    <xdr:to>
      <xdr:col>20</xdr:col>
      <xdr:colOff>9525</xdr:colOff>
      <xdr:row>58</xdr:row>
      <xdr:rowOff>124072</xdr:rowOff>
    </xdr:to>
    <xdr:sp macro="" textlink="">
      <xdr:nvSpPr>
        <xdr:cNvPr id="601" name="円/楕円 600"/>
        <xdr:cNvSpPr/>
      </xdr:nvSpPr>
      <xdr:spPr>
        <a:xfrm>
          <a:off x="13652500" y="99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115199</xdr:rowOff>
    </xdr:from>
    <xdr:ext cx="534377" cy="259045"/>
    <xdr:sp macro="" textlink="">
      <xdr:nvSpPr>
        <xdr:cNvPr id="602" name="テキスト ボックス 601"/>
        <xdr:cNvSpPr txBox="1"/>
      </xdr:nvSpPr>
      <xdr:spPr>
        <a:xfrm>
          <a:off x="13436111" y="1005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5968</xdr:rowOff>
    </xdr:from>
    <xdr:to>
      <xdr:col>18</xdr:col>
      <xdr:colOff>492125</xdr:colOff>
      <xdr:row>58</xdr:row>
      <xdr:rowOff>107568</xdr:rowOff>
    </xdr:to>
    <xdr:sp macro="" textlink="">
      <xdr:nvSpPr>
        <xdr:cNvPr id="603" name="円/楕円 602"/>
        <xdr:cNvSpPr/>
      </xdr:nvSpPr>
      <xdr:spPr>
        <a:xfrm>
          <a:off x="12763500" y="99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98695</xdr:rowOff>
    </xdr:from>
    <xdr:ext cx="534377" cy="259045"/>
    <xdr:sp macro="" textlink="">
      <xdr:nvSpPr>
        <xdr:cNvPr id="604" name="テキスト ボックス 603"/>
        <xdr:cNvSpPr txBox="1"/>
      </xdr:nvSpPr>
      <xdr:spPr>
        <a:xfrm>
          <a:off x="12547111" y="1004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92059</xdr:rowOff>
    </xdr:from>
    <xdr:to>
      <xdr:col>23</xdr:col>
      <xdr:colOff>517525</xdr:colOff>
      <xdr:row>78</xdr:row>
      <xdr:rowOff>137322</xdr:rowOff>
    </xdr:to>
    <xdr:cxnSp macro="">
      <xdr:nvCxnSpPr>
        <xdr:cNvPr id="633" name="直線コネクタ 632"/>
        <xdr:cNvCxnSpPr/>
      </xdr:nvCxnSpPr>
      <xdr:spPr>
        <a:xfrm flipV="1">
          <a:off x="15481300" y="13465159"/>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69978</xdr:rowOff>
    </xdr:from>
    <xdr:ext cx="469744" cy="259045"/>
    <xdr:sp macro="" textlink="">
      <xdr:nvSpPr>
        <xdr:cNvPr id="634" name="災害復旧費平均値テキスト"/>
        <xdr:cNvSpPr txBox="1"/>
      </xdr:nvSpPr>
      <xdr:spPr>
        <a:xfrm>
          <a:off x="16370300" y="1344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137322</xdr:rowOff>
    </xdr:from>
    <xdr:to>
      <xdr:col>22</xdr:col>
      <xdr:colOff>365125</xdr:colOff>
      <xdr:row>79</xdr:row>
      <xdr:rowOff>27046</xdr:rowOff>
    </xdr:to>
    <xdr:cxnSp macro="">
      <xdr:nvCxnSpPr>
        <xdr:cNvPr id="636" name="直線コネクタ 635"/>
        <xdr:cNvCxnSpPr/>
      </xdr:nvCxnSpPr>
      <xdr:spPr>
        <a:xfrm flipV="1">
          <a:off x="14592300" y="13510422"/>
          <a:ext cx="889000" cy="6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9437</xdr:rowOff>
    </xdr:from>
    <xdr:to>
      <xdr:col>21</xdr:col>
      <xdr:colOff>161925</xdr:colOff>
      <xdr:row>79</xdr:row>
      <xdr:rowOff>27046</xdr:rowOff>
    </xdr:to>
    <xdr:cxnSp macro="">
      <xdr:nvCxnSpPr>
        <xdr:cNvPr id="639" name="直線コネクタ 638"/>
        <xdr:cNvCxnSpPr/>
      </xdr:nvCxnSpPr>
      <xdr:spPr>
        <a:xfrm>
          <a:off x="13703300" y="13553987"/>
          <a:ext cx="889000" cy="1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9437</xdr:rowOff>
    </xdr:from>
    <xdr:to>
      <xdr:col>19</xdr:col>
      <xdr:colOff>644525</xdr:colOff>
      <xdr:row>79</xdr:row>
      <xdr:rowOff>44450</xdr:rowOff>
    </xdr:to>
    <xdr:cxnSp macro="">
      <xdr:nvCxnSpPr>
        <xdr:cNvPr id="642" name="直線コネクタ 641"/>
        <xdr:cNvCxnSpPr/>
      </xdr:nvCxnSpPr>
      <xdr:spPr>
        <a:xfrm flipV="1">
          <a:off x="12814300" y="13553987"/>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41259</xdr:rowOff>
    </xdr:from>
    <xdr:to>
      <xdr:col>23</xdr:col>
      <xdr:colOff>568325</xdr:colOff>
      <xdr:row>78</xdr:row>
      <xdr:rowOff>142859</xdr:rowOff>
    </xdr:to>
    <xdr:sp macro="" textlink="">
      <xdr:nvSpPr>
        <xdr:cNvPr id="652" name="円/楕円 651"/>
        <xdr:cNvSpPr/>
      </xdr:nvSpPr>
      <xdr:spPr>
        <a:xfrm>
          <a:off x="16268700" y="134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636</xdr:rowOff>
    </xdr:from>
    <xdr:ext cx="534377" cy="259045"/>
    <xdr:sp macro="" textlink="">
      <xdr:nvSpPr>
        <xdr:cNvPr id="653" name="災害復旧費該当値テキスト"/>
        <xdr:cNvSpPr txBox="1"/>
      </xdr:nvSpPr>
      <xdr:spPr>
        <a:xfrm>
          <a:off x="16370300" y="1320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86522</xdr:rowOff>
    </xdr:from>
    <xdr:to>
      <xdr:col>22</xdr:col>
      <xdr:colOff>415925</xdr:colOff>
      <xdr:row>79</xdr:row>
      <xdr:rowOff>16672</xdr:rowOff>
    </xdr:to>
    <xdr:sp macro="" textlink="">
      <xdr:nvSpPr>
        <xdr:cNvPr id="654" name="円/楕円 653"/>
        <xdr:cNvSpPr/>
      </xdr:nvSpPr>
      <xdr:spPr>
        <a:xfrm>
          <a:off x="15430500" y="134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7799</xdr:rowOff>
    </xdr:from>
    <xdr:ext cx="534377" cy="259045"/>
    <xdr:sp macro="" textlink="">
      <xdr:nvSpPr>
        <xdr:cNvPr id="655" name="テキスト ボックス 654"/>
        <xdr:cNvSpPr txBox="1"/>
      </xdr:nvSpPr>
      <xdr:spPr>
        <a:xfrm>
          <a:off x="15214111" y="13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147696</xdr:rowOff>
    </xdr:from>
    <xdr:to>
      <xdr:col>21</xdr:col>
      <xdr:colOff>212725</xdr:colOff>
      <xdr:row>79</xdr:row>
      <xdr:rowOff>77846</xdr:rowOff>
    </xdr:to>
    <xdr:sp macro="" textlink="">
      <xdr:nvSpPr>
        <xdr:cNvPr id="656" name="円/楕円 655"/>
        <xdr:cNvSpPr/>
      </xdr:nvSpPr>
      <xdr:spPr>
        <a:xfrm>
          <a:off x="14541500" y="135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68973</xdr:rowOff>
    </xdr:from>
    <xdr:ext cx="469744" cy="259045"/>
    <xdr:sp macro="" textlink="">
      <xdr:nvSpPr>
        <xdr:cNvPr id="657" name="テキスト ボックス 656"/>
        <xdr:cNvSpPr txBox="1"/>
      </xdr:nvSpPr>
      <xdr:spPr>
        <a:xfrm>
          <a:off x="14357427" y="1361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130087</xdr:rowOff>
    </xdr:from>
    <xdr:to>
      <xdr:col>20</xdr:col>
      <xdr:colOff>9525</xdr:colOff>
      <xdr:row>79</xdr:row>
      <xdr:rowOff>60237</xdr:rowOff>
    </xdr:to>
    <xdr:sp macro="" textlink="">
      <xdr:nvSpPr>
        <xdr:cNvPr id="658" name="円/楕円 657"/>
        <xdr:cNvSpPr/>
      </xdr:nvSpPr>
      <xdr:spPr>
        <a:xfrm>
          <a:off x="13652500" y="135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51364</xdr:rowOff>
    </xdr:from>
    <xdr:ext cx="469744" cy="259045"/>
    <xdr:sp macro="" textlink="">
      <xdr:nvSpPr>
        <xdr:cNvPr id="659" name="テキスト ボックス 658"/>
        <xdr:cNvSpPr txBox="1"/>
      </xdr:nvSpPr>
      <xdr:spPr>
        <a:xfrm>
          <a:off x="13468427" y="1359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126864</xdr:rowOff>
    </xdr:from>
    <xdr:to>
      <xdr:col>23</xdr:col>
      <xdr:colOff>517525</xdr:colOff>
      <xdr:row>96</xdr:row>
      <xdr:rowOff>133014</xdr:rowOff>
    </xdr:to>
    <xdr:cxnSp macro="">
      <xdr:nvCxnSpPr>
        <xdr:cNvPr id="686" name="直線コネクタ 685"/>
        <xdr:cNvCxnSpPr/>
      </xdr:nvCxnSpPr>
      <xdr:spPr>
        <a:xfrm>
          <a:off x="15481300" y="16586064"/>
          <a:ext cx="8382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79795</xdr:rowOff>
    </xdr:from>
    <xdr:to>
      <xdr:col>22</xdr:col>
      <xdr:colOff>365125</xdr:colOff>
      <xdr:row>96</xdr:row>
      <xdr:rowOff>126864</xdr:rowOff>
    </xdr:to>
    <xdr:cxnSp macro="">
      <xdr:nvCxnSpPr>
        <xdr:cNvPr id="689" name="直線コネクタ 688"/>
        <xdr:cNvCxnSpPr/>
      </xdr:nvCxnSpPr>
      <xdr:spPr>
        <a:xfrm>
          <a:off x="14592300" y="16538995"/>
          <a:ext cx="889000" cy="4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67811</xdr:rowOff>
    </xdr:from>
    <xdr:to>
      <xdr:col>21</xdr:col>
      <xdr:colOff>161925</xdr:colOff>
      <xdr:row>96</xdr:row>
      <xdr:rowOff>79795</xdr:rowOff>
    </xdr:to>
    <xdr:cxnSp macro="">
      <xdr:nvCxnSpPr>
        <xdr:cNvPr id="692" name="直線コネクタ 691"/>
        <xdr:cNvCxnSpPr/>
      </xdr:nvCxnSpPr>
      <xdr:spPr>
        <a:xfrm>
          <a:off x="13703300" y="16527011"/>
          <a:ext cx="8890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67811</xdr:rowOff>
    </xdr:from>
    <xdr:to>
      <xdr:col>19</xdr:col>
      <xdr:colOff>644525</xdr:colOff>
      <xdr:row>96</xdr:row>
      <xdr:rowOff>82441</xdr:rowOff>
    </xdr:to>
    <xdr:cxnSp macro="">
      <xdr:nvCxnSpPr>
        <xdr:cNvPr id="695" name="直線コネクタ 694"/>
        <xdr:cNvCxnSpPr/>
      </xdr:nvCxnSpPr>
      <xdr:spPr>
        <a:xfrm flipV="1">
          <a:off x="12814300" y="1652701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82214</xdr:rowOff>
    </xdr:from>
    <xdr:to>
      <xdr:col>23</xdr:col>
      <xdr:colOff>568325</xdr:colOff>
      <xdr:row>97</xdr:row>
      <xdr:rowOff>12364</xdr:rowOff>
    </xdr:to>
    <xdr:sp macro="" textlink="">
      <xdr:nvSpPr>
        <xdr:cNvPr id="705" name="円/楕円 704"/>
        <xdr:cNvSpPr/>
      </xdr:nvSpPr>
      <xdr:spPr>
        <a:xfrm>
          <a:off x="16268700" y="165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60641</xdr:rowOff>
    </xdr:from>
    <xdr:ext cx="534377" cy="259045"/>
    <xdr:sp macro="" textlink="">
      <xdr:nvSpPr>
        <xdr:cNvPr id="706" name="公債費該当値テキスト"/>
        <xdr:cNvSpPr txBox="1"/>
      </xdr:nvSpPr>
      <xdr:spPr>
        <a:xfrm>
          <a:off x="16370300" y="165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41,170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76064</xdr:rowOff>
    </xdr:from>
    <xdr:to>
      <xdr:col>22</xdr:col>
      <xdr:colOff>415925</xdr:colOff>
      <xdr:row>97</xdr:row>
      <xdr:rowOff>6214</xdr:rowOff>
    </xdr:to>
    <xdr:sp macro="" textlink="">
      <xdr:nvSpPr>
        <xdr:cNvPr id="707" name="円/楕円 706"/>
        <xdr:cNvSpPr/>
      </xdr:nvSpPr>
      <xdr:spPr>
        <a:xfrm>
          <a:off x="15430500" y="1653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168791</xdr:rowOff>
    </xdr:from>
    <xdr:ext cx="534377" cy="259045"/>
    <xdr:sp macro="" textlink="">
      <xdr:nvSpPr>
        <xdr:cNvPr id="708" name="テキスト ボックス 707"/>
        <xdr:cNvSpPr txBox="1"/>
      </xdr:nvSpPr>
      <xdr:spPr>
        <a:xfrm>
          <a:off x="15214111" y="1662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28995</xdr:rowOff>
    </xdr:from>
    <xdr:to>
      <xdr:col>21</xdr:col>
      <xdr:colOff>212725</xdr:colOff>
      <xdr:row>96</xdr:row>
      <xdr:rowOff>130595</xdr:rowOff>
    </xdr:to>
    <xdr:sp macro="" textlink="">
      <xdr:nvSpPr>
        <xdr:cNvPr id="709" name="円/楕円 708"/>
        <xdr:cNvSpPr/>
      </xdr:nvSpPr>
      <xdr:spPr>
        <a:xfrm>
          <a:off x="14541500" y="164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121722</xdr:rowOff>
    </xdr:from>
    <xdr:ext cx="534377" cy="259045"/>
    <xdr:sp macro="" textlink="">
      <xdr:nvSpPr>
        <xdr:cNvPr id="710" name="テキスト ボックス 709"/>
        <xdr:cNvSpPr txBox="1"/>
      </xdr:nvSpPr>
      <xdr:spPr>
        <a:xfrm>
          <a:off x="14325111" y="165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17011</xdr:rowOff>
    </xdr:from>
    <xdr:to>
      <xdr:col>20</xdr:col>
      <xdr:colOff>9525</xdr:colOff>
      <xdr:row>96</xdr:row>
      <xdr:rowOff>118611</xdr:rowOff>
    </xdr:to>
    <xdr:sp macro="" textlink="">
      <xdr:nvSpPr>
        <xdr:cNvPr id="711" name="円/楕円 710"/>
        <xdr:cNvSpPr/>
      </xdr:nvSpPr>
      <xdr:spPr>
        <a:xfrm>
          <a:off x="13652500" y="164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109738</xdr:rowOff>
    </xdr:from>
    <xdr:ext cx="534377" cy="259045"/>
    <xdr:sp macro="" textlink="">
      <xdr:nvSpPr>
        <xdr:cNvPr id="712" name="テキスト ボックス 711"/>
        <xdr:cNvSpPr txBox="1"/>
      </xdr:nvSpPr>
      <xdr:spPr>
        <a:xfrm>
          <a:off x="13436111" y="165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31641</xdr:rowOff>
    </xdr:from>
    <xdr:to>
      <xdr:col>18</xdr:col>
      <xdr:colOff>492125</xdr:colOff>
      <xdr:row>96</xdr:row>
      <xdr:rowOff>133241</xdr:rowOff>
    </xdr:to>
    <xdr:sp macro="" textlink="">
      <xdr:nvSpPr>
        <xdr:cNvPr id="713" name="円/楕円 712"/>
        <xdr:cNvSpPr/>
      </xdr:nvSpPr>
      <xdr:spPr>
        <a:xfrm>
          <a:off x="12763500" y="164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124368</xdr:rowOff>
    </xdr:from>
    <xdr:ext cx="534377" cy="259045"/>
    <xdr:sp macro="" textlink="">
      <xdr:nvSpPr>
        <xdr:cNvPr id="714" name="テキスト ボックス 713"/>
        <xdr:cNvSpPr txBox="1"/>
      </xdr:nvSpPr>
      <xdr:spPr>
        <a:xfrm>
          <a:off x="12547111" y="1658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類似団体を上回っているのは、</a:t>
          </a:r>
          <a:r>
            <a:rPr kumimoji="1" lang="ja-JP" altLang="en-US" sz="1300" baseline="0">
              <a:solidFill>
                <a:schemeClr val="dk1"/>
              </a:solidFill>
              <a:effectLst/>
              <a:latin typeface="+mn-lt"/>
              <a:ea typeface="+mn-ea"/>
              <a:cs typeface="+mn-cs"/>
            </a:rPr>
            <a:t>商工費、消防費、及び</a:t>
          </a:r>
          <a:r>
            <a:rPr kumimoji="1" lang="ja-JP" altLang="ja-JP" sz="1300" baseline="0">
              <a:solidFill>
                <a:schemeClr val="dk1"/>
              </a:solidFill>
              <a:effectLst/>
              <a:latin typeface="+mn-lt"/>
              <a:ea typeface="+mn-ea"/>
              <a:cs typeface="+mn-cs"/>
            </a:rPr>
            <a:t>災害復旧事業費である。</a:t>
          </a:r>
          <a:r>
            <a:rPr kumimoji="1" lang="ja-JP" altLang="en-US" sz="1300" baseline="0">
              <a:solidFill>
                <a:schemeClr val="dk1"/>
              </a:solidFill>
              <a:effectLst/>
              <a:latin typeface="+mn-lt"/>
              <a:ea typeface="+mn-ea"/>
              <a:cs typeface="+mn-cs"/>
            </a:rPr>
            <a:t>商工費</a:t>
          </a:r>
          <a:r>
            <a:rPr kumimoji="1" lang="ja-JP" altLang="ja-JP" sz="1300" baseline="0">
              <a:solidFill>
                <a:schemeClr val="dk1"/>
              </a:solidFill>
              <a:effectLst/>
              <a:latin typeface="+mn-lt"/>
              <a:ea typeface="+mn-ea"/>
              <a:cs typeface="+mn-cs"/>
            </a:rPr>
            <a:t>は、</a:t>
          </a:r>
          <a:r>
            <a:rPr kumimoji="1" lang="ja-JP" altLang="en-US" sz="1300" baseline="0">
              <a:solidFill>
                <a:schemeClr val="dk1"/>
              </a:solidFill>
              <a:effectLst/>
              <a:latin typeface="+mn-lt"/>
              <a:ea typeface="+mn-ea"/>
              <a:cs typeface="+mn-cs"/>
            </a:rPr>
            <a:t>町有施設の指定管理運営委託として４施設を委託していること</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消防費は、津波避難タワー整備工事を実施したこと、</a:t>
          </a:r>
          <a:r>
            <a:rPr kumimoji="1" lang="ja-JP" altLang="ja-JP" sz="1300" baseline="0">
              <a:solidFill>
                <a:schemeClr val="dk1"/>
              </a:solidFill>
              <a:effectLst/>
              <a:latin typeface="+mn-lt"/>
              <a:ea typeface="+mn-ea"/>
              <a:cs typeface="+mn-cs"/>
            </a:rPr>
            <a:t>災害復旧事業費は、台風により被災した漁港施設の復旧工事を行ったことによるものである。一方、その他</a:t>
          </a:r>
          <a:r>
            <a:rPr kumimoji="1" lang="ja-JP" altLang="en-US" sz="1300" baseline="0">
              <a:solidFill>
                <a:schemeClr val="dk1"/>
              </a:solidFill>
              <a:effectLst/>
              <a:latin typeface="+mn-lt"/>
              <a:ea typeface="+mn-ea"/>
              <a:cs typeface="+mn-cs"/>
            </a:rPr>
            <a:t>の項目</a:t>
          </a:r>
          <a:r>
            <a:rPr kumimoji="1" lang="ja-JP" altLang="ja-JP" sz="1300" baseline="0">
              <a:solidFill>
                <a:schemeClr val="dk1"/>
              </a:solidFill>
              <a:effectLst/>
              <a:latin typeface="+mn-lt"/>
              <a:ea typeface="+mn-ea"/>
              <a:cs typeface="+mn-cs"/>
            </a:rPr>
            <a:t>は類似団体を下回っている。特に、</a:t>
          </a:r>
          <a:r>
            <a:rPr kumimoji="1" lang="ja-JP" altLang="en-US" sz="1300" baseline="0">
              <a:solidFill>
                <a:schemeClr val="dk1"/>
              </a:solidFill>
              <a:effectLst/>
              <a:latin typeface="+mn-lt"/>
              <a:ea typeface="+mn-ea"/>
              <a:cs typeface="+mn-cs"/>
            </a:rPr>
            <a:t>議会費は、議員定数の見直し（１０名から８名へ減）したことによること、民生費は、少子化に伴い児童手当等が減少したことによることなどであるが、自立支援給付費等の障害者に係る費用については増加傾向にある。いずれも事業の精査に努める必要がある。</a:t>
          </a:r>
          <a:endParaRPr kumimoji="1" lang="en-US" altLang="ja-JP" sz="1300" baseline="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人口減少が進むなか、１人当たりのコストは上昇傾向にあり、指定管理の民間委託による経費削減や</a:t>
          </a:r>
          <a:r>
            <a:rPr kumimoji="1" lang="ja-JP" altLang="ja-JP" sz="1300">
              <a:solidFill>
                <a:schemeClr val="dk1"/>
              </a:solidFill>
              <a:effectLst/>
              <a:latin typeface="+mn-lt"/>
              <a:ea typeface="+mn-ea"/>
              <a:cs typeface="+mn-cs"/>
            </a:rPr>
            <a:t>上昇傾向のある人件費や公債費（２８年度には幼稚園建設、その後予定されている同報無線整備や地震津波対策施設整備など大型事業による）</a:t>
          </a:r>
          <a:r>
            <a:rPr kumimoji="1" lang="ja-JP" altLang="en-US" sz="1300">
              <a:solidFill>
                <a:schemeClr val="dk1"/>
              </a:solidFill>
              <a:effectLst/>
              <a:latin typeface="+mn-lt"/>
              <a:ea typeface="+mn-ea"/>
              <a:cs typeface="+mn-cs"/>
            </a:rPr>
            <a:t>などについて</a:t>
          </a:r>
          <a:r>
            <a:rPr kumimoji="1" lang="ja-JP" altLang="ja-JP" sz="1300">
              <a:solidFill>
                <a:schemeClr val="dk1"/>
              </a:solidFill>
              <a:effectLst/>
              <a:latin typeface="+mn-lt"/>
              <a:ea typeface="+mn-ea"/>
              <a:cs typeface="+mn-cs"/>
            </a:rPr>
            <a:t>、引き続き計画的な財政運営を図っていく必要がある。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の残高は、２６年度末８０５百万円であったが、２７年度は大きな取り崩しがなかったことから、２７年度末残高は、１，０２０百万円と増加した。標準財政規模に対する割合を考慮しながら、適切な基金管理を行っ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２７年度１７６百万円で標準財政規模に占める割合は７．１５％となっている。５％前後を目標として適正な財政運営に努める。実質単年度収支は基金への積立金が大きくなったことから２２４百万円の黒字決算となったが、計画的な財政運営に努め、適正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決算となっている。今後も適正な財政運営に努めていく。伊豆まつざき荘事業会計については、利率の高い企業債を繰上償還し、一般会計からの貸付金に切り替えたが、黒字比率は低下している。経費の削減や新規サービス等の営業努力はしているものの、近い将来一般会計からの繰入も検討せざるを得な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その他事業会計についても黒字比率が年々下がっているため、各会計の健全性を保つよう収支改善に取り組む必要がある。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4063524</v>
      </c>
      <c r="BO4" s="379"/>
      <c r="BP4" s="379"/>
      <c r="BQ4" s="379"/>
      <c r="BR4" s="379"/>
      <c r="BS4" s="379"/>
      <c r="BT4" s="379"/>
      <c r="BU4" s="380"/>
      <c r="BV4" s="378">
        <v>3939497</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7.1</v>
      </c>
      <c r="CU4" s="385"/>
      <c r="CV4" s="385"/>
      <c r="CW4" s="385"/>
      <c r="CX4" s="385"/>
      <c r="CY4" s="385"/>
      <c r="CZ4" s="385"/>
      <c r="DA4" s="386"/>
      <c r="DB4" s="384">
        <v>7.1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3801151</v>
      </c>
      <c r="BO5" s="416"/>
      <c r="BP5" s="416"/>
      <c r="BQ5" s="416"/>
      <c r="BR5" s="416"/>
      <c r="BS5" s="416"/>
      <c r="BT5" s="416"/>
      <c r="BU5" s="417"/>
      <c r="BV5" s="415">
        <v>3672466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81.400000000000006</v>
      </c>
      <c r="CU5" s="413"/>
      <c r="CV5" s="413"/>
      <c r="CW5" s="413"/>
      <c r="CX5" s="413"/>
      <c r="CY5" s="413"/>
      <c r="CZ5" s="413"/>
      <c r="DA5" s="414"/>
      <c r="DB5" s="412">
        <v>83.8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262373</v>
      </c>
      <c r="BO6" s="416"/>
      <c r="BP6" s="416"/>
      <c r="BQ6" s="416"/>
      <c r="BR6" s="416"/>
      <c r="BS6" s="416"/>
      <c r="BT6" s="416"/>
      <c r="BU6" s="417"/>
      <c r="BV6" s="415">
        <v>267031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86.2</v>
      </c>
      <c r="CU6" s="453"/>
      <c r="CV6" s="453"/>
      <c r="CW6" s="453"/>
      <c r="CX6" s="453"/>
      <c r="CY6" s="453"/>
      <c r="CZ6" s="453"/>
      <c r="DA6" s="454"/>
      <c r="DB6" s="452">
        <v>89.1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86801</v>
      </c>
      <c r="BO7" s="416"/>
      <c r="BP7" s="416"/>
      <c r="BQ7" s="416"/>
      <c r="BR7" s="416"/>
      <c r="BS7" s="416"/>
      <c r="BT7" s="416"/>
      <c r="BU7" s="417"/>
      <c r="BV7" s="415">
        <v>100293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2457259</v>
      </c>
      <c r="CU7" s="416"/>
      <c r="CV7" s="416"/>
      <c r="CW7" s="416"/>
      <c r="CX7" s="416"/>
      <c r="CY7" s="416"/>
      <c r="CZ7" s="416"/>
      <c r="DA7" s="417"/>
      <c r="DB7" s="415">
        <v>2357792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175572</v>
      </c>
      <c r="BO8" s="416"/>
      <c r="BP8" s="416"/>
      <c r="BQ8" s="416"/>
      <c r="BR8" s="416"/>
      <c r="BS8" s="416"/>
      <c r="BT8" s="416"/>
      <c r="BU8" s="417"/>
      <c r="BV8" s="415">
        <v>166738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0.31</v>
      </c>
      <c r="CU8" s="456"/>
      <c r="CV8" s="456"/>
      <c r="CW8" s="456"/>
      <c r="CX8" s="456"/>
      <c r="CY8" s="456"/>
      <c r="CZ8" s="456"/>
      <c r="DA8" s="457"/>
      <c r="DB8" s="455">
        <v>0.31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6837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8834</v>
      </c>
      <c r="BO9" s="416"/>
      <c r="BP9" s="416"/>
      <c r="BQ9" s="416"/>
      <c r="BR9" s="416"/>
      <c r="BS9" s="416"/>
      <c r="BT9" s="416"/>
      <c r="BU9" s="417"/>
      <c r="BV9" s="415">
        <v>22165</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9.5</v>
      </c>
      <c r="CU9" s="413"/>
      <c r="CV9" s="413"/>
      <c r="CW9" s="413"/>
      <c r="CX9" s="413"/>
      <c r="CY9" s="413"/>
      <c r="CZ9" s="413"/>
      <c r="DA9" s="414"/>
      <c r="DB9" s="412">
        <v>10</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7653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98</v>
      </c>
      <c r="AV10" s="448"/>
      <c r="AW10" s="448"/>
      <c r="AX10" s="448"/>
      <c r="AY10" s="449" t="s">
        <v>103</v>
      </c>
      <c r="AZ10" s="450"/>
      <c r="BA10" s="450"/>
      <c r="BB10" s="450"/>
      <c r="BC10" s="450"/>
      <c r="BD10" s="450"/>
      <c r="BE10" s="450"/>
      <c r="BF10" s="450"/>
      <c r="BG10" s="450"/>
      <c r="BH10" s="450"/>
      <c r="BI10" s="450"/>
      <c r="BJ10" s="450"/>
      <c r="BK10" s="450"/>
      <c r="BL10" s="450"/>
      <c r="BM10" s="451"/>
      <c r="BN10" s="415">
        <v>295663</v>
      </c>
      <c r="BO10" s="416"/>
      <c r="BP10" s="416"/>
      <c r="BQ10" s="416"/>
      <c r="BR10" s="416"/>
      <c r="BS10" s="416"/>
      <c r="BT10" s="416"/>
      <c r="BU10" s="417"/>
      <c r="BV10" s="415">
        <v>162899</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7171</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80000</v>
      </c>
      <c r="BO12" s="416"/>
      <c r="BP12" s="416"/>
      <c r="BQ12" s="416"/>
      <c r="BR12" s="416"/>
      <c r="BS12" s="416"/>
      <c r="BT12" s="416"/>
      <c r="BU12" s="417"/>
      <c r="BV12" s="415">
        <v>215000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7144</v>
      </c>
      <c r="S13" s="497"/>
      <c r="T13" s="497"/>
      <c r="U13" s="497"/>
      <c r="V13" s="498"/>
      <c r="W13" s="431" t="s">
        <v>121</v>
      </c>
      <c r="X13" s="432"/>
      <c r="Y13" s="432"/>
      <c r="Z13" s="432"/>
      <c r="AA13" s="432"/>
      <c r="AB13" s="422"/>
      <c r="AC13" s="466">
        <v>256</v>
      </c>
      <c r="AD13" s="467"/>
      <c r="AE13" s="467"/>
      <c r="AF13" s="467"/>
      <c r="AG13" s="506"/>
      <c r="AH13" s="466">
        <v>279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224497</v>
      </c>
      <c r="BO13" s="416"/>
      <c r="BP13" s="416"/>
      <c r="BQ13" s="416"/>
      <c r="BR13" s="416"/>
      <c r="BS13" s="416"/>
      <c r="BT13" s="416"/>
      <c r="BU13" s="417"/>
      <c r="BV13" s="415">
        <v>-29936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3.1</v>
      </c>
      <c r="CU13" s="413"/>
      <c r="CV13" s="413"/>
      <c r="CW13" s="413"/>
      <c r="CX13" s="413"/>
      <c r="CY13" s="413"/>
      <c r="CZ13" s="413"/>
      <c r="DA13" s="414"/>
      <c r="DB13" s="412">
        <v>4.5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7323</v>
      </c>
      <c r="S14" s="497"/>
      <c r="T14" s="497"/>
      <c r="U14" s="497"/>
      <c r="V14" s="498"/>
      <c r="W14" s="405"/>
      <c r="X14" s="406"/>
      <c r="Y14" s="406"/>
      <c r="Z14" s="406"/>
      <c r="AA14" s="406"/>
      <c r="AB14" s="395"/>
      <c r="AC14" s="499">
        <v>7.2</v>
      </c>
      <c r="AD14" s="500"/>
      <c r="AE14" s="500"/>
      <c r="AF14" s="500"/>
      <c r="AG14" s="501"/>
      <c r="AH14" s="499">
        <v>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7299</v>
      </c>
      <c r="S15" s="497"/>
      <c r="T15" s="497"/>
      <c r="U15" s="497"/>
      <c r="V15" s="498"/>
      <c r="W15" s="431" t="s">
        <v>128</v>
      </c>
      <c r="X15" s="432"/>
      <c r="Y15" s="432"/>
      <c r="Z15" s="432"/>
      <c r="AA15" s="432"/>
      <c r="AB15" s="422"/>
      <c r="AC15" s="466">
        <v>626</v>
      </c>
      <c r="AD15" s="467"/>
      <c r="AE15" s="467"/>
      <c r="AF15" s="467"/>
      <c r="AG15" s="506"/>
      <c r="AH15" s="466">
        <v>779</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655933</v>
      </c>
      <c r="BO15" s="379"/>
      <c r="BP15" s="379"/>
      <c r="BQ15" s="379"/>
      <c r="BR15" s="379"/>
      <c r="BS15" s="379"/>
      <c r="BT15" s="379"/>
      <c r="BU15" s="380"/>
      <c r="BV15" s="378">
        <v>639636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17.5</v>
      </c>
      <c r="AD16" s="500"/>
      <c r="AE16" s="500"/>
      <c r="AF16" s="500"/>
      <c r="AG16" s="501"/>
      <c r="AH16" s="499">
        <v>19.7</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2149165</v>
      </c>
      <c r="BO16" s="416"/>
      <c r="BP16" s="416"/>
      <c r="BQ16" s="416"/>
      <c r="BR16" s="416"/>
      <c r="BS16" s="416"/>
      <c r="BT16" s="416"/>
      <c r="BU16" s="417"/>
      <c r="BV16" s="415">
        <v>2038949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2691</v>
      </c>
      <c r="AD17" s="467"/>
      <c r="AE17" s="467"/>
      <c r="AF17" s="467"/>
      <c r="AG17" s="506"/>
      <c r="AH17" s="466">
        <v>2903</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824198</v>
      </c>
      <c r="BO17" s="416"/>
      <c r="BP17" s="416"/>
      <c r="BQ17" s="416"/>
      <c r="BR17" s="416"/>
      <c r="BS17" s="416"/>
      <c r="BT17" s="416"/>
      <c r="BU17" s="417"/>
      <c r="BV17" s="415">
        <v>816289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85.19</v>
      </c>
      <c r="M18" s="528"/>
      <c r="N18" s="528"/>
      <c r="O18" s="528"/>
      <c r="P18" s="528"/>
      <c r="Q18" s="528"/>
      <c r="R18" s="529"/>
      <c r="S18" s="529"/>
      <c r="T18" s="529"/>
      <c r="U18" s="529"/>
      <c r="V18" s="530"/>
      <c r="W18" s="433"/>
      <c r="X18" s="434"/>
      <c r="Y18" s="434"/>
      <c r="Z18" s="434"/>
      <c r="AA18" s="434"/>
      <c r="AB18" s="425"/>
      <c r="AC18" s="531">
        <v>75.3</v>
      </c>
      <c r="AD18" s="532"/>
      <c r="AE18" s="532"/>
      <c r="AF18" s="532"/>
      <c r="AG18" s="533"/>
      <c r="AH18" s="531">
        <v>73.3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2035755</v>
      </c>
      <c r="BO18" s="416"/>
      <c r="BP18" s="416"/>
      <c r="BQ18" s="416"/>
      <c r="BR18" s="416"/>
      <c r="BS18" s="416"/>
      <c r="BT18" s="416"/>
      <c r="BU18" s="417"/>
      <c r="BV18" s="415">
        <v>1992170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80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3122356</v>
      </c>
      <c r="BO19" s="416"/>
      <c r="BP19" s="416"/>
      <c r="BQ19" s="416"/>
      <c r="BR19" s="416"/>
      <c r="BS19" s="416"/>
      <c r="BT19" s="416"/>
      <c r="BU19" s="417"/>
      <c r="BV19" s="415">
        <v>3082951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2832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3185427</v>
      </c>
      <c r="BO23" s="416"/>
      <c r="BP23" s="416"/>
      <c r="BQ23" s="416"/>
      <c r="BR23" s="416"/>
      <c r="BS23" s="416"/>
      <c r="BT23" s="416"/>
      <c r="BU23" s="417"/>
      <c r="BV23" s="415">
        <v>3212988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6120</v>
      </c>
      <c r="R24" s="467"/>
      <c r="S24" s="467"/>
      <c r="T24" s="467"/>
      <c r="U24" s="467"/>
      <c r="V24" s="506"/>
      <c r="W24" s="561"/>
      <c r="X24" s="549"/>
      <c r="Y24" s="550"/>
      <c r="Z24" s="465" t="s">
        <v>151</v>
      </c>
      <c r="AA24" s="445"/>
      <c r="AB24" s="445"/>
      <c r="AC24" s="445"/>
      <c r="AD24" s="445"/>
      <c r="AE24" s="445"/>
      <c r="AF24" s="445"/>
      <c r="AG24" s="446"/>
      <c r="AH24" s="466">
        <v>72</v>
      </c>
      <c r="AI24" s="467"/>
      <c r="AJ24" s="467"/>
      <c r="AK24" s="467"/>
      <c r="AL24" s="506"/>
      <c r="AM24" s="466">
        <v>204768</v>
      </c>
      <c r="AN24" s="467"/>
      <c r="AO24" s="467"/>
      <c r="AP24" s="467"/>
      <c r="AQ24" s="467"/>
      <c r="AR24" s="506"/>
      <c r="AS24" s="466">
        <v>2844</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3047468</v>
      </c>
      <c r="BO24" s="416"/>
      <c r="BP24" s="416"/>
      <c r="BQ24" s="416"/>
      <c r="BR24" s="416"/>
      <c r="BS24" s="416"/>
      <c r="BT24" s="416"/>
      <c r="BU24" s="417"/>
      <c r="BV24" s="415">
        <v>3065136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4950</v>
      </c>
      <c r="R25" s="467"/>
      <c r="S25" s="467"/>
      <c r="T25" s="467"/>
      <c r="U25" s="467"/>
      <c r="V25" s="506"/>
      <c r="W25" s="561"/>
      <c r="X25" s="549"/>
      <c r="Y25" s="550"/>
      <c r="Z25" s="465" t="s">
        <v>154</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654420</v>
      </c>
      <c r="BO25" s="379"/>
      <c r="BP25" s="379"/>
      <c r="BQ25" s="379"/>
      <c r="BR25" s="379"/>
      <c r="BS25" s="379"/>
      <c r="BT25" s="379"/>
      <c r="BU25" s="380"/>
      <c r="BV25" s="378">
        <v>827340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4370</v>
      </c>
      <c r="R26" s="467"/>
      <c r="S26" s="467"/>
      <c r="T26" s="467"/>
      <c r="U26" s="467"/>
      <c r="V26" s="506"/>
      <c r="W26" s="561"/>
      <c r="X26" s="549"/>
      <c r="Y26" s="550"/>
      <c r="Z26" s="465" t="s">
        <v>157</v>
      </c>
      <c r="AA26" s="571"/>
      <c r="AB26" s="571"/>
      <c r="AC26" s="571"/>
      <c r="AD26" s="571"/>
      <c r="AE26" s="571"/>
      <c r="AF26" s="571"/>
      <c r="AG26" s="572"/>
      <c r="AH26" s="466">
        <v>8</v>
      </c>
      <c r="AI26" s="467"/>
      <c r="AJ26" s="467"/>
      <c r="AK26" s="467"/>
      <c r="AL26" s="506"/>
      <c r="AM26" s="466">
        <v>21608</v>
      </c>
      <c r="AN26" s="467"/>
      <c r="AO26" s="467"/>
      <c r="AP26" s="467"/>
      <c r="AQ26" s="467"/>
      <c r="AR26" s="506"/>
      <c r="AS26" s="466">
        <v>2701</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2730</v>
      </c>
      <c r="R27" s="467"/>
      <c r="S27" s="467"/>
      <c r="T27" s="467"/>
      <c r="U27" s="467"/>
      <c r="V27" s="506"/>
      <c r="W27" s="561"/>
      <c r="X27" s="549"/>
      <c r="Y27" s="550"/>
      <c r="Z27" s="465" t="s">
        <v>160</v>
      </c>
      <c r="AA27" s="445"/>
      <c r="AB27" s="445"/>
      <c r="AC27" s="445"/>
      <c r="AD27" s="445"/>
      <c r="AE27" s="445"/>
      <c r="AF27" s="445"/>
      <c r="AG27" s="446"/>
      <c r="AH27" s="466">
        <v>7</v>
      </c>
      <c r="AI27" s="467"/>
      <c r="AJ27" s="467"/>
      <c r="AK27" s="467"/>
      <c r="AL27" s="506"/>
      <c r="AM27" s="466">
        <v>22148</v>
      </c>
      <c r="AN27" s="467"/>
      <c r="AO27" s="467"/>
      <c r="AP27" s="467"/>
      <c r="AQ27" s="467"/>
      <c r="AR27" s="506"/>
      <c r="AS27" s="466">
        <v>3164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2080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1020306</v>
      </c>
      <c r="BO28" s="379"/>
      <c r="BP28" s="379"/>
      <c r="BQ28" s="379"/>
      <c r="BR28" s="379"/>
      <c r="BS28" s="379"/>
      <c r="BT28" s="379"/>
      <c r="BU28" s="380"/>
      <c r="BV28" s="378">
        <v>804643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6</v>
      </c>
      <c r="M29" s="467"/>
      <c r="N29" s="467"/>
      <c r="O29" s="467"/>
      <c r="P29" s="506"/>
      <c r="Q29" s="466">
        <v>1870</v>
      </c>
      <c r="R29" s="467"/>
      <c r="S29" s="467"/>
      <c r="T29" s="467"/>
      <c r="U29" s="467"/>
      <c r="V29" s="506"/>
      <c r="W29" s="562"/>
      <c r="X29" s="563"/>
      <c r="Y29" s="564"/>
      <c r="Z29" s="465" t="s">
        <v>167</v>
      </c>
      <c r="AA29" s="445"/>
      <c r="AB29" s="445"/>
      <c r="AC29" s="445"/>
      <c r="AD29" s="445"/>
      <c r="AE29" s="445"/>
      <c r="AF29" s="445"/>
      <c r="AG29" s="446"/>
      <c r="AH29" s="466">
        <v>79</v>
      </c>
      <c r="AI29" s="467"/>
      <c r="AJ29" s="467"/>
      <c r="AK29" s="467"/>
      <c r="AL29" s="506"/>
      <c r="AM29" s="466">
        <v>226916</v>
      </c>
      <c r="AN29" s="467"/>
      <c r="AO29" s="467"/>
      <c r="AP29" s="467"/>
      <c r="AQ29" s="467"/>
      <c r="AR29" s="506"/>
      <c r="AS29" s="466">
        <v>2872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t="s">
        <v>119</v>
      </c>
      <c r="BO29" s="416"/>
      <c r="BP29" s="416"/>
      <c r="BQ29" s="416"/>
      <c r="BR29" s="416"/>
      <c r="BS29" s="416"/>
      <c r="BT29" s="416"/>
      <c r="BU29" s="417"/>
      <c r="BV29" s="415" t="s">
        <v>119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886091</v>
      </c>
      <c r="BO30" s="585"/>
      <c r="BP30" s="585"/>
      <c r="BQ30" s="585"/>
      <c r="BR30" s="585"/>
      <c r="BS30" s="585"/>
      <c r="BT30" s="585"/>
      <c r="BU30" s="586"/>
      <c r="BV30" s="584">
        <v>968092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岩地集落排水事業特別会計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西豆衛生プラント組合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（財）松崎町振興公社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温泉事業会計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石部集落排水事業特別会計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下田地区消防組合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7</v>
      </c>
      <c r="AN36" s="596"/>
      <c r="AO36" s="597" t="str">
        <f>IF('各会計、関係団体の財政状況及び健全化判断比率'!B33="","",'各会計、関係団体の財政状況及び健全化判断比率'!B33)</f>
        <v>伊豆まつざき荘事業会計</v>
      </c>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IF('各会計、関係団体の財政状況及び健全化判断比率'!B36="","",'各会計、関係団体の財政状況及び健全化判断比率'!B36)</f>
        <v>雲見集落排水事業特別会計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一部事務組合下田メディカルセンター（事業会計）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一部事務組合下田メディカルセンター（普通会計）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静岡県市町総合事務組合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静岡県後期高齢者医療広域連合(普通会計）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静岡県後期高齢者医療広域連合(事業会計）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静岡地方税滞納整理機構</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537</v>
      </c>
      <c r="D34" s="1181"/>
      <c r="E34" s="1182"/>
      <c r="F34" s="32">
        <v>10.38</v>
      </c>
      <c r="G34" s="33">
        <v>7.6</v>
      </c>
      <c r="H34" s="33">
        <v>9.25</v>
      </c>
      <c r="I34" s="33">
        <v>7.35</v>
      </c>
      <c r="J34" s="34">
        <v>8.4499999999999993</v>
      </c>
      <c r="K34" s="22"/>
      <c r="L34" s="22"/>
      <c r="M34" s="22"/>
      <c r="N34" s="22"/>
      <c r="O34" s="22"/>
      <c r="P34" s="22"/>
    </row>
    <row r="35" spans="1:16" ht="39" customHeight="1">
      <c r="A35" s="22"/>
      <c r="B35" s="35"/>
      <c r="C35" s="1175" t="s">
        <v>538</v>
      </c>
      <c r="D35" s="1176"/>
      <c r="E35" s="1177"/>
      <c r="F35" s="36">
        <v>5.12</v>
      </c>
      <c r="G35" s="37">
        <v>6.16</v>
      </c>
      <c r="H35" s="37">
        <v>5.88</v>
      </c>
      <c r="I35" s="37">
        <v>7.07</v>
      </c>
      <c r="J35" s="38">
        <v>7.14</v>
      </c>
      <c r="K35" s="22"/>
      <c r="L35" s="22"/>
      <c r="M35" s="22"/>
      <c r="N35" s="22"/>
      <c r="O35" s="22"/>
      <c r="P35" s="22"/>
    </row>
    <row r="36" spans="1:16" ht="39" customHeight="1">
      <c r="A36" s="22"/>
      <c r="B36" s="35"/>
      <c r="C36" s="1175" t="s">
        <v>539</v>
      </c>
      <c r="D36" s="1176"/>
      <c r="E36" s="1177"/>
      <c r="F36" s="36">
        <v>4.82</v>
      </c>
      <c r="G36" s="37">
        <v>5.25</v>
      </c>
      <c r="H36" s="37">
        <v>5.44</v>
      </c>
      <c r="I36" s="37">
        <v>6.24</v>
      </c>
      <c r="J36" s="38">
        <v>6.12</v>
      </c>
      <c r="K36" s="22"/>
      <c r="L36" s="22"/>
      <c r="M36" s="22"/>
      <c r="N36" s="22"/>
      <c r="O36" s="22"/>
      <c r="P36" s="22"/>
    </row>
    <row r="37" spans="1:16" ht="39" customHeight="1">
      <c r="A37" s="22"/>
      <c r="B37" s="35"/>
      <c r="C37" s="1175" t="s">
        <v>540</v>
      </c>
      <c r="D37" s="1176"/>
      <c r="E37" s="1177"/>
      <c r="F37" s="36">
        <v>1.31</v>
      </c>
      <c r="G37" s="37">
        <v>2.08</v>
      </c>
      <c r="H37" s="37">
        <v>4.12</v>
      </c>
      <c r="I37" s="37">
        <v>3.36</v>
      </c>
      <c r="J37" s="38">
        <v>2.21</v>
      </c>
      <c r="K37" s="22"/>
      <c r="L37" s="22"/>
      <c r="M37" s="22"/>
      <c r="N37" s="22"/>
      <c r="O37" s="22"/>
      <c r="P37" s="22"/>
    </row>
    <row r="38" spans="1:16" ht="39" customHeight="1">
      <c r="A38" s="22"/>
      <c r="B38" s="35"/>
      <c r="C38" s="1175" t="s">
        <v>541</v>
      </c>
      <c r="D38" s="1176"/>
      <c r="E38" s="1177"/>
      <c r="F38" s="36">
        <v>4.4800000000000004</v>
      </c>
      <c r="G38" s="37">
        <v>3.4</v>
      </c>
      <c r="H38" s="37">
        <v>1.82</v>
      </c>
      <c r="I38" s="37">
        <v>0.94</v>
      </c>
      <c r="J38" s="38">
        <v>0.85</v>
      </c>
      <c r="K38" s="22"/>
      <c r="L38" s="22"/>
      <c r="M38" s="22"/>
      <c r="N38" s="22"/>
      <c r="O38" s="22"/>
      <c r="P38" s="22"/>
    </row>
    <row r="39" spans="1:16" ht="39" customHeight="1">
      <c r="A39" s="22"/>
      <c r="B39" s="35"/>
      <c r="C39" s="1175" t="s">
        <v>542</v>
      </c>
      <c r="D39" s="1176"/>
      <c r="E39" s="1177"/>
      <c r="F39" s="36">
        <v>0.38</v>
      </c>
      <c r="G39" s="37">
        <v>0.44</v>
      </c>
      <c r="H39" s="37">
        <v>1.03</v>
      </c>
      <c r="I39" s="37">
        <v>1.48</v>
      </c>
      <c r="J39" s="38">
        <v>0.83</v>
      </c>
      <c r="K39" s="22"/>
      <c r="L39" s="22"/>
      <c r="M39" s="22"/>
      <c r="N39" s="22"/>
      <c r="O39" s="22"/>
      <c r="P39" s="22"/>
    </row>
    <row r="40" spans="1:16" ht="39" customHeight="1">
      <c r="A40" s="22"/>
      <c r="B40" s="35"/>
      <c r="C40" s="1175" t="s">
        <v>543</v>
      </c>
      <c r="D40" s="1176"/>
      <c r="E40" s="1177"/>
      <c r="F40" s="36">
        <v>0.04</v>
      </c>
      <c r="G40" s="37">
        <v>0.04</v>
      </c>
      <c r="H40" s="37">
        <v>0</v>
      </c>
      <c r="I40" s="37">
        <v>0.05</v>
      </c>
      <c r="J40" s="38">
        <v>0.1</v>
      </c>
      <c r="K40" s="22"/>
      <c r="L40" s="22"/>
      <c r="M40" s="22"/>
      <c r="N40" s="22"/>
      <c r="O40" s="22"/>
      <c r="P40" s="22"/>
    </row>
    <row r="41" spans="1:16" ht="39" customHeight="1">
      <c r="A41" s="22"/>
      <c r="B41" s="35"/>
      <c r="C41" s="1175" t="s">
        <v>544</v>
      </c>
      <c r="D41" s="1176"/>
      <c r="E41" s="1177"/>
      <c r="F41" s="36">
        <v>0.04</v>
      </c>
      <c r="G41" s="37">
        <v>0.09</v>
      </c>
      <c r="H41" s="37">
        <v>0.1</v>
      </c>
      <c r="I41" s="37">
        <v>0.1</v>
      </c>
      <c r="J41" s="38">
        <v>7.0000000000000007E-2</v>
      </c>
      <c r="K41" s="22"/>
      <c r="L41" s="22"/>
      <c r="M41" s="22"/>
      <c r="N41" s="22"/>
      <c r="O41" s="22"/>
      <c r="P41" s="22"/>
    </row>
    <row r="42" spans="1:16" ht="39" customHeight="1">
      <c r="A42" s="22"/>
      <c r="B42" s="39"/>
      <c r="C42" s="1175" t="s">
        <v>545</v>
      </c>
      <c r="D42" s="1176"/>
      <c r="E42" s="1177"/>
      <c r="F42" s="36" t="s">
        <v>490</v>
      </c>
      <c r="G42" s="37" t="s">
        <v>490</v>
      </c>
      <c r="H42" s="37" t="s">
        <v>490</v>
      </c>
      <c r="I42" s="37" t="s">
        <v>490</v>
      </c>
      <c r="J42" s="38" t="s">
        <v>490</v>
      </c>
      <c r="K42" s="22"/>
      <c r="L42" s="22"/>
      <c r="M42" s="22"/>
      <c r="N42" s="22"/>
      <c r="O42" s="22"/>
      <c r="P42" s="22"/>
    </row>
    <row r="43" spans="1:16" ht="39" customHeight="1" thickBot="1">
      <c r="A43" s="22"/>
      <c r="B43" s="40"/>
      <c r="C43" s="1178" t="s">
        <v>546</v>
      </c>
      <c r="D43" s="1179"/>
      <c r="E43" s="1180"/>
      <c r="F43" s="41">
        <v>0.14000000000000001</v>
      </c>
      <c r="G43" s="42">
        <v>0.12</v>
      </c>
      <c r="H43" s="42">
        <v>0.04</v>
      </c>
      <c r="I43" s="42">
        <v>0.06</v>
      </c>
      <c r="J43" s="43">
        <v>0.13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11</v>
      </c>
      <c r="C45" s="1192"/>
      <c r="D45" s="58"/>
      <c r="E45" s="1197" t="s">
        <v>12</v>
      </c>
      <c r="F45" s="1197"/>
      <c r="G45" s="1197"/>
      <c r="H45" s="1197"/>
      <c r="I45" s="1197"/>
      <c r="J45" s="1198"/>
      <c r="K45" s="59">
        <v>387</v>
      </c>
      <c r="L45" s="60">
        <v>396</v>
      </c>
      <c r="M45" s="60">
        <v>376</v>
      </c>
      <c r="N45" s="60">
        <v>300</v>
      </c>
      <c r="O45" s="61">
        <v>295</v>
      </c>
      <c r="P45" s="48"/>
      <c r="Q45" s="48"/>
      <c r="R45" s="48"/>
      <c r="S45" s="48"/>
      <c r="T45" s="48"/>
      <c r="U45" s="48"/>
    </row>
    <row r="46" spans="1:21" ht="30.75" customHeight="1">
      <c r="A46" s="48"/>
      <c r="B46" s="1193"/>
      <c r="C46" s="1194"/>
      <c r="D46" s="62"/>
      <c r="E46" s="1185" t="s">
        <v>13</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14</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c r="A48" s="48"/>
      <c r="B48" s="1193"/>
      <c r="C48" s="1194"/>
      <c r="D48" s="62"/>
      <c r="E48" s="1185" t="s">
        <v>15</v>
      </c>
      <c r="F48" s="1185"/>
      <c r="G48" s="1185"/>
      <c r="H48" s="1185"/>
      <c r="I48" s="1185"/>
      <c r="J48" s="1186"/>
      <c r="K48" s="63">
        <v>9</v>
      </c>
      <c r="L48" s="64">
        <v>10</v>
      </c>
      <c r="M48" s="64">
        <v>10</v>
      </c>
      <c r="N48" s="64">
        <v>10</v>
      </c>
      <c r="O48" s="65">
        <v>10</v>
      </c>
      <c r="P48" s="48"/>
      <c r="Q48" s="48"/>
      <c r="R48" s="48"/>
      <c r="S48" s="48"/>
      <c r="T48" s="48"/>
      <c r="U48" s="48"/>
    </row>
    <row r="49" spans="1:21" ht="30.75" customHeight="1">
      <c r="A49" s="48"/>
      <c r="B49" s="1193"/>
      <c r="C49" s="1194"/>
      <c r="D49" s="62"/>
      <c r="E49" s="1185" t="s">
        <v>16</v>
      </c>
      <c r="F49" s="1185"/>
      <c r="G49" s="1185"/>
      <c r="H49" s="1185"/>
      <c r="I49" s="1185"/>
      <c r="J49" s="1186"/>
      <c r="K49" s="63">
        <v>43</v>
      </c>
      <c r="L49" s="64">
        <v>50</v>
      </c>
      <c r="M49" s="64">
        <v>46</v>
      </c>
      <c r="N49" s="64">
        <v>46</v>
      </c>
      <c r="O49" s="65">
        <v>45</v>
      </c>
      <c r="P49" s="48"/>
      <c r="Q49" s="48"/>
      <c r="R49" s="48"/>
      <c r="S49" s="48"/>
      <c r="T49" s="48"/>
      <c r="U49" s="48"/>
    </row>
    <row r="50" spans="1:21" ht="30.75" customHeight="1">
      <c r="A50" s="48"/>
      <c r="B50" s="1193"/>
      <c r="C50" s="1194"/>
      <c r="D50" s="62"/>
      <c r="E50" s="1185" t="s">
        <v>17</v>
      </c>
      <c r="F50" s="1185"/>
      <c r="G50" s="1185"/>
      <c r="H50" s="1185"/>
      <c r="I50" s="1185"/>
      <c r="J50" s="1186"/>
      <c r="K50" s="63">
        <v>10</v>
      </c>
      <c r="L50" s="64">
        <v>10</v>
      </c>
      <c r="M50" s="64">
        <v>4</v>
      </c>
      <c r="N50" s="64">
        <v>1</v>
      </c>
      <c r="O50" s="65">
        <v>1</v>
      </c>
      <c r="P50" s="48"/>
      <c r="Q50" s="48"/>
      <c r="R50" s="48"/>
      <c r="S50" s="48"/>
      <c r="T50" s="48"/>
      <c r="U50" s="48"/>
    </row>
    <row r="51" spans="1:21" ht="30.75" customHeight="1">
      <c r="A51" s="48"/>
      <c r="B51" s="1195"/>
      <c r="C51" s="1196"/>
      <c r="D51" s="66"/>
      <c r="E51" s="1185" t="s">
        <v>18</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c r="A52" s="48"/>
      <c r="B52" s="1183" t="s">
        <v>19</v>
      </c>
      <c r="C52" s="1184"/>
      <c r="D52" s="66"/>
      <c r="E52" s="1185" t="s">
        <v>20</v>
      </c>
      <c r="F52" s="1185"/>
      <c r="G52" s="1185"/>
      <c r="H52" s="1185"/>
      <c r="I52" s="1185"/>
      <c r="J52" s="1186"/>
      <c r="K52" s="63">
        <v>321</v>
      </c>
      <c r="L52" s="64">
        <v>329</v>
      </c>
      <c r="M52" s="64">
        <v>331</v>
      </c>
      <c r="N52" s="64">
        <v>309</v>
      </c>
      <c r="O52" s="65">
        <v>303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128</v>
      </c>
      <c r="L53" s="69">
        <v>137</v>
      </c>
      <c r="M53" s="69">
        <v>105</v>
      </c>
      <c r="N53" s="69">
        <v>48</v>
      </c>
      <c r="O53" s="70">
        <v>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199" t="s">
        <v>24</v>
      </c>
      <c r="C41" s="1200"/>
      <c r="D41" s="81"/>
      <c r="E41" s="1205" t="s">
        <v>25</v>
      </c>
      <c r="F41" s="1205"/>
      <c r="G41" s="1205"/>
      <c r="H41" s="1206"/>
      <c r="I41" s="82">
        <v>3337</v>
      </c>
      <c r="J41" s="83">
        <v>3218</v>
      </c>
      <c r="K41" s="83">
        <v>3184</v>
      </c>
      <c r="L41" s="83">
        <v>3213</v>
      </c>
      <c r="M41" s="84">
        <v>3185</v>
      </c>
    </row>
    <row r="42" spans="2:13" ht="27.75" customHeight="1">
      <c r="B42" s="1201"/>
      <c r="C42" s="1202"/>
      <c r="D42" s="85"/>
      <c r="E42" s="1207" t="s">
        <v>26</v>
      </c>
      <c r="F42" s="1207"/>
      <c r="G42" s="1207"/>
      <c r="H42" s="1208"/>
      <c r="I42" s="86">
        <v>19</v>
      </c>
      <c r="J42" s="87">
        <v>9</v>
      </c>
      <c r="K42" s="87">
        <v>6</v>
      </c>
      <c r="L42" s="87">
        <v>5</v>
      </c>
      <c r="M42" s="88">
        <v>4</v>
      </c>
    </row>
    <row r="43" spans="2:13" ht="27.75" customHeight="1">
      <c r="B43" s="1201"/>
      <c r="C43" s="1202"/>
      <c r="D43" s="85"/>
      <c r="E43" s="1207" t="s">
        <v>27</v>
      </c>
      <c r="F43" s="1207"/>
      <c r="G43" s="1207"/>
      <c r="H43" s="1208"/>
      <c r="I43" s="86">
        <v>87</v>
      </c>
      <c r="J43" s="87">
        <v>81</v>
      </c>
      <c r="K43" s="87">
        <v>74</v>
      </c>
      <c r="L43" s="87">
        <v>67</v>
      </c>
      <c r="M43" s="88">
        <v>60</v>
      </c>
    </row>
    <row r="44" spans="2:13" ht="27.75" customHeight="1">
      <c r="B44" s="1201"/>
      <c r="C44" s="1202"/>
      <c r="D44" s="85"/>
      <c r="E44" s="1207" t="s">
        <v>28</v>
      </c>
      <c r="F44" s="1207"/>
      <c r="G44" s="1207"/>
      <c r="H44" s="1208"/>
      <c r="I44" s="86">
        <v>377</v>
      </c>
      <c r="J44" s="87">
        <v>338</v>
      </c>
      <c r="K44" s="87">
        <v>304</v>
      </c>
      <c r="L44" s="87">
        <v>351</v>
      </c>
      <c r="M44" s="88">
        <v>329</v>
      </c>
    </row>
    <row r="45" spans="2:13" ht="27.75" customHeight="1">
      <c r="B45" s="1201"/>
      <c r="C45" s="1202"/>
      <c r="D45" s="85"/>
      <c r="E45" s="1207" t="s">
        <v>29</v>
      </c>
      <c r="F45" s="1207"/>
      <c r="G45" s="1207"/>
      <c r="H45" s="1208"/>
      <c r="I45" s="86">
        <v>1056</v>
      </c>
      <c r="J45" s="87">
        <v>1060</v>
      </c>
      <c r="K45" s="87">
        <v>1063</v>
      </c>
      <c r="L45" s="87">
        <v>1047</v>
      </c>
      <c r="M45" s="88">
        <v>1010</v>
      </c>
    </row>
    <row r="46" spans="2:13" ht="27.75" customHeight="1">
      <c r="B46" s="1201"/>
      <c r="C46" s="1202"/>
      <c r="D46" s="85"/>
      <c r="E46" s="1207" t="s">
        <v>30</v>
      </c>
      <c r="F46" s="1207"/>
      <c r="G46" s="1207"/>
      <c r="H46" s="1208"/>
      <c r="I46" s="86" t="s">
        <v>490</v>
      </c>
      <c r="J46" s="87" t="s">
        <v>490</v>
      </c>
      <c r="K46" s="87" t="s">
        <v>490</v>
      </c>
      <c r="L46" s="87" t="s">
        <v>490</v>
      </c>
      <c r="M46" s="88" t="s">
        <v>490</v>
      </c>
    </row>
    <row r="47" spans="2:13" ht="27.75" customHeight="1">
      <c r="B47" s="1201"/>
      <c r="C47" s="1202"/>
      <c r="D47" s="85"/>
      <c r="E47" s="1207" t="s">
        <v>31</v>
      </c>
      <c r="F47" s="1207"/>
      <c r="G47" s="1207"/>
      <c r="H47" s="1208"/>
      <c r="I47" s="86" t="s">
        <v>490</v>
      </c>
      <c r="J47" s="87" t="s">
        <v>490</v>
      </c>
      <c r="K47" s="87" t="s">
        <v>490</v>
      </c>
      <c r="L47" s="87" t="s">
        <v>490</v>
      </c>
      <c r="M47" s="88" t="s">
        <v>490</v>
      </c>
    </row>
    <row r="48" spans="2:13" ht="27.75" customHeight="1">
      <c r="B48" s="1203"/>
      <c r="C48" s="1204"/>
      <c r="D48" s="85"/>
      <c r="E48" s="1207" t="s">
        <v>32</v>
      </c>
      <c r="F48" s="1207"/>
      <c r="G48" s="1207"/>
      <c r="H48" s="1208"/>
      <c r="I48" s="86" t="s">
        <v>490</v>
      </c>
      <c r="J48" s="87" t="s">
        <v>490</v>
      </c>
      <c r="K48" s="87" t="s">
        <v>490</v>
      </c>
      <c r="L48" s="87" t="s">
        <v>490</v>
      </c>
      <c r="M48" s="88" t="s">
        <v>490</v>
      </c>
    </row>
    <row r="49" spans="2:13" ht="27.75" customHeight="1">
      <c r="B49" s="1209" t="s">
        <v>33</v>
      </c>
      <c r="C49" s="1210"/>
      <c r="D49" s="89"/>
      <c r="E49" s="1207" t="s">
        <v>34</v>
      </c>
      <c r="F49" s="1207"/>
      <c r="G49" s="1207"/>
      <c r="H49" s="1208"/>
      <c r="I49" s="86">
        <v>1483</v>
      </c>
      <c r="J49" s="87">
        <v>1623</v>
      </c>
      <c r="K49" s="87">
        <v>1808</v>
      </c>
      <c r="L49" s="87">
        <v>1711</v>
      </c>
      <c r="M49" s="88">
        <v>1878</v>
      </c>
    </row>
    <row r="50" spans="2:13" ht="27.75" customHeight="1">
      <c r="B50" s="1201"/>
      <c r="C50" s="1202"/>
      <c r="D50" s="85"/>
      <c r="E50" s="1207" t="s">
        <v>35</v>
      </c>
      <c r="F50" s="1207"/>
      <c r="G50" s="1207"/>
      <c r="H50" s="1208"/>
      <c r="I50" s="86" t="s">
        <v>490</v>
      </c>
      <c r="J50" s="87" t="s">
        <v>490</v>
      </c>
      <c r="K50" s="87" t="s">
        <v>490</v>
      </c>
      <c r="L50" s="87" t="s">
        <v>490</v>
      </c>
      <c r="M50" s="88" t="s">
        <v>490</v>
      </c>
    </row>
    <row r="51" spans="2:13" ht="27.75" customHeight="1">
      <c r="B51" s="1203"/>
      <c r="C51" s="1204"/>
      <c r="D51" s="85"/>
      <c r="E51" s="1207" t="s">
        <v>36</v>
      </c>
      <c r="F51" s="1207"/>
      <c r="G51" s="1207"/>
      <c r="H51" s="1208"/>
      <c r="I51" s="86">
        <v>3153</v>
      </c>
      <c r="J51" s="87">
        <v>3042</v>
      </c>
      <c r="K51" s="87">
        <v>2988</v>
      </c>
      <c r="L51" s="87">
        <v>3042</v>
      </c>
      <c r="M51" s="88">
        <v>2984</v>
      </c>
    </row>
    <row r="52" spans="2:13" ht="27.75" customHeight="1" thickBot="1">
      <c r="B52" s="1211" t="s">
        <v>37</v>
      </c>
      <c r="C52" s="1212"/>
      <c r="D52" s="90"/>
      <c r="E52" s="1213" t="s">
        <v>38</v>
      </c>
      <c r="F52" s="1213"/>
      <c r="G52" s="1213"/>
      <c r="H52" s="1214"/>
      <c r="I52" s="91">
        <v>241</v>
      </c>
      <c r="J52" s="92">
        <v>42</v>
      </c>
      <c r="K52" s="92">
        <v>-165</v>
      </c>
      <c r="L52" s="92">
        <v>-71</v>
      </c>
      <c r="M52" s="93">
        <v>-273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563</v>
      </c>
      <c r="C41" s="246"/>
      <c r="D41" s="246"/>
      <c r="E41" s="246"/>
      <c r="F41" s="246"/>
      <c r="G41" s="246"/>
      <c r="H41" s="246"/>
      <c r="I41" s="246"/>
      <c r="J41" s="246"/>
      <c r="K41" s="246"/>
      <c r="L41" s="246"/>
      <c r="M41" s="246"/>
      <c r="N41" s="246"/>
      <c r="O41" s="246"/>
      <c r="P41" s="247"/>
    </row>
    <row r="42" spans="2:17">
      <c r="B42" s="248"/>
      <c r="C42" s="244"/>
      <c r="D42" s="244"/>
      <c r="E42" s="244"/>
      <c r="F42" s="244"/>
      <c r="G42" s="351" t="s">
        <v>564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565</v>
      </c>
    </row>
    <row r="50" spans="1:17">
      <c r="B50" s="248"/>
      <c r="C50" s="244"/>
      <c r="D50" s="244"/>
      <c r="E50" s="244"/>
      <c r="F50" s="244"/>
      <c r="G50" s="1224"/>
      <c r="H50" s="1225"/>
      <c r="I50" s="1225"/>
      <c r="J50" s="1226"/>
      <c r="K50" s="354" t="s">
        <v>530</v>
      </c>
      <c r="L50" s="354" t="s">
        <v>531</v>
      </c>
      <c r="M50" s="354" t="s">
        <v>532</v>
      </c>
      <c r="N50" s="354" t="s">
        <v>533</v>
      </c>
      <c r="O50" s="354" t="s">
        <v>534</v>
      </c>
    </row>
    <row r="51" spans="1:17">
      <c r="B51" s="248"/>
      <c r="C51" s="244"/>
      <c r="D51" s="244"/>
      <c r="E51" s="244"/>
      <c r="F51" s="244"/>
      <c r="G51" s="1227" t="s">
        <v>566</v>
      </c>
      <c r="H51" s="1228"/>
      <c r="I51" s="1233" t="s">
        <v>567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569</v>
      </c>
      <c r="H55" s="1241"/>
      <c r="I55" s="1237" t="s">
        <v>567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568</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570</v>
      </c>
      <c r="C63" s="244"/>
      <c r="D63" s="244"/>
      <c r="E63" s="244"/>
      <c r="F63" s="244"/>
      <c r="G63" s="244"/>
      <c r="H63" s="244"/>
      <c r="I63" s="244"/>
      <c r="J63" s="244"/>
      <c r="K63" s="244"/>
      <c r="L63" s="244"/>
      <c r="M63" s="244"/>
      <c r="N63" s="244"/>
      <c r="O63" s="244"/>
    </row>
    <row r="64" spans="1:17">
      <c r="B64" s="248"/>
      <c r="C64" s="244"/>
      <c r="D64" s="244"/>
      <c r="E64" s="244"/>
      <c r="F64" s="244"/>
      <c r="G64" s="351" t="s">
        <v>564</v>
      </c>
      <c r="I64" s="352"/>
      <c r="J64" s="352"/>
      <c r="K64" s="352"/>
      <c r="L64" s="244"/>
      <c r="M64" s="244"/>
      <c r="N64" s="244"/>
      <c r="O64" s="244"/>
    </row>
    <row r="65" spans="2:30">
      <c r="B65" s="248"/>
      <c r="C65" s="244"/>
      <c r="D65" s="244"/>
      <c r="E65" s="244"/>
      <c r="F65" s="244"/>
      <c r="G65" s="1247" t="s">
        <v>573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24"/>
      <c r="H72" s="1225"/>
      <c r="I72" s="1225"/>
      <c r="J72" s="1226"/>
      <c r="K72" s="354" t="s">
        <v>530</v>
      </c>
      <c r="L72" s="354" t="s">
        <v>531</v>
      </c>
      <c r="M72" s="354" t="s">
        <v>532</v>
      </c>
      <c r="N72" s="354" t="s">
        <v>533</v>
      </c>
      <c r="O72" s="354" t="s">
        <v>534</v>
      </c>
    </row>
    <row r="73" spans="2:30">
      <c r="B73" s="248"/>
      <c r="C73" s="244"/>
      <c r="D73" s="244"/>
      <c r="E73" s="244"/>
      <c r="F73" s="244"/>
      <c r="G73" s="1227" t="s">
        <v>566</v>
      </c>
      <c r="H73" s="1228"/>
      <c r="I73" s="1233" t="s">
        <v>567</v>
      </c>
      <c r="J73" s="1233"/>
      <c r="K73" s="1248">
        <v>11</v>
      </c>
      <c r="L73" s="1248">
        <v>1.9</v>
      </c>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572</v>
      </c>
      <c r="J75" s="1237"/>
      <c r="K75" s="1249">
        <v>6.2</v>
      </c>
      <c r="L75" s="1249">
        <v>6.3</v>
      </c>
      <c r="M75" s="1249">
        <v>5.7</v>
      </c>
      <c r="N75" s="1249">
        <v>4.5</v>
      </c>
      <c r="O75" s="1249">
        <v>3.1</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569</v>
      </c>
      <c r="H77" s="1241"/>
      <c r="I77" s="1237" t="s">
        <v>567</v>
      </c>
      <c r="J77" s="1237"/>
      <c r="K77" s="1248">
        <v>38.6</v>
      </c>
      <c r="L77" s="1248">
        <v>28.4</v>
      </c>
      <c r="M77" s="1236">
        <v>20.5</v>
      </c>
      <c r="N77" s="1236">
        <v>17.899999999999999</v>
      </c>
      <c r="O77" s="1236">
        <v>27</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572</v>
      </c>
      <c r="J79" s="1246"/>
      <c r="K79" s="1251">
        <v>12.6</v>
      </c>
      <c r="L79" s="1251">
        <v>11.4</v>
      </c>
      <c r="M79" s="1251">
        <v>10.5</v>
      </c>
      <c r="N79" s="1251">
        <v>9.5</v>
      </c>
      <c r="O79" s="1251">
        <v>8.6999999999999993</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55327</v>
      </c>
      <c r="E3" s="116"/>
      <c r="F3" s="117">
        <v>92021</v>
      </c>
      <c r="G3" s="118"/>
      <c r="H3" s="119"/>
    </row>
    <row r="4" spans="1:8">
      <c r="A4" s="120"/>
      <c r="B4" s="121"/>
      <c r="C4" s="122"/>
      <c r="D4" s="123">
        <v>49782</v>
      </c>
      <c r="E4" s="124"/>
      <c r="F4" s="125">
        <v>52579</v>
      </c>
      <c r="G4" s="126"/>
      <c r="H4" s="127"/>
    </row>
    <row r="5" spans="1:8">
      <c r="A5" s="108" t="s">
        <v>524</v>
      </c>
      <c r="B5" s="113"/>
      <c r="C5" s="114"/>
      <c r="D5" s="115">
        <v>52957</v>
      </c>
      <c r="E5" s="116"/>
      <c r="F5" s="117">
        <v>94828</v>
      </c>
      <c r="G5" s="118"/>
      <c r="H5" s="119"/>
    </row>
    <row r="6" spans="1:8">
      <c r="A6" s="120"/>
      <c r="B6" s="121"/>
      <c r="C6" s="122"/>
      <c r="D6" s="123">
        <v>40722</v>
      </c>
      <c r="E6" s="124"/>
      <c r="F6" s="125">
        <v>55133</v>
      </c>
      <c r="G6" s="126"/>
      <c r="H6" s="127"/>
    </row>
    <row r="7" spans="1:8">
      <c r="A7" s="108" t="s">
        <v>525</v>
      </c>
      <c r="B7" s="113"/>
      <c r="C7" s="114"/>
      <c r="D7" s="115">
        <v>57699</v>
      </c>
      <c r="E7" s="116"/>
      <c r="F7" s="117">
        <v>119674</v>
      </c>
      <c r="G7" s="118"/>
      <c r="H7" s="119"/>
    </row>
    <row r="8" spans="1:8">
      <c r="A8" s="120"/>
      <c r="B8" s="121"/>
      <c r="C8" s="122"/>
      <c r="D8" s="123">
        <v>37831</v>
      </c>
      <c r="E8" s="124"/>
      <c r="F8" s="125">
        <v>57803</v>
      </c>
      <c r="G8" s="126"/>
      <c r="H8" s="127"/>
    </row>
    <row r="9" spans="1:8">
      <c r="A9" s="108" t="s">
        <v>526</v>
      </c>
      <c r="B9" s="113"/>
      <c r="C9" s="114"/>
      <c r="D9" s="115">
        <v>55510</v>
      </c>
      <c r="E9" s="116"/>
      <c r="F9" s="117">
        <v>119685</v>
      </c>
      <c r="G9" s="118"/>
      <c r="H9" s="119"/>
    </row>
    <row r="10" spans="1:8">
      <c r="A10" s="120"/>
      <c r="B10" s="121"/>
      <c r="C10" s="122"/>
      <c r="D10" s="123">
        <v>44193</v>
      </c>
      <c r="E10" s="124"/>
      <c r="F10" s="125">
        <v>68464</v>
      </c>
      <c r="G10" s="126"/>
      <c r="H10" s="127"/>
    </row>
    <row r="11" spans="1:8">
      <c r="A11" s="108" t="s">
        <v>527</v>
      </c>
      <c r="B11" s="113"/>
      <c r="C11" s="114"/>
      <c r="D11" s="115">
        <v>56198</v>
      </c>
      <c r="E11" s="116"/>
      <c r="F11" s="117">
        <v>109920</v>
      </c>
      <c r="G11" s="118"/>
      <c r="H11" s="119"/>
    </row>
    <row r="12" spans="1:8">
      <c r="A12" s="120"/>
      <c r="B12" s="121"/>
      <c r="C12" s="128"/>
      <c r="D12" s="123">
        <v>49729</v>
      </c>
      <c r="E12" s="124"/>
      <c r="F12" s="125">
        <v>62739</v>
      </c>
      <c r="G12" s="126"/>
      <c r="H12" s="127"/>
    </row>
    <row r="13" spans="1:8">
      <c r="A13" s="108"/>
      <c r="B13" s="113"/>
      <c r="C13" s="129"/>
      <c r="D13" s="130">
        <v>55538</v>
      </c>
      <c r="E13" s="131"/>
      <c r="F13" s="132">
        <v>107226</v>
      </c>
      <c r="G13" s="133"/>
      <c r="H13" s="119"/>
    </row>
    <row r="14" spans="1:8">
      <c r="A14" s="120"/>
      <c r="B14" s="121"/>
      <c r="C14" s="122"/>
      <c r="D14" s="123">
        <v>44451</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5.12</v>
      </c>
      <c r="C19" s="134">
        <f>ROUND(VALUE(SUBSTITUTE(実質収支比率等に係る経年分析!G$48,"▲","-")),2)</f>
        <v>6.16</v>
      </c>
      <c r="D19" s="134">
        <f>ROUND(VALUE(SUBSTITUTE(実質収支比率等に係る経年分析!H$48,"▲","-")),2)</f>
        <v>5.88</v>
      </c>
      <c r="E19" s="134">
        <f>ROUND(VALUE(SUBSTITUTE(実質収支比率等に係る経年分析!I$48,"▲","-")),2)</f>
        <v>7.07</v>
      </c>
      <c r="F19" s="134">
        <f>ROUND(VALUE(SUBSTITUTE(実質収支比率等に係る経年分析!J$48,"▲","-")),2)</f>
        <v>7.15</v>
      </c>
    </row>
    <row r="20" spans="1:11">
      <c r="A20" s="134" t="s">
        <v>43</v>
      </c>
      <c r="B20" s="134">
        <f>ROUND(VALUE(SUBSTITUTE(実質収支比率等に係る経年分析!F$47,"▲","-")),2)</f>
        <v>26.45</v>
      </c>
      <c r="C20" s="134">
        <f>ROUND(VALUE(SUBSTITUTE(実質収支比率等に係る経年分析!G$47,"▲","-")),2)</f>
        <v>29.69</v>
      </c>
      <c r="D20" s="134">
        <f>ROUND(VALUE(SUBSTITUTE(実質収支比率等に係る経年分析!H$47,"▲","-")),2)</f>
        <v>34.85</v>
      </c>
      <c r="E20" s="134">
        <f>ROUND(VALUE(SUBSTITUTE(実質収支比率等に係る経年分析!I$47,"▲","-")),2)</f>
        <v>34.130000000000003</v>
      </c>
      <c r="F20" s="134">
        <f>ROUND(VALUE(SUBSTITUTE(実質収支比率等に係る経年分析!J$47,"▲","-")),2)</f>
        <v>41.52</v>
      </c>
    </row>
    <row r="21" spans="1:11">
      <c r="A21" s="134" t="s">
        <v>44</v>
      </c>
      <c r="B21" s="134">
        <f>IF(ISNUMBER(VALUE(SUBSTITUTE(実質収支比率等に係る経年分析!F$49,"▲","-"))),ROUND(VALUE(SUBSTITUTE(実質収支比率等に係る経年分析!F$49,"▲","-")),2),NA())</f>
        <v>-12.16</v>
      </c>
      <c r="C21" s="134">
        <f>IF(ISNUMBER(VALUE(SUBSTITUTE(実質収支比率等に係る経年分析!G$49,"▲","-"))),ROUND(VALUE(SUBSTITUTE(実質収支比率等に係る経年分析!G$49,"▲","-")),2),NA())</f>
        <v>3.83</v>
      </c>
      <c r="D21" s="134">
        <f>IF(ISNUMBER(VALUE(SUBSTITUTE(実質収支比率等に係る経年分析!H$49,"▲","-"))),ROUND(VALUE(SUBSTITUTE(実質収支比率等に係る経年分析!H$49,"▲","-")),2),NA())</f>
        <v>4.7699999999999996</v>
      </c>
      <c r="E21" s="134">
        <f>IF(ISNUMBER(VALUE(SUBSTITUTE(実質収支比率等に係る経年分析!I$49,"▲","-"))),ROUND(VALUE(SUBSTITUTE(実質収支比率等に係る経年分析!I$49,"▲","-")),2),NA())</f>
        <v>-1.27</v>
      </c>
      <c r="F21" s="134">
        <f>IF(ISNUMBER(VALUE(SUBSTITUTE(実質収支比率等に係る経年分析!J$49,"▲","-"))),ROUND(VALUE(SUBSTITUTE(実質収支比率等に係る経年分析!J$49,"▲","-")),2),NA())</f>
        <v>9.14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岩地集落排水事業特別会計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雲見集落排水事業特別会計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0.83</v>
      </c>
    </row>
    <row r="32" spans="1:11">
      <c r="A32" s="135" t="str">
        <f>IF(連結実質赤字比率に係る赤字・黒字の構成分析!C$38="",NA(),連結実質赤字比率に係る赤字・黒字の構成分析!C$38)</f>
        <v>伊豆まつざき荘事業会計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4.4800000000000004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1.82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6.12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7.14</v>
      </c>
    </row>
    <row r="36" spans="1:16">
      <c r="A36" s="135" t="str">
        <f>IF(連結実質赤字比率に係る赤字・黒字の構成分析!C$34="",NA(),連結実質赤字比率に係る赤字・黒字の構成分析!C$34)</f>
        <v>温泉事業会計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8.4499999999999993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321</v>
      </c>
      <c r="E42" s="136"/>
      <c r="F42" s="136"/>
      <c r="G42" s="136">
        <f>'実質公債費比率（分子）の構造'!L$52</f>
        <v>329</v>
      </c>
      <c r="H42" s="136"/>
      <c r="I42" s="136"/>
      <c r="J42" s="136">
        <f>'実質公債費比率（分子）の構造'!M$52</f>
        <v>331</v>
      </c>
      <c r="K42" s="136"/>
      <c r="L42" s="136"/>
      <c r="M42" s="136">
        <f>'実質公債費比率（分子）の構造'!N$52</f>
        <v>309</v>
      </c>
      <c r="N42" s="136"/>
      <c r="O42" s="136"/>
      <c r="P42" s="136">
        <f>'実質公債費比率（分子）の構造'!O$52</f>
        <v>303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v>
      </c>
      <c r="C44" s="136"/>
      <c r="D44" s="136"/>
      <c r="E44" s="136">
        <f>'実質公債費比率（分子）の構造'!L$50</f>
        <v>10</v>
      </c>
      <c r="F44" s="136"/>
      <c r="G44" s="136"/>
      <c r="H44" s="136">
        <f>'実質公債費比率（分子）の構造'!M$50</f>
        <v>4</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43</v>
      </c>
      <c r="C45" s="136"/>
      <c r="D45" s="136"/>
      <c r="E45" s="136">
        <f>'実質公債費比率（分子）の構造'!L$49</f>
        <v>50</v>
      </c>
      <c r="F45" s="136"/>
      <c r="G45" s="136"/>
      <c r="H45" s="136">
        <f>'実質公債費比率（分子）の構造'!M$49</f>
        <v>46</v>
      </c>
      <c r="I45" s="136"/>
      <c r="J45" s="136"/>
      <c r="K45" s="136">
        <f>'実質公債費比率（分子）の構造'!N$49</f>
        <v>46</v>
      </c>
      <c r="L45" s="136"/>
      <c r="M45" s="136"/>
      <c r="N45" s="136">
        <f>'実質公債費比率（分子）の構造'!O$49</f>
        <v>45</v>
      </c>
      <c r="O45" s="136"/>
      <c r="P45" s="136"/>
    </row>
    <row r="46" spans="1:16">
      <c r="A46" s="136" t="s">
        <v>55</v>
      </c>
      <c r="B46" s="136">
        <f>'実質公債費比率（分子）の構造'!K$48</f>
        <v>9</v>
      </c>
      <c r="C46" s="136"/>
      <c r="D46" s="136"/>
      <c r="E46" s="136">
        <f>'実質公債費比率（分子）の構造'!L$48</f>
        <v>10</v>
      </c>
      <c r="F46" s="136"/>
      <c r="G46" s="136"/>
      <c r="H46" s="136">
        <f>'実質公債費比率（分子）の構造'!M$48</f>
        <v>10</v>
      </c>
      <c r="I46" s="136"/>
      <c r="J46" s="136"/>
      <c r="K46" s="136">
        <f>'実質公債費比率（分子）の構造'!N$48</f>
        <v>10</v>
      </c>
      <c r="L46" s="136"/>
      <c r="M46" s="136"/>
      <c r="N46" s="136">
        <f>'実質公債費比率（分子）の構造'!O$48</f>
        <v>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387</v>
      </c>
      <c r="C49" s="136"/>
      <c r="D49" s="136"/>
      <c r="E49" s="136">
        <f>'実質公債費比率（分子）の構造'!L$45</f>
        <v>396</v>
      </c>
      <c r="F49" s="136"/>
      <c r="G49" s="136"/>
      <c r="H49" s="136">
        <f>'実質公債費比率（分子）の構造'!M$45</f>
        <v>376</v>
      </c>
      <c r="I49" s="136"/>
      <c r="J49" s="136"/>
      <c r="K49" s="136">
        <f>'実質公債費比率（分子）の構造'!N$45</f>
        <v>300</v>
      </c>
      <c r="L49" s="136"/>
      <c r="M49" s="136"/>
      <c r="N49" s="136">
        <f>'実質公債費比率（分子）の構造'!O$45</f>
        <v>295</v>
      </c>
      <c r="O49" s="136"/>
      <c r="P49" s="136"/>
    </row>
    <row r="50" spans="1:16">
      <c r="A50" s="136" t="s">
        <v>59</v>
      </c>
      <c r="B50" s="136" t="e">
        <f>NA()</f>
        <v>#N/A</v>
      </c>
      <c r="C50" s="136">
        <f>IF(ISNUMBER('実質公債費比率（分子）の構造'!K$53),'実質公債費比率（分子）の構造'!K$53,NA())</f>
        <v>128</v>
      </c>
      <c r="D50" s="136" t="e">
        <f>NA()</f>
        <v>#N/A</v>
      </c>
      <c r="E50" s="136" t="e">
        <f>NA()</f>
        <v>#N/A</v>
      </c>
      <c r="F50" s="136">
        <f>IF(ISNUMBER('実質公債費比率（分子）の構造'!L$53),'実質公債費比率（分子）の構造'!L$53,NA())</f>
        <v>137</v>
      </c>
      <c r="G50" s="136" t="e">
        <f>NA()</f>
        <v>#N/A</v>
      </c>
      <c r="H50" s="136" t="e">
        <f>NA()</f>
        <v>#N/A</v>
      </c>
      <c r="I50" s="136">
        <f>IF(ISNUMBER('実質公債費比率（分子）の構造'!M$53),'実質公債費比率（分子）の構造'!M$53,NA())</f>
        <v>105</v>
      </c>
      <c r="J50" s="136" t="e">
        <f>NA()</f>
        <v>#N/A</v>
      </c>
      <c r="K50" s="136" t="e">
        <f>NA()</f>
        <v>#N/A</v>
      </c>
      <c r="L50" s="136">
        <f>IF(ISNUMBER('実質公債費比率（分子）の構造'!N$53),'実質公債費比率（分子）の構造'!N$53,NA())</f>
        <v>48</v>
      </c>
      <c r="M50" s="136" t="e">
        <f>NA()</f>
        <v>#N/A</v>
      </c>
      <c r="N50" s="136" t="e">
        <f>NA()</f>
        <v>#N/A</v>
      </c>
      <c r="O50" s="136">
        <f>IF(ISNUMBER('実質公債費比率（分子）の構造'!O$53),'実質公債費比率（分子）の構造'!O$53,NA())</f>
        <v>48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3153</v>
      </c>
      <c r="E56" s="135"/>
      <c r="F56" s="135"/>
      <c r="G56" s="135">
        <f>'将来負担比率（分子）の構造'!J$51</f>
        <v>3042</v>
      </c>
      <c r="H56" s="135"/>
      <c r="I56" s="135"/>
      <c r="J56" s="135">
        <f>'将来負担比率（分子）の構造'!K$51</f>
        <v>2988</v>
      </c>
      <c r="K56" s="135"/>
      <c r="L56" s="135"/>
      <c r="M56" s="135">
        <f>'将来負担比率（分子）の構造'!L$51</f>
        <v>3042</v>
      </c>
      <c r="N56" s="135"/>
      <c r="O56" s="135"/>
      <c r="P56" s="135">
        <f>'将来負担比率（分子）の構造'!M$51</f>
        <v>2984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1483</v>
      </c>
      <c r="E58" s="135"/>
      <c r="F58" s="135"/>
      <c r="G58" s="135">
        <f>'将来負担比率（分子）の構造'!J$49</f>
        <v>1623</v>
      </c>
      <c r="H58" s="135"/>
      <c r="I58" s="135"/>
      <c r="J58" s="135">
        <f>'将来負担比率（分子）の構造'!K$49</f>
        <v>1808</v>
      </c>
      <c r="K58" s="135"/>
      <c r="L58" s="135"/>
      <c r="M58" s="135">
        <f>'将来負担比率（分子）の構造'!L$49</f>
        <v>1711</v>
      </c>
      <c r="N58" s="135"/>
      <c r="O58" s="135"/>
      <c r="P58" s="135">
        <f>'将来負担比率（分子）の構造'!M$49</f>
        <v>1878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1056</v>
      </c>
      <c r="C62" s="135"/>
      <c r="D62" s="135"/>
      <c r="E62" s="135">
        <f>'将来負担比率（分子）の構造'!J$45</f>
        <v>1060</v>
      </c>
      <c r="F62" s="135"/>
      <c r="G62" s="135"/>
      <c r="H62" s="135">
        <f>'将来負担比率（分子）の構造'!K$45</f>
        <v>1063</v>
      </c>
      <c r="I62" s="135"/>
      <c r="J62" s="135"/>
      <c r="K62" s="135">
        <f>'将来負担比率（分子）の構造'!L$45</f>
        <v>1047</v>
      </c>
      <c r="L62" s="135"/>
      <c r="M62" s="135"/>
      <c r="N62" s="135">
        <f>'将来負担比率（分子）の構造'!M$45</f>
        <v>1010</v>
      </c>
      <c r="O62" s="135"/>
      <c r="P62" s="135"/>
    </row>
    <row r="63" spans="1:16">
      <c r="A63" s="135" t="s">
        <v>28</v>
      </c>
      <c r="B63" s="135">
        <f>'将来負担比率（分子）の構造'!I$44</f>
        <v>377</v>
      </c>
      <c r="C63" s="135"/>
      <c r="D63" s="135"/>
      <c r="E63" s="135">
        <f>'将来負担比率（分子）の構造'!J$44</f>
        <v>338</v>
      </c>
      <c r="F63" s="135"/>
      <c r="G63" s="135"/>
      <c r="H63" s="135">
        <f>'将来負担比率（分子）の構造'!K$44</f>
        <v>304</v>
      </c>
      <c r="I63" s="135"/>
      <c r="J63" s="135"/>
      <c r="K63" s="135">
        <f>'将来負担比率（分子）の構造'!L$44</f>
        <v>351</v>
      </c>
      <c r="L63" s="135"/>
      <c r="M63" s="135"/>
      <c r="N63" s="135">
        <f>'将来負担比率（分子）の構造'!M$44</f>
        <v>329</v>
      </c>
      <c r="O63" s="135"/>
      <c r="P63" s="135"/>
    </row>
    <row r="64" spans="1:16">
      <c r="A64" s="135" t="s">
        <v>27</v>
      </c>
      <c r="B64" s="135">
        <f>'将来負担比率（分子）の構造'!I$43</f>
        <v>87</v>
      </c>
      <c r="C64" s="135"/>
      <c r="D64" s="135"/>
      <c r="E64" s="135">
        <f>'将来負担比率（分子）の構造'!J$43</f>
        <v>81</v>
      </c>
      <c r="F64" s="135"/>
      <c r="G64" s="135"/>
      <c r="H64" s="135">
        <f>'将来負担比率（分子）の構造'!K$43</f>
        <v>74</v>
      </c>
      <c r="I64" s="135"/>
      <c r="J64" s="135"/>
      <c r="K64" s="135">
        <f>'将来負担比率（分子）の構造'!L$43</f>
        <v>67</v>
      </c>
      <c r="L64" s="135"/>
      <c r="M64" s="135"/>
      <c r="N64" s="135">
        <f>'将来負担比率（分子）の構造'!M$43</f>
        <v>60</v>
      </c>
      <c r="O64" s="135"/>
      <c r="P64" s="135"/>
    </row>
    <row r="65" spans="1:16">
      <c r="A65" s="135" t="s">
        <v>26</v>
      </c>
      <c r="B65" s="135">
        <f>'将来負担比率（分子）の構造'!I$42</f>
        <v>19</v>
      </c>
      <c r="C65" s="135"/>
      <c r="D65" s="135"/>
      <c r="E65" s="135">
        <f>'将来負担比率（分子）の構造'!J$42</f>
        <v>9</v>
      </c>
      <c r="F65" s="135"/>
      <c r="G65" s="135"/>
      <c r="H65" s="135">
        <f>'将来負担比率（分子）の構造'!K$42</f>
        <v>6</v>
      </c>
      <c r="I65" s="135"/>
      <c r="J65" s="135"/>
      <c r="K65" s="135">
        <f>'将来負担比率（分子）の構造'!L$42</f>
        <v>5</v>
      </c>
      <c r="L65" s="135"/>
      <c r="M65" s="135"/>
      <c r="N65" s="135">
        <f>'将来負担比率（分子）の構造'!M$42</f>
        <v>4</v>
      </c>
      <c r="O65" s="135"/>
      <c r="P65" s="135"/>
    </row>
    <row r="66" spans="1:16">
      <c r="A66" s="135" t="s">
        <v>25</v>
      </c>
      <c r="B66" s="135">
        <f>'将来負担比率（分子）の構造'!I$41</f>
        <v>3337</v>
      </c>
      <c r="C66" s="135"/>
      <c r="D66" s="135"/>
      <c r="E66" s="135">
        <f>'将来負担比率（分子）の構造'!J$41</f>
        <v>3218</v>
      </c>
      <c r="F66" s="135"/>
      <c r="G66" s="135"/>
      <c r="H66" s="135">
        <f>'将来負担比率（分子）の構造'!K$41</f>
        <v>3184</v>
      </c>
      <c r="I66" s="135"/>
      <c r="J66" s="135"/>
      <c r="K66" s="135">
        <f>'将来負担比率（分子）の構造'!L$41</f>
        <v>3213</v>
      </c>
      <c r="L66" s="135"/>
      <c r="M66" s="135"/>
      <c r="N66" s="135">
        <f>'将来負担比率（分子）の構造'!M$41</f>
        <v>3185</v>
      </c>
      <c r="O66" s="135"/>
      <c r="P66" s="135"/>
    </row>
    <row r="67" spans="1:16">
      <c r="A67" s="135" t="s">
        <v>63</v>
      </c>
      <c r="B67" s="135" t="e">
        <f>NA()</f>
        <v>#N/A</v>
      </c>
      <c r="C67" s="135">
        <f>IF(ISNUMBER('将来負担比率（分子）の構造'!I$52), IF('将来負担比率（分子）の構造'!I$52 &lt; 0, 0, '将来負担比率（分子）の構造'!I$52), NA())</f>
        <v>241</v>
      </c>
      <c r="D67" s="135" t="e">
        <f>NA()</f>
        <v>#N/A</v>
      </c>
      <c r="E67" s="135" t="e">
        <f>NA()</f>
        <v>#N/A</v>
      </c>
      <c r="F67" s="135">
        <f>IF(ISNUMBER('将来負担比率（分子）の構造'!J$52), IF('将来負担比率（分子）の構造'!J$52 &lt; 0, 0, '将来負担比率（分子）の構造'!J$52), NA())</f>
        <v>42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672065</v>
      </c>
      <c r="S5" s="613"/>
      <c r="T5" s="613"/>
      <c r="U5" s="613"/>
      <c r="V5" s="613"/>
      <c r="W5" s="613"/>
      <c r="X5" s="613"/>
      <c r="Y5" s="614"/>
      <c r="Z5" s="615">
        <v>16.5</v>
      </c>
      <c r="AA5" s="615"/>
      <c r="AB5" s="615"/>
      <c r="AC5" s="615"/>
      <c r="AD5" s="616">
        <v>672065</v>
      </c>
      <c r="AE5" s="616"/>
      <c r="AF5" s="616"/>
      <c r="AG5" s="616"/>
      <c r="AH5" s="616"/>
      <c r="AI5" s="616"/>
      <c r="AJ5" s="616"/>
      <c r="AK5" s="616"/>
      <c r="AL5" s="617">
        <v>28.4</v>
      </c>
      <c r="AM5" s="618"/>
      <c r="AN5" s="618"/>
      <c r="AO5" s="619"/>
      <c r="AP5" s="609" t="s">
        <v>206</v>
      </c>
      <c r="AQ5" s="610"/>
      <c r="AR5" s="610"/>
      <c r="AS5" s="610"/>
      <c r="AT5" s="610"/>
      <c r="AU5" s="610"/>
      <c r="AV5" s="610"/>
      <c r="AW5" s="610"/>
      <c r="AX5" s="610"/>
      <c r="AY5" s="610"/>
      <c r="AZ5" s="610"/>
      <c r="BA5" s="610"/>
      <c r="BB5" s="610"/>
      <c r="BC5" s="610"/>
      <c r="BD5" s="610"/>
      <c r="BE5" s="610"/>
      <c r="BF5" s="611"/>
      <c r="BG5" s="623">
        <v>654467</v>
      </c>
      <c r="BH5" s="624"/>
      <c r="BI5" s="624"/>
      <c r="BJ5" s="624"/>
      <c r="BK5" s="624"/>
      <c r="BL5" s="624"/>
      <c r="BM5" s="624"/>
      <c r="BN5" s="625"/>
      <c r="BO5" s="626">
        <v>97.4</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27700</v>
      </c>
      <c r="S6" s="624"/>
      <c r="T6" s="624"/>
      <c r="U6" s="624"/>
      <c r="V6" s="624"/>
      <c r="W6" s="624"/>
      <c r="X6" s="624"/>
      <c r="Y6" s="625"/>
      <c r="Z6" s="626">
        <v>0.7</v>
      </c>
      <c r="AA6" s="626"/>
      <c r="AB6" s="626"/>
      <c r="AC6" s="626"/>
      <c r="AD6" s="627">
        <v>27700</v>
      </c>
      <c r="AE6" s="627"/>
      <c r="AF6" s="627"/>
      <c r="AG6" s="627"/>
      <c r="AH6" s="627"/>
      <c r="AI6" s="627"/>
      <c r="AJ6" s="627"/>
      <c r="AK6" s="627"/>
      <c r="AL6" s="628">
        <v>1.2</v>
      </c>
      <c r="AM6" s="629"/>
      <c r="AN6" s="629"/>
      <c r="AO6" s="630"/>
      <c r="AP6" s="620" t="s">
        <v>212</v>
      </c>
      <c r="AQ6" s="621"/>
      <c r="AR6" s="621"/>
      <c r="AS6" s="621"/>
      <c r="AT6" s="621"/>
      <c r="AU6" s="621"/>
      <c r="AV6" s="621"/>
      <c r="AW6" s="621"/>
      <c r="AX6" s="621"/>
      <c r="AY6" s="621"/>
      <c r="AZ6" s="621"/>
      <c r="BA6" s="621"/>
      <c r="BB6" s="621"/>
      <c r="BC6" s="621"/>
      <c r="BD6" s="621"/>
      <c r="BE6" s="621"/>
      <c r="BF6" s="622"/>
      <c r="BG6" s="623">
        <v>654467</v>
      </c>
      <c r="BH6" s="624"/>
      <c r="BI6" s="624"/>
      <c r="BJ6" s="624"/>
      <c r="BK6" s="624"/>
      <c r="BL6" s="624"/>
      <c r="BM6" s="624"/>
      <c r="BN6" s="625"/>
      <c r="BO6" s="626">
        <v>97.4</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54785</v>
      </c>
      <c r="CS6" s="624"/>
      <c r="CT6" s="624"/>
      <c r="CU6" s="624"/>
      <c r="CV6" s="624"/>
      <c r="CW6" s="624"/>
      <c r="CX6" s="624"/>
      <c r="CY6" s="625"/>
      <c r="CZ6" s="626">
        <v>1.4</v>
      </c>
      <c r="DA6" s="626"/>
      <c r="DB6" s="626"/>
      <c r="DC6" s="626"/>
      <c r="DD6" s="632" t="s">
        <v>207</v>
      </c>
      <c r="DE6" s="624"/>
      <c r="DF6" s="624"/>
      <c r="DG6" s="624"/>
      <c r="DH6" s="624"/>
      <c r="DI6" s="624"/>
      <c r="DJ6" s="624"/>
      <c r="DK6" s="624"/>
      <c r="DL6" s="624"/>
      <c r="DM6" s="624"/>
      <c r="DN6" s="624"/>
      <c r="DO6" s="624"/>
      <c r="DP6" s="625"/>
      <c r="DQ6" s="632">
        <v>54785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1209</v>
      </c>
      <c r="S7" s="624"/>
      <c r="T7" s="624"/>
      <c r="U7" s="624"/>
      <c r="V7" s="624"/>
      <c r="W7" s="624"/>
      <c r="X7" s="624"/>
      <c r="Y7" s="625"/>
      <c r="Z7" s="626">
        <v>0</v>
      </c>
      <c r="AA7" s="626"/>
      <c r="AB7" s="626"/>
      <c r="AC7" s="626"/>
      <c r="AD7" s="627">
        <v>1209</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247808</v>
      </c>
      <c r="BH7" s="624"/>
      <c r="BI7" s="624"/>
      <c r="BJ7" s="624"/>
      <c r="BK7" s="624"/>
      <c r="BL7" s="624"/>
      <c r="BM7" s="624"/>
      <c r="BN7" s="625"/>
      <c r="BO7" s="626">
        <v>36.9</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863898</v>
      </c>
      <c r="CS7" s="624"/>
      <c r="CT7" s="624"/>
      <c r="CU7" s="624"/>
      <c r="CV7" s="624"/>
      <c r="CW7" s="624"/>
      <c r="CX7" s="624"/>
      <c r="CY7" s="625"/>
      <c r="CZ7" s="626">
        <v>22.7</v>
      </c>
      <c r="DA7" s="626"/>
      <c r="DB7" s="626"/>
      <c r="DC7" s="626"/>
      <c r="DD7" s="632">
        <v>25914</v>
      </c>
      <c r="DE7" s="624"/>
      <c r="DF7" s="624"/>
      <c r="DG7" s="624"/>
      <c r="DH7" s="624"/>
      <c r="DI7" s="624"/>
      <c r="DJ7" s="624"/>
      <c r="DK7" s="624"/>
      <c r="DL7" s="624"/>
      <c r="DM7" s="624"/>
      <c r="DN7" s="624"/>
      <c r="DO7" s="624"/>
      <c r="DP7" s="625"/>
      <c r="DQ7" s="632">
        <v>782602</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3373</v>
      </c>
      <c r="S8" s="624"/>
      <c r="T8" s="624"/>
      <c r="U8" s="624"/>
      <c r="V8" s="624"/>
      <c r="W8" s="624"/>
      <c r="X8" s="624"/>
      <c r="Y8" s="625"/>
      <c r="Z8" s="626">
        <v>0.1</v>
      </c>
      <c r="AA8" s="626"/>
      <c r="AB8" s="626"/>
      <c r="AC8" s="626"/>
      <c r="AD8" s="627">
        <v>3373</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12124</v>
      </c>
      <c r="BH8" s="624"/>
      <c r="BI8" s="624"/>
      <c r="BJ8" s="624"/>
      <c r="BK8" s="624"/>
      <c r="BL8" s="624"/>
      <c r="BM8" s="624"/>
      <c r="BN8" s="625"/>
      <c r="BO8" s="626">
        <v>1.8</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920374</v>
      </c>
      <c r="CS8" s="624"/>
      <c r="CT8" s="624"/>
      <c r="CU8" s="624"/>
      <c r="CV8" s="624"/>
      <c r="CW8" s="624"/>
      <c r="CX8" s="624"/>
      <c r="CY8" s="625"/>
      <c r="CZ8" s="626">
        <v>24.2</v>
      </c>
      <c r="DA8" s="626"/>
      <c r="DB8" s="626"/>
      <c r="DC8" s="626"/>
      <c r="DD8" s="632">
        <v>130615</v>
      </c>
      <c r="DE8" s="624"/>
      <c r="DF8" s="624"/>
      <c r="DG8" s="624"/>
      <c r="DH8" s="624"/>
      <c r="DI8" s="624"/>
      <c r="DJ8" s="624"/>
      <c r="DK8" s="624"/>
      <c r="DL8" s="624"/>
      <c r="DM8" s="624"/>
      <c r="DN8" s="624"/>
      <c r="DO8" s="624"/>
      <c r="DP8" s="625"/>
      <c r="DQ8" s="632">
        <v>471474</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3564</v>
      </c>
      <c r="S9" s="624"/>
      <c r="T9" s="624"/>
      <c r="U9" s="624"/>
      <c r="V9" s="624"/>
      <c r="W9" s="624"/>
      <c r="X9" s="624"/>
      <c r="Y9" s="625"/>
      <c r="Z9" s="626">
        <v>0.1</v>
      </c>
      <c r="AA9" s="626"/>
      <c r="AB9" s="626"/>
      <c r="AC9" s="626"/>
      <c r="AD9" s="627">
        <v>3564</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203104</v>
      </c>
      <c r="BH9" s="624"/>
      <c r="BI9" s="624"/>
      <c r="BJ9" s="624"/>
      <c r="BK9" s="624"/>
      <c r="BL9" s="624"/>
      <c r="BM9" s="624"/>
      <c r="BN9" s="625"/>
      <c r="BO9" s="626">
        <v>30.2</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421449</v>
      </c>
      <c r="CS9" s="624"/>
      <c r="CT9" s="624"/>
      <c r="CU9" s="624"/>
      <c r="CV9" s="624"/>
      <c r="CW9" s="624"/>
      <c r="CX9" s="624"/>
      <c r="CY9" s="625"/>
      <c r="CZ9" s="626">
        <v>11.1</v>
      </c>
      <c r="DA9" s="626"/>
      <c r="DB9" s="626"/>
      <c r="DC9" s="626"/>
      <c r="DD9" s="632">
        <v>7388</v>
      </c>
      <c r="DE9" s="624"/>
      <c r="DF9" s="624"/>
      <c r="DG9" s="624"/>
      <c r="DH9" s="624"/>
      <c r="DI9" s="624"/>
      <c r="DJ9" s="624"/>
      <c r="DK9" s="624"/>
      <c r="DL9" s="624"/>
      <c r="DM9" s="624"/>
      <c r="DN9" s="624"/>
      <c r="DO9" s="624"/>
      <c r="DP9" s="625"/>
      <c r="DQ9" s="632">
        <v>399005</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146188</v>
      </c>
      <c r="S10" s="624"/>
      <c r="T10" s="624"/>
      <c r="U10" s="624"/>
      <c r="V10" s="624"/>
      <c r="W10" s="624"/>
      <c r="X10" s="624"/>
      <c r="Y10" s="625"/>
      <c r="Z10" s="626">
        <v>3.6</v>
      </c>
      <c r="AA10" s="626"/>
      <c r="AB10" s="626"/>
      <c r="AC10" s="626"/>
      <c r="AD10" s="627">
        <v>146188</v>
      </c>
      <c r="AE10" s="627"/>
      <c r="AF10" s="627"/>
      <c r="AG10" s="627"/>
      <c r="AH10" s="627"/>
      <c r="AI10" s="627"/>
      <c r="AJ10" s="627"/>
      <c r="AK10" s="627"/>
      <c r="AL10" s="628">
        <v>6.2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18794</v>
      </c>
      <c r="BH10" s="624"/>
      <c r="BI10" s="624"/>
      <c r="BJ10" s="624"/>
      <c r="BK10" s="624"/>
      <c r="BL10" s="624"/>
      <c r="BM10" s="624"/>
      <c r="BN10" s="625"/>
      <c r="BO10" s="626">
        <v>2.8</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13786</v>
      </c>
      <c r="BH11" s="624"/>
      <c r="BI11" s="624"/>
      <c r="BJ11" s="624"/>
      <c r="BK11" s="624"/>
      <c r="BL11" s="624"/>
      <c r="BM11" s="624"/>
      <c r="BN11" s="625"/>
      <c r="BO11" s="626">
        <v>2.1</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200221</v>
      </c>
      <c r="CS11" s="624"/>
      <c r="CT11" s="624"/>
      <c r="CU11" s="624"/>
      <c r="CV11" s="624"/>
      <c r="CW11" s="624"/>
      <c r="CX11" s="624"/>
      <c r="CY11" s="625"/>
      <c r="CZ11" s="626">
        <v>5.3</v>
      </c>
      <c r="DA11" s="626"/>
      <c r="DB11" s="626"/>
      <c r="DC11" s="626"/>
      <c r="DD11" s="632">
        <v>41871</v>
      </c>
      <c r="DE11" s="624"/>
      <c r="DF11" s="624"/>
      <c r="DG11" s="624"/>
      <c r="DH11" s="624"/>
      <c r="DI11" s="624"/>
      <c r="DJ11" s="624"/>
      <c r="DK11" s="624"/>
      <c r="DL11" s="624"/>
      <c r="DM11" s="624"/>
      <c r="DN11" s="624"/>
      <c r="DO11" s="624"/>
      <c r="DP11" s="625"/>
      <c r="DQ11" s="632">
        <v>124477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331735</v>
      </c>
      <c r="BH12" s="624"/>
      <c r="BI12" s="624"/>
      <c r="BJ12" s="624"/>
      <c r="BK12" s="624"/>
      <c r="BL12" s="624"/>
      <c r="BM12" s="624"/>
      <c r="BN12" s="625"/>
      <c r="BO12" s="626">
        <v>49.4</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200951</v>
      </c>
      <c r="CS12" s="624"/>
      <c r="CT12" s="624"/>
      <c r="CU12" s="624"/>
      <c r="CV12" s="624"/>
      <c r="CW12" s="624"/>
      <c r="CX12" s="624"/>
      <c r="CY12" s="625"/>
      <c r="CZ12" s="626">
        <v>5.3</v>
      </c>
      <c r="DA12" s="626"/>
      <c r="DB12" s="626"/>
      <c r="DC12" s="626"/>
      <c r="DD12" s="632">
        <v>5847</v>
      </c>
      <c r="DE12" s="624"/>
      <c r="DF12" s="624"/>
      <c r="DG12" s="624"/>
      <c r="DH12" s="624"/>
      <c r="DI12" s="624"/>
      <c r="DJ12" s="624"/>
      <c r="DK12" s="624"/>
      <c r="DL12" s="624"/>
      <c r="DM12" s="624"/>
      <c r="DN12" s="624"/>
      <c r="DO12" s="624"/>
      <c r="DP12" s="625"/>
      <c r="DQ12" s="632">
        <v>148971</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7110</v>
      </c>
      <c r="S13" s="624"/>
      <c r="T13" s="624"/>
      <c r="U13" s="624"/>
      <c r="V13" s="624"/>
      <c r="W13" s="624"/>
      <c r="X13" s="624"/>
      <c r="Y13" s="625"/>
      <c r="Z13" s="626">
        <v>0.2</v>
      </c>
      <c r="AA13" s="626"/>
      <c r="AB13" s="626"/>
      <c r="AC13" s="626"/>
      <c r="AD13" s="627">
        <v>7110</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330188</v>
      </c>
      <c r="BH13" s="624"/>
      <c r="BI13" s="624"/>
      <c r="BJ13" s="624"/>
      <c r="BK13" s="624"/>
      <c r="BL13" s="624"/>
      <c r="BM13" s="624"/>
      <c r="BN13" s="625"/>
      <c r="BO13" s="626">
        <v>49.1</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133646</v>
      </c>
      <c r="CS13" s="624"/>
      <c r="CT13" s="624"/>
      <c r="CU13" s="624"/>
      <c r="CV13" s="624"/>
      <c r="CW13" s="624"/>
      <c r="CX13" s="624"/>
      <c r="CY13" s="625"/>
      <c r="CZ13" s="626">
        <v>3.5</v>
      </c>
      <c r="DA13" s="626"/>
      <c r="DB13" s="626"/>
      <c r="DC13" s="626"/>
      <c r="DD13" s="632">
        <v>57173</v>
      </c>
      <c r="DE13" s="624"/>
      <c r="DF13" s="624"/>
      <c r="DG13" s="624"/>
      <c r="DH13" s="624"/>
      <c r="DI13" s="624"/>
      <c r="DJ13" s="624"/>
      <c r="DK13" s="624"/>
      <c r="DL13" s="624"/>
      <c r="DM13" s="624"/>
      <c r="DN13" s="624"/>
      <c r="DO13" s="624"/>
      <c r="DP13" s="625"/>
      <c r="DQ13" s="632">
        <v>101767</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17228</v>
      </c>
      <c r="BH14" s="624"/>
      <c r="BI14" s="624"/>
      <c r="BJ14" s="624"/>
      <c r="BK14" s="624"/>
      <c r="BL14" s="624"/>
      <c r="BM14" s="624"/>
      <c r="BN14" s="625"/>
      <c r="BO14" s="626">
        <v>2.6</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328243</v>
      </c>
      <c r="CS14" s="624"/>
      <c r="CT14" s="624"/>
      <c r="CU14" s="624"/>
      <c r="CV14" s="624"/>
      <c r="CW14" s="624"/>
      <c r="CX14" s="624"/>
      <c r="CY14" s="625"/>
      <c r="CZ14" s="626">
        <v>8.6</v>
      </c>
      <c r="DA14" s="626"/>
      <c r="DB14" s="626"/>
      <c r="DC14" s="626"/>
      <c r="DD14" s="632">
        <v>98453</v>
      </c>
      <c r="DE14" s="624"/>
      <c r="DF14" s="624"/>
      <c r="DG14" s="624"/>
      <c r="DH14" s="624"/>
      <c r="DI14" s="624"/>
      <c r="DJ14" s="624"/>
      <c r="DK14" s="624"/>
      <c r="DL14" s="624"/>
      <c r="DM14" s="624"/>
      <c r="DN14" s="624"/>
      <c r="DO14" s="624"/>
      <c r="DP14" s="625"/>
      <c r="DQ14" s="632">
        <v>244659</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1101</v>
      </c>
      <c r="S15" s="624"/>
      <c r="T15" s="624"/>
      <c r="U15" s="624"/>
      <c r="V15" s="624"/>
      <c r="W15" s="624"/>
      <c r="X15" s="624"/>
      <c r="Y15" s="625"/>
      <c r="Z15" s="626">
        <v>0</v>
      </c>
      <c r="AA15" s="626"/>
      <c r="AB15" s="626"/>
      <c r="AC15" s="626"/>
      <c r="AD15" s="627">
        <v>1101</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57696</v>
      </c>
      <c r="BH15" s="624"/>
      <c r="BI15" s="624"/>
      <c r="BJ15" s="624"/>
      <c r="BK15" s="624"/>
      <c r="BL15" s="624"/>
      <c r="BM15" s="624"/>
      <c r="BN15" s="625"/>
      <c r="BO15" s="626">
        <v>8.6</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265809</v>
      </c>
      <c r="CS15" s="624"/>
      <c r="CT15" s="624"/>
      <c r="CU15" s="624"/>
      <c r="CV15" s="624"/>
      <c r="CW15" s="624"/>
      <c r="CX15" s="624"/>
      <c r="CY15" s="625"/>
      <c r="CZ15" s="626">
        <v>7</v>
      </c>
      <c r="DA15" s="626"/>
      <c r="DB15" s="626"/>
      <c r="DC15" s="626"/>
      <c r="DD15" s="632">
        <v>35738</v>
      </c>
      <c r="DE15" s="624"/>
      <c r="DF15" s="624"/>
      <c r="DG15" s="624"/>
      <c r="DH15" s="624"/>
      <c r="DI15" s="624"/>
      <c r="DJ15" s="624"/>
      <c r="DK15" s="624"/>
      <c r="DL15" s="624"/>
      <c r="DM15" s="624"/>
      <c r="DN15" s="624"/>
      <c r="DO15" s="624"/>
      <c r="DP15" s="625"/>
      <c r="DQ15" s="632">
        <v>236436</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1682299</v>
      </c>
      <c r="S16" s="624"/>
      <c r="T16" s="624"/>
      <c r="U16" s="624"/>
      <c r="V16" s="624"/>
      <c r="W16" s="624"/>
      <c r="X16" s="624"/>
      <c r="Y16" s="625"/>
      <c r="Z16" s="626">
        <v>41.4</v>
      </c>
      <c r="AA16" s="626"/>
      <c r="AB16" s="626"/>
      <c r="AC16" s="626"/>
      <c r="AD16" s="627">
        <v>1493232</v>
      </c>
      <c r="AE16" s="627"/>
      <c r="AF16" s="627"/>
      <c r="AG16" s="627"/>
      <c r="AH16" s="627"/>
      <c r="AI16" s="627"/>
      <c r="AJ16" s="627"/>
      <c r="AK16" s="627"/>
      <c r="AL16" s="628">
        <v>63.2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116545</v>
      </c>
      <c r="CS16" s="624"/>
      <c r="CT16" s="624"/>
      <c r="CU16" s="624"/>
      <c r="CV16" s="624"/>
      <c r="CW16" s="624"/>
      <c r="CX16" s="624"/>
      <c r="CY16" s="625"/>
      <c r="CZ16" s="626">
        <v>3.1</v>
      </c>
      <c r="DA16" s="626"/>
      <c r="DB16" s="626"/>
      <c r="DC16" s="626"/>
      <c r="DD16" s="632" t="s">
        <v>109</v>
      </c>
      <c r="DE16" s="624"/>
      <c r="DF16" s="624"/>
      <c r="DG16" s="624"/>
      <c r="DH16" s="624"/>
      <c r="DI16" s="624"/>
      <c r="DJ16" s="624"/>
      <c r="DK16" s="624"/>
      <c r="DL16" s="624"/>
      <c r="DM16" s="624"/>
      <c r="DN16" s="624"/>
      <c r="DO16" s="624"/>
      <c r="DP16" s="625"/>
      <c r="DQ16" s="632">
        <v>577</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1493232</v>
      </c>
      <c r="S17" s="624"/>
      <c r="T17" s="624"/>
      <c r="U17" s="624"/>
      <c r="V17" s="624"/>
      <c r="W17" s="624"/>
      <c r="X17" s="624"/>
      <c r="Y17" s="625"/>
      <c r="Z17" s="626">
        <v>36.700000000000003</v>
      </c>
      <c r="AA17" s="626"/>
      <c r="AB17" s="626"/>
      <c r="AC17" s="626"/>
      <c r="AD17" s="627">
        <v>1493232</v>
      </c>
      <c r="AE17" s="627"/>
      <c r="AF17" s="627"/>
      <c r="AG17" s="627"/>
      <c r="AH17" s="627"/>
      <c r="AI17" s="627"/>
      <c r="AJ17" s="627"/>
      <c r="AK17" s="627"/>
      <c r="AL17" s="628">
        <v>63.2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295230</v>
      </c>
      <c r="CS17" s="624"/>
      <c r="CT17" s="624"/>
      <c r="CU17" s="624"/>
      <c r="CV17" s="624"/>
      <c r="CW17" s="624"/>
      <c r="CX17" s="624"/>
      <c r="CY17" s="625"/>
      <c r="CZ17" s="626">
        <v>7.8</v>
      </c>
      <c r="DA17" s="626"/>
      <c r="DB17" s="626"/>
      <c r="DC17" s="626"/>
      <c r="DD17" s="632" t="s">
        <v>109</v>
      </c>
      <c r="DE17" s="624"/>
      <c r="DF17" s="624"/>
      <c r="DG17" s="624"/>
      <c r="DH17" s="624"/>
      <c r="DI17" s="624"/>
      <c r="DJ17" s="624"/>
      <c r="DK17" s="624"/>
      <c r="DL17" s="624"/>
      <c r="DM17" s="624"/>
      <c r="DN17" s="624"/>
      <c r="DO17" s="624"/>
      <c r="DP17" s="625"/>
      <c r="DQ17" s="632">
        <v>295230</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189067</v>
      </c>
      <c r="S18" s="624"/>
      <c r="T18" s="624"/>
      <c r="U18" s="624"/>
      <c r="V18" s="624"/>
      <c r="W18" s="624"/>
      <c r="X18" s="624"/>
      <c r="Y18" s="625"/>
      <c r="Z18" s="626">
        <v>4.7</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17598</v>
      </c>
      <c r="BH19" s="624"/>
      <c r="BI19" s="624"/>
      <c r="BJ19" s="624"/>
      <c r="BK19" s="624"/>
      <c r="BL19" s="624"/>
      <c r="BM19" s="624"/>
      <c r="BN19" s="625"/>
      <c r="BO19" s="626">
        <v>2.6</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2544609</v>
      </c>
      <c r="S20" s="624"/>
      <c r="T20" s="624"/>
      <c r="U20" s="624"/>
      <c r="V20" s="624"/>
      <c r="W20" s="624"/>
      <c r="X20" s="624"/>
      <c r="Y20" s="625"/>
      <c r="Z20" s="626">
        <v>62.6</v>
      </c>
      <c r="AA20" s="626"/>
      <c r="AB20" s="626"/>
      <c r="AC20" s="626"/>
      <c r="AD20" s="627">
        <v>2355542</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17598</v>
      </c>
      <c r="BH20" s="624"/>
      <c r="BI20" s="624"/>
      <c r="BJ20" s="624"/>
      <c r="BK20" s="624"/>
      <c r="BL20" s="624"/>
      <c r="BM20" s="624"/>
      <c r="BN20" s="625"/>
      <c r="BO20" s="626">
        <v>2.6</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3801151</v>
      </c>
      <c r="CS20" s="624"/>
      <c r="CT20" s="624"/>
      <c r="CU20" s="624"/>
      <c r="CV20" s="624"/>
      <c r="CW20" s="624"/>
      <c r="CX20" s="624"/>
      <c r="CY20" s="625"/>
      <c r="CZ20" s="626">
        <v>100</v>
      </c>
      <c r="DA20" s="626"/>
      <c r="DB20" s="626"/>
      <c r="DC20" s="626"/>
      <c r="DD20" s="632">
        <v>402999</v>
      </c>
      <c r="DE20" s="624"/>
      <c r="DF20" s="624"/>
      <c r="DG20" s="624"/>
      <c r="DH20" s="624"/>
      <c r="DI20" s="624"/>
      <c r="DJ20" s="624"/>
      <c r="DK20" s="624"/>
      <c r="DL20" s="624"/>
      <c r="DM20" s="624"/>
      <c r="DN20" s="624"/>
      <c r="DO20" s="624"/>
      <c r="DP20" s="625"/>
      <c r="DQ20" s="632">
        <v>2859983</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17598</v>
      </c>
      <c r="BH21" s="624"/>
      <c r="BI21" s="624"/>
      <c r="BJ21" s="624"/>
      <c r="BK21" s="624"/>
      <c r="BL21" s="624"/>
      <c r="BM21" s="624"/>
      <c r="BN21" s="625"/>
      <c r="BO21" s="626">
        <v>2.6</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21446</v>
      </c>
      <c r="S22" s="624"/>
      <c r="T22" s="624"/>
      <c r="U22" s="624"/>
      <c r="V22" s="624"/>
      <c r="W22" s="624"/>
      <c r="X22" s="624"/>
      <c r="Y22" s="625"/>
      <c r="Z22" s="626">
        <v>0.5</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41621</v>
      </c>
      <c r="S23" s="624"/>
      <c r="T23" s="624"/>
      <c r="U23" s="624"/>
      <c r="V23" s="624"/>
      <c r="W23" s="624"/>
      <c r="X23" s="624"/>
      <c r="Y23" s="625"/>
      <c r="Z23" s="626">
        <v>1</v>
      </c>
      <c r="AA23" s="626"/>
      <c r="AB23" s="626"/>
      <c r="AC23" s="626"/>
      <c r="AD23" s="627">
        <v>4520</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14134</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1289059</v>
      </c>
      <c r="CS24" s="613"/>
      <c r="CT24" s="613"/>
      <c r="CU24" s="613"/>
      <c r="CV24" s="613"/>
      <c r="CW24" s="613"/>
      <c r="CX24" s="613"/>
      <c r="CY24" s="614"/>
      <c r="CZ24" s="650">
        <v>33.9</v>
      </c>
      <c r="DA24" s="651"/>
      <c r="DB24" s="651"/>
      <c r="DC24" s="652"/>
      <c r="DD24" s="649">
        <v>1001428</v>
      </c>
      <c r="DE24" s="613"/>
      <c r="DF24" s="613"/>
      <c r="DG24" s="613"/>
      <c r="DH24" s="613"/>
      <c r="DI24" s="613"/>
      <c r="DJ24" s="613"/>
      <c r="DK24" s="614"/>
      <c r="DL24" s="649">
        <v>992567</v>
      </c>
      <c r="DM24" s="613"/>
      <c r="DN24" s="613"/>
      <c r="DO24" s="613"/>
      <c r="DP24" s="613"/>
      <c r="DQ24" s="613"/>
      <c r="DR24" s="613"/>
      <c r="DS24" s="613"/>
      <c r="DT24" s="613"/>
      <c r="DU24" s="613"/>
      <c r="DV24" s="614"/>
      <c r="DW24" s="617">
        <v>39.700000000000003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351440</v>
      </c>
      <c r="S25" s="624"/>
      <c r="T25" s="624"/>
      <c r="U25" s="624"/>
      <c r="V25" s="624"/>
      <c r="W25" s="624"/>
      <c r="X25" s="624"/>
      <c r="Y25" s="625"/>
      <c r="Z25" s="626">
        <v>8.6</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623528</v>
      </c>
      <c r="CS25" s="655"/>
      <c r="CT25" s="655"/>
      <c r="CU25" s="655"/>
      <c r="CV25" s="655"/>
      <c r="CW25" s="655"/>
      <c r="CX25" s="655"/>
      <c r="CY25" s="656"/>
      <c r="CZ25" s="657">
        <v>16.399999999999999</v>
      </c>
      <c r="DA25" s="658"/>
      <c r="DB25" s="658"/>
      <c r="DC25" s="659"/>
      <c r="DD25" s="632">
        <v>585381</v>
      </c>
      <c r="DE25" s="655"/>
      <c r="DF25" s="655"/>
      <c r="DG25" s="655"/>
      <c r="DH25" s="655"/>
      <c r="DI25" s="655"/>
      <c r="DJ25" s="655"/>
      <c r="DK25" s="656"/>
      <c r="DL25" s="632">
        <v>578289</v>
      </c>
      <c r="DM25" s="655"/>
      <c r="DN25" s="655"/>
      <c r="DO25" s="655"/>
      <c r="DP25" s="655"/>
      <c r="DQ25" s="655"/>
      <c r="DR25" s="655"/>
      <c r="DS25" s="655"/>
      <c r="DT25" s="655"/>
      <c r="DU25" s="655"/>
      <c r="DV25" s="656"/>
      <c r="DW25" s="628">
        <v>23.1</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388788</v>
      </c>
      <c r="CS26" s="624"/>
      <c r="CT26" s="624"/>
      <c r="CU26" s="624"/>
      <c r="CV26" s="624"/>
      <c r="CW26" s="624"/>
      <c r="CX26" s="624"/>
      <c r="CY26" s="625"/>
      <c r="CZ26" s="657">
        <v>10.199999999999999</v>
      </c>
      <c r="DA26" s="658"/>
      <c r="DB26" s="658"/>
      <c r="DC26" s="659"/>
      <c r="DD26" s="632">
        <v>355779</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267323</v>
      </c>
      <c r="S27" s="624"/>
      <c r="T27" s="624"/>
      <c r="U27" s="624"/>
      <c r="V27" s="624"/>
      <c r="W27" s="624"/>
      <c r="X27" s="624"/>
      <c r="Y27" s="625"/>
      <c r="Z27" s="626">
        <v>6.6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672065</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370312</v>
      </c>
      <c r="CS27" s="655"/>
      <c r="CT27" s="655"/>
      <c r="CU27" s="655"/>
      <c r="CV27" s="655"/>
      <c r="CW27" s="655"/>
      <c r="CX27" s="655"/>
      <c r="CY27" s="656"/>
      <c r="CZ27" s="657">
        <v>9.6999999999999993</v>
      </c>
      <c r="DA27" s="658"/>
      <c r="DB27" s="658"/>
      <c r="DC27" s="659"/>
      <c r="DD27" s="632">
        <v>120828</v>
      </c>
      <c r="DE27" s="655"/>
      <c r="DF27" s="655"/>
      <c r="DG27" s="655"/>
      <c r="DH27" s="655"/>
      <c r="DI27" s="655"/>
      <c r="DJ27" s="655"/>
      <c r="DK27" s="656"/>
      <c r="DL27" s="632">
        <v>119059</v>
      </c>
      <c r="DM27" s="655"/>
      <c r="DN27" s="655"/>
      <c r="DO27" s="655"/>
      <c r="DP27" s="655"/>
      <c r="DQ27" s="655"/>
      <c r="DR27" s="655"/>
      <c r="DS27" s="655"/>
      <c r="DT27" s="655"/>
      <c r="DU27" s="655"/>
      <c r="DV27" s="656"/>
      <c r="DW27" s="628">
        <v>4.8</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3329</v>
      </c>
      <c r="S28" s="624"/>
      <c r="T28" s="624"/>
      <c r="U28" s="624"/>
      <c r="V28" s="624"/>
      <c r="W28" s="624"/>
      <c r="X28" s="624"/>
      <c r="Y28" s="625"/>
      <c r="Z28" s="626">
        <v>0.1</v>
      </c>
      <c r="AA28" s="626"/>
      <c r="AB28" s="626"/>
      <c r="AC28" s="626"/>
      <c r="AD28" s="627">
        <v>1992</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295219</v>
      </c>
      <c r="CS28" s="624"/>
      <c r="CT28" s="624"/>
      <c r="CU28" s="624"/>
      <c r="CV28" s="624"/>
      <c r="CW28" s="624"/>
      <c r="CX28" s="624"/>
      <c r="CY28" s="625"/>
      <c r="CZ28" s="657">
        <v>7.8</v>
      </c>
      <c r="DA28" s="658"/>
      <c r="DB28" s="658"/>
      <c r="DC28" s="659"/>
      <c r="DD28" s="632">
        <v>295219</v>
      </c>
      <c r="DE28" s="624"/>
      <c r="DF28" s="624"/>
      <c r="DG28" s="624"/>
      <c r="DH28" s="624"/>
      <c r="DI28" s="624"/>
      <c r="DJ28" s="624"/>
      <c r="DK28" s="625"/>
      <c r="DL28" s="632">
        <v>295219</v>
      </c>
      <c r="DM28" s="624"/>
      <c r="DN28" s="624"/>
      <c r="DO28" s="624"/>
      <c r="DP28" s="624"/>
      <c r="DQ28" s="624"/>
      <c r="DR28" s="624"/>
      <c r="DS28" s="624"/>
      <c r="DT28" s="624"/>
      <c r="DU28" s="624"/>
      <c r="DV28" s="625"/>
      <c r="DW28" s="628">
        <v>11.8</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23419</v>
      </c>
      <c r="S29" s="624"/>
      <c r="T29" s="624"/>
      <c r="U29" s="624"/>
      <c r="V29" s="624"/>
      <c r="W29" s="624"/>
      <c r="X29" s="624"/>
      <c r="Y29" s="625"/>
      <c r="Z29" s="626">
        <v>0.6</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295219</v>
      </c>
      <c r="CS29" s="655"/>
      <c r="CT29" s="655"/>
      <c r="CU29" s="655"/>
      <c r="CV29" s="655"/>
      <c r="CW29" s="655"/>
      <c r="CX29" s="655"/>
      <c r="CY29" s="656"/>
      <c r="CZ29" s="657">
        <v>7.8</v>
      </c>
      <c r="DA29" s="658"/>
      <c r="DB29" s="658"/>
      <c r="DC29" s="659"/>
      <c r="DD29" s="632">
        <v>295219</v>
      </c>
      <c r="DE29" s="655"/>
      <c r="DF29" s="655"/>
      <c r="DG29" s="655"/>
      <c r="DH29" s="655"/>
      <c r="DI29" s="655"/>
      <c r="DJ29" s="655"/>
      <c r="DK29" s="656"/>
      <c r="DL29" s="632">
        <v>295219</v>
      </c>
      <c r="DM29" s="655"/>
      <c r="DN29" s="655"/>
      <c r="DO29" s="655"/>
      <c r="DP29" s="655"/>
      <c r="DQ29" s="655"/>
      <c r="DR29" s="655"/>
      <c r="DS29" s="655"/>
      <c r="DT29" s="655"/>
      <c r="DU29" s="655"/>
      <c r="DV29" s="656"/>
      <c r="DW29" s="628">
        <v>11.8</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178468</v>
      </c>
      <c r="S30" s="624"/>
      <c r="T30" s="624"/>
      <c r="U30" s="624"/>
      <c r="V30" s="624"/>
      <c r="W30" s="624"/>
      <c r="X30" s="624"/>
      <c r="Y30" s="625"/>
      <c r="Z30" s="626">
        <v>4.4000000000000004</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97.2</v>
      </c>
      <c r="BH30" s="682"/>
      <c r="BI30" s="682"/>
      <c r="BJ30" s="682"/>
      <c r="BK30" s="682"/>
      <c r="BL30" s="682"/>
      <c r="BM30" s="618">
        <v>87.6</v>
      </c>
      <c r="BN30" s="682"/>
      <c r="BO30" s="682"/>
      <c r="BP30" s="682"/>
      <c r="BQ30" s="683"/>
      <c r="BR30" s="681">
        <v>97</v>
      </c>
      <c r="BS30" s="682"/>
      <c r="BT30" s="682"/>
      <c r="BU30" s="682"/>
      <c r="BV30" s="682"/>
      <c r="BW30" s="682"/>
      <c r="BX30" s="618">
        <v>87.2</v>
      </c>
      <c r="BY30" s="682"/>
      <c r="BZ30" s="682"/>
      <c r="CA30" s="682"/>
      <c r="CB30" s="683"/>
      <c r="CD30" s="686"/>
      <c r="CE30" s="687"/>
      <c r="CF30" s="637" t="s">
        <v>290</v>
      </c>
      <c r="CG30" s="638"/>
      <c r="CH30" s="638"/>
      <c r="CI30" s="638"/>
      <c r="CJ30" s="638"/>
      <c r="CK30" s="638"/>
      <c r="CL30" s="638"/>
      <c r="CM30" s="638"/>
      <c r="CN30" s="638"/>
      <c r="CO30" s="638"/>
      <c r="CP30" s="638"/>
      <c r="CQ30" s="639"/>
      <c r="CR30" s="623">
        <v>261290</v>
      </c>
      <c r="CS30" s="624"/>
      <c r="CT30" s="624"/>
      <c r="CU30" s="624"/>
      <c r="CV30" s="624"/>
      <c r="CW30" s="624"/>
      <c r="CX30" s="624"/>
      <c r="CY30" s="625"/>
      <c r="CZ30" s="657">
        <v>6.9</v>
      </c>
      <c r="DA30" s="658"/>
      <c r="DB30" s="658"/>
      <c r="DC30" s="659"/>
      <c r="DD30" s="632">
        <v>261290</v>
      </c>
      <c r="DE30" s="624"/>
      <c r="DF30" s="624"/>
      <c r="DG30" s="624"/>
      <c r="DH30" s="624"/>
      <c r="DI30" s="624"/>
      <c r="DJ30" s="624"/>
      <c r="DK30" s="625"/>
      <c r="DL30" s="632">
        <v>261290</v>
      </c>
      <c r="DM30" s="624"/>
      <c r="DN30" s="624"/>
      <c r="DO30" s="624"/>
      <c r="DP30" s="624"/>
      <c r="DQ30" s="624"/>
      <c r="DR30" s="624"/>
      <c r="DS30" s="624"/>
      <c r="DT30" s="624"/>
      <c r="DU30" s="624"/>
      <c r="DV30" s="625"/>
      <c r="DW30" s="628">
        <v>10.4</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267031</v>
      </c>
      <c r="S31" s="624"/>
      <c r="T31" s="624"/>
      <c r="U31" s="624"/>
      <c r="V31" s="624"/>
      <c r="W31" s="624"/>
      <c r="X31" s="624"/>
      <c r="Y31" s="625"/>
      <c r="Z31" s="626">
        <v>6.6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98.4</v>
      </c>
      <c r="BH31" s="655"/>
      <c r="BI31" s="655"/>
      <c r="BJ31" s="655"/>
      <c r="BK31" s="655"/>
      <c r="BL31" s="655"/>
      <c r="BM31" s="629">
        <v>94</v>
      </c>
      <c r="BN31" s="679"/>
      <c r="BO31" s="679"/>
      <c r="BP31" s="679"/>
      <c r="BQ31" s="680"/>
      <c r="BR31" s="678">
        <v>98.3</v>
      </c>
      <c r="BS31" s="655"/>
      <c r="BT31" s="655"/>
      <c r="BU31" s="655"/>
      <c r="BV31" s="655"/>
      <c r="BW31" s="655"/>
      <c r="BX31" s="629">
        <v>92.6</v>
      </c>
      <c r="BY31" s="679"/>
      <c r="BZ31" s="679"/>
      <c r="CA31" s="679"/>
      <c r="CB31" s="680"/>
      <c r="CD31" s="686"/>
      <c r="CE31" s="687"/>
      <c r="CF31" s="637" t="s">
        <v>294</v>
      </c>
      <c r="CG31" s="638"/>
      <c r="CH31" s="638"/>
      <c r="CI31" s="638"/>
      <c r="CJ31" s="638"/>
      <c r="CK31" s="638"/>
      <c r="CL31" s="638"/>
      <c r="CM31" s="638"/>
      <c r="CN31" s="638"/>
      <c r="CO31" s="638"/>
      <c r="CP31" s="638"/>
      <c r="CQ31" s="639"/>
      <c r="CR31" s="623">
        <v>33929</v>
      </c>
      <c r="CS31" s="655"/>
      <c r="CT31" s="655"/>
      <c r="CU31" s="655"/>
      <c r="CV31" s="655"/>
      <c r="CW31" s="655"/>
      <c r="CX31" s="655"/>
      <c r="CY31" s="656"/>
      <c r="CZ31" s="657">
        <v>0.9</v>
      </c>
      <c r="DA31" s="658"/>
      <c r="DB31" s="658"/>
      <c r="DC31" s="659"/>
      <c r="DD31" s="632">
        <v>33929</v>
      </c>
      <c r="DE31" s="655"/>
      <c r="DF31" s="655"/>
      <c r="DG31" s="655"/>
      <c r="DH31" s="655"/>
      <c r="DI31" s="655"/>
      <c r="DJ31" s="655"/>
      <c r="DK31" s="656"/>
      <c r="DL31" s="632">
        <v>33929</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116975</v>
      </c>
      <c r="S32" s="624"/>
      <c r="T32" s="624"/>
      <c r="U32" s="624"/>
      <c r="V32" s="624"/>
      <c r="W32" s="624"/>
      <c r="X32" s="624"/>
      <c r="Y32" s="625"/>
      <c r="Z32" s="626">
        <v>2.9</v>
      </c>
      <c r="AA32" s="626"/>
      <c r="AB32" s="626"/>
      <c r="AC32" s="626"/>
      <c r="AD32" s="627">
        <v>229</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95.6</v>
      </c>
      <c r="BH32" s="691"/>
      <c r="BI32" s="691"/>
      <c r="BJ32" s="691"/>
      <c r="BK32" s="691"/>
      <c r="BL32" s="691"/>
      <c r="BM32" s="692">
        <v>80.8</v>
      </c>
      <c r="BN32" s="691"/>
      <c r="BO32" s="691"/>
      <c r="BP32" s="691"/>
      <c r="BQ32" s="693"/>
      <c r="BR32" s="690">
        <v>95.3</v>
      </c>
      <c r="BS32" s="691"/>
      <c r="BT32" s="691"/>
      <c r="BU32" s="691"/>
      <c r="BV32" s="691"/>
      <c r="BW32" s="691"/>
      <c r="BX32" s="692">
        <v>81</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233729</v>
      </c>
      <c r="S33" s="624"/>
      <c r="T33" s="624"/>
      <c r="U33" s="624"/>
      <c r="V33" s="624"/>
      <c r="W33" s="624"/>
      <c r="X33" s="624"/>
      <c r="Y33" s="625"/>
      <c r="Z33" s="626">
        <v>5.8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1992548</v>
      </c>
      <c r="CS33" s="655"/>
      <c r="CT33" s="655"/>
      <c r="CU33" s="655"/>
      <c r="CV33" s="655"/>
      <c r="CW33" s="655"/>
      <c r="CX33" s="655"/>
      <c r="CY33" s="656"/>
      <c r="CZ33" s="657">
        <v>52.4</v>
      </c>
      <c r="DA33" s="658"/>
      <c r="DB33" s="658"/>
      <c r="DC33" s="659"/>
      <c r="DD33" s="632">
        <v>1691851</v>
      </c>
      <c r="DE33" s="655"/>
      <c r="DF33" s="655"/>
      <c r="DG33" s="655"/>
      <c r="DH33" s="655"/>
      <c r="DI33" s="655"/>
      <c r="DJ33" s="655"/>
      <c r="DK33" s="656"/>
      <c r="DL33" s="632">
        <v>1043188</v>
      </c>
      <c r="DM33" s="655"/>
      <c r="DN33" s="655"/>
      <c r="DO33" s="655"/>
      <c r="DP33" s="655"/>
      <c r="DQ33" s="655"/>
      <c r="DR33" s="655"/>
      <c r="DS33" s="655"/>
      <c r="DT33" s="655"/>
      <c r="DU33" s="655"/>
      <c r="DV33" s="656"/>
      <c r="DW33" s="628">
        <v>41.7</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804829</v>
      </c>
      <c r="CS34" s="624"/>
      <c r="CT34" s="624"/>
      <c r="CU34" s="624"/>
      <c r="CV34" s="624"/>
      <c r="CW34" s="624"/>
      <c r="CX34" s="624"/>
      <c r="CY34" s="625"/>
      <c r="CZ34" s="657">
        <v>21.2</v>
      </c>
      <c r="DA34" s="658"/>
      <c r="DB34" s="658"/>
      <c r="DC34" s="659"/>
      <c r="DD34" s="632">
        <v>636899</v>
      </c>
      <c r="DE34" s="624"/>
      <c r="DF34" s="624"/>
      <c r="DG34" s="624"/>
      <c r="DH34" s="624"/>
      <c r="DI34" s="624"/>
      <c r="DJ34" s="624"/>
      <c r="DK34" s="625"/>
      <c r="DL34" s="632">
        <v>402606</v>
      </c>
      <c r="DM34" s="624"/>
      <c r="DN34" s="624"/>
      <c r="DO34" s="624"/>
      <c r="DP34" s="624"/>
      <c r="DQ34" s="624"/>
      <c r="DR34" s="624"/>
      <c r="DS34" s="624"/>
      <c r="DT34" s="624"/>
      <c r="DU34" s="624"/>
      <c r="DV34" s="625"/>
      <c r="DW34" s="628">
        <v>16.100000000000001</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139829</v>
      </c>
      <c r="S35" s="624"/>
      <c r="T35" s="624"/>
      <c r="U35" s="624"/>
      <c r="V35" s="624"/>
      <c r="W35" s="624"/>
      <c r="X35" s="624"/>
      <c r="Y35" s="625"/>
      <c r="Z35" s="626">
        <v>3.4</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358429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54386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26295</v>
      </c>
      <c r="CS35" s="655"/>
      <c r="CT35" s="655"/>
      <c r="CU35" s="655"/>
      <c r="CV35" s="655"/>
      <c r="CW35" s="655"/>
      <c r="CX35" s="655"/>
      <c r="CY35" s="656"/>
      <c r="CZ35" s="657">
        <v>0.7</v>
      </c>
      <c r="DA35" s="658"/>
      <c r="DB35" s="658"/>
      <c r="DC35" s="659"/>
      <c r="DD35" s="632">
        <v>26082</v>
      </c>
      <c r="DE35" s="655"/>
      <c r="DF35" s="655"/>
      <c r="DG35" s="655"/>
      <c r="DH35" s="655"/>
      <c r="DI35" s="655"/>
      <c r="DJ35" s="655"/>
      <c r="DK35" s="656"/>
      <c r="DL35" s="632">
        <v>25316</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4063524</v>
      </c>
      <c r="S36" s="696"/>
      <c r="T36" s="696"/>
      <c r="U36" s="696"/>
      <c r="V36" s="696"/>
      <c r="W36" s="696"/>
      <c r="X36" s="696"/>
      <c r="Y36" s="697"/>
      <c r="Z36" s="698">
        <v>100</v>
      </c>
      <c r="AA36" s="698"/>
      <c r="AB36" s="698"/>
      <c r="AC36" s="698"/>
      <c r="AD36" s="699">
        <v>2362283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9511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-26964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494509</v>
      </c>
      <c r="CS36" s="624"/>
      <c r="CT36" s="624"/>
      <c r="CU36" s="624"/>
      <c r="CV36" s="624"/>
      <c r="CW36" s="624"/>
      <c r="CX36" s="624"/>
      <c r="CY36" s="625"/>
      <c r="CZ36" s="657">
        <v>13</v>
      </c>
      <c r="DA36" s="658"/>
      <c r="DB36" s="658"/>
      <c r="DC36" s="659"/>
      <c r="DD36" s="632">
        <v>441746</v>
      </c>
      <c r="DE36" s="624"/>
      <c r="DF36" s="624"/>
      <c r="DG36" s="624"/>
      <c r="DH36" s="624"/>
      <c r="DI36" s="624"/>
      <c r="DJ36" s="624"/>
      <c r="DK36" s="625"/>
      <c r="DL36" s="632">
        <v>326150</v>
      </c>
      <c r="DM36" s="624"/>
      <c r="DN36" s="624"/>
      <c r="DO36" s="624"/>
      <c r="DP36" s="624"/>
      <c r="DQ36" s="624"/>
      <c r="DR36" s="624"/>
      <c r="DS36" s="624"/>
      <c r="DT36" s="624"/>
      <c r="DU36" s="624"/>
      <c r="DV36" s="625"/>
      <c r="DW36" s="628">
        <v>13</v>
      </c>
      <c r="DX36" s="653"/>
      <c r="DY36" s="653"/>
      <c r="DZ36" s="653"/>
      <c r="EA36" s="653"/>
      <c r="EB36" s="653"/>
      <c r="EC36" s="654"/>
    </row>
    <row r="37" spans="2:133" ht="11.25" customHeight="1">
      <c r="AQ37" s="702" t="s">
        <v>312</v>
      </c>
      <c r="AR37" s="703"/>
      <c r="AS37" s="703"/>
      <c r="AT37" s="703"/>
      <c r="AU37" s="703"/>
      <c r="AV37" s="703"/>
      <c r="AW37" s="703"/>
      <c r="AX37" s="703"/>
      <c r="AY37" s="704"/>
      <c r="AZ37" s="623">
        <v>5058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1540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234453</v>
      </c>
      <c r="CS37" s="655"/>
      <c r="CT37" s="655"/>
      <c r="CU37" s="655"/>
      <c r="CV37" s="655"/>
      <c r="CW37" s="655"/>
      <c r="CX37" s="655"/>
      <c r="CY37" s="656"/>
      <c r="CZ37" s="657">
        <v>6.2</v>
      </c>
      <c r="DA37" s="658"/>
      <c r="DB37" s="658"/>
      <c r="DC37" s="659"/>
      <c r="DD37" s="632">
        <v>228580</v>
      </c>
      <c r="DE37" s="655"/>
      <c r="DF37" s="655"/>
      <c r="DG37" s="655"/>
      <c r="DH37" s="655"/>
      <c r="DI37" s="655"/>
      <c r="DJ37" s="655"/>
      <c r="DK37" s="656"/>
      <c r="DL37" s="632">
        <v>228580</v>
      </c>
      <c r="DM37" s="655"/>
      <c r="DN37" s="655"/>
      <c r="DO37" s="655"/>
      <c r="DP37" s="655"/>
      <c r="DQ37" s="655"/>
      <c r="DR37" s="655"/>
      <c r="DS37" s="655"/>
      <c r="DT37" s="655"/>
      <c r="DU37" s="655"/>
      <c r="DV37" s="656"/>
      <c r="DW37" s="628">
        <v>9.1</v>
      </c>
      <c r="DX37" s="653"/>
      <c r="DY37" s="653"/>
      <c r="DZ37" s="653"/>
      <c r="EA37" s="653"/>
      <c r="EB37" s="653"/>
      <c r="EC37" s="654"/>
    </row>
    <row r="38" spans="2:133" ht="11.25" customHeight="1">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2615</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353371</v>
      </c>
      <c r="CS38" s="624"/>
      <c r="CT38" s="624"/>
      <c r="CU38" s="624"/>
      <c r="CV38" s="624"/>
      <c r="CW38" s="624"/>
      <c r="CX38" s="624"/>
      <c r="CY38" s="625"/>
      <c r="CZ38" s="657">
        <v>9.3000000000000007</v>
      </c>
      <c r="DA38" s="658"/>
      <c r="DB38" s="658"/>
      <c r="DC38" s="659"/>
      <c r="DD38" s="632">
        <v>290320</v>
      </c>
      <c r="DE38" s="624"/>
      <c r="DF38" s="624"/>
      <c r="DG38" s="624"/>
      <c r="DH38" s="624"/>
      <c r="DI38" s="624"/>
      <c r="DJ38" s="624"/>
      <c r="DK38" s="625"/>
      <c r="DL38" s="632">
        <v>288691</v>
      </c>
      <c r="DM38" s="624"/>
      <c r="DN38" s="624"/>
      <c r="DO38" s="624"/>
      <c r="DP38" s="624"/>
      <c r="DQ38" s="624"/>
      <c r="DR38" s="624"/>
      <c r="DS38" s="624"/>
      <c r="DT38" s="624"/>
      <c r="DU38" s="624"/>
      <c r="DV38" s="625"/>
      <c r="DW38" s="628">
        <v>11.5</v>
      </c>
      <c r="DX38" s="653"/>
      <c r="DY38" s="653"/>
      <c r="DZ38" s="653"/>
      <c r="EA38" s="653"/>
      <c r="EB38" s="653"/>
      <c r="EC38" s="654"/>
    </row>
    <row r="39" spans="2:133" ht="11.25" customHeight="1">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311025</v>
      </c>
      <c r="CS39" s="655"/>
      <c r="CT39" s="655"/>
      <c r="CU39" s="655"/>
      <c r="CV39" s="655"/>
      <c r="CW39" s="655"/>
      <c r="CX39" s="655"/>
      <c r="CY39" s="656"/>
      <c r="CZ39" s="657">
        <v>8.1999999999999993</v>
      </c>
      <c r="DA39" s="658"/>
      <c r="DB39" s="658"/>
      <c r="DC39" s="659"/>
      <c r="DD39" s="632">
        <v>295080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98628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2519</v>
      </c>
      <c r="CS40" s="624"/>
      <c r="CT40" s="624"/>
      <c r="CU40" s="624"/>
      <c r="CV40" s="624"/>
      <c r="CW40" s="624"/>
      <c r="CX40" s="624"/>
      <c r="CY40" s="625"/>
      <c r="CZ40" s="657">
        <v>0.1</v>
      </c>
      <c r="DA40" s="658"/>
      <c r="DB40" s="658"/>
      <c r="DC40" s="659"/>
      <c r="DD40" s="632">
        <v>1724</v>
      </c>
      <c r="DE40" s="624"/>
      <c r="DF40" s="624"/>
      <c r="DG40" s="624"/>
      <c r="DH40" s="624"/>
      <c r="DI40" s="624"/>
      <c r="DJ40" s="624"/>
      <c r="DK40" s="625"/>
      <c r="DL40" s="632">
        <v>425</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245232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519544</v>
      </c>
      <c r="CS42" s="624"/>
      <c r="CT42" s="624"/>
      <c r="CU42" s="624"/>
      <c r="CV42" s="624"/>
      <c r="CW42" s="624"/>
      <c r="CX42" s="624"/>
      <c r="CY42" s="625"/>
      <c r="CZ42" s="657">
        <v>13.7</v>
      </c>
      <c r="DA42" s="706"/>
      <c r="DB42" s="706"/>
      <c r="DC42" s="707"/>
      <c r="DD42" s="632">
        <v>166704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119</v>
      </c>
      <c r="CS43" s="655"/>
      <c r="CT43" s="655"/>
      <c r="CU43" s="655"/>
      <c r="CV43" s="655"/>
      <c r="CW43" s="655"/>
      <c r="CX43" s="655"/>
      <c r="CY43" s="656"/>
      <c r="CZ43" s="657" t="s">
        <v>119</v>
      </c>
      <c r="DA43" s="658"/>
      <c r="DB43" s="658"/>
      <c r="DC43" s="659"/>
      <c r="DD43" s="632" t="s">
        <v>119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402999</v>
      </c>
      <c r="CS44" s="624"/>
      <c r="CT44" s="624"/>
      <c r="CU44" s="624"/>
      <c r="CV44" s="624"/>
      <c r="CW44" s="624"/>
      <c r="CX44" s="624"/>
      <c r="CY44" s="625"/>
      <c r="CZ44" s="657">
        <v>10.6</v>
      </c>
      <c r="DA44" s="706"/>
      <c r="DB44" s="706"/>
      <c r="DC44" s="707"/>
      <c r="DD44" s="632">
        <v>166127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27187</v>
      </c>
      <c r="CS45" s="655"/>
      <c r="CT45" s="655"/>
      <c r="CU45" s="655"/>
      <c r="CV45" s="655"/>
      <c r="CW45" s="655"/>
      <c r="CX45" s="655"/>
      <c r="CY45" s="656"/>
      <c r="CZ45" s="657">
        <v>0.7</v>
      </c>
      <c r="DA45" s="658"/>
      <c r="DB45" s="658"/>
      <c r="DC45" s="659"/>
      <c r="DD45" s="632">
        <v>4412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356607</v>
      </c>
      <c r="CS46" s="624"/>
      <c r="CT46" s="624"/>
      <c r="CU46" s="624"/>
      <c r="CV46" s="624"/>
      <c r="CW46" s="624"/>
      <c r="CX46" s="624"/>
      <c r="CY46" s="625"/>
      <c r="CZ46" s="657">
        <v>9.4</v>
      </c>
      <c r="DA46" s="706"/>
      <c r="DB46" s="706"/>
      <c r="DC46" s="707"/>
      <c r="DD46" s="632">
        <v>147810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116545</v>
      </c>
      <c r="CS47" s="655"/>
      <c r="CT47" s="655"/>
      <c r="CU47" s="655"/>
      <c r="CV47" s="655"/>
      <c r="CW47" s="655"/>
      <c r="CX47" s="655"/>
      <c r="CY47" s="656"/>
      <c r="CZ47" s="657">
        <v>3.1</v>
      </c>
      <c r="DA47" s="658"/>
      <c r="DB47" s="658"/>
      <c r="DC47" s="659"/>
      <c r="DD47" s="632">
        <v>577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3801151</v>
      </c>
      <c r="CS49" s="691"/>
      <c r="CT49" s="691"/>
      <c r="CU49" s="691"/>
      <c r="CV49" s="691"/>
      <c r="CW49" s="691"/>
      <c r="CX49" s="691"/>
      <c r="CY49" s="718"/>
      <c r="CZ49" s="719">
        <v>100</v>
      </c>
      <c r="DA49" s="720"/>
      <c r="DB49" s="720"/>
      <c r="DC49" s="721"/>
      <c r="DD49" s="722">
        <v>2859983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4064</v>
      </c>
      <c r="R7" s="753"/>
      <c r="S7" s="753"/>
      <c r="T7" s="753"/>
      <c r="U7" s="753"/>
      <c r="V7" s="753">
        <v>3801</v>
      </c>
      <c r="W7" s="753"/>
      <c r="X7" s="753"/>
      <c r="Y7" s="753"/>
      <c r="Z7" s="753"/>
      <c r="AA7" s="753">
        <v>262</v>
      </c>
      <c r="AB7" s="753"/>
      <c r="AC7" s="753"/>
      <c r="AD7" s="753"/>
      <c r="AE7" s="754"/>
      <c r="AF7" s="755">
        <v>176</v>
      </c>
      <c r="AG7" s="756"/>
      <c r="AH7" s="756"/>
      <c r="AI7" s="756"/>
      <c r="AJ7" s="757"/>
      <c r="AK7" s="792">
        <v>179</v>
      </c>
      <c r="AL7" s="793"/>
      <c r="AM7" s="793"/>
      <c r="AN7" s="793"/>
      <c r="AO7" s="793"/>
      <c r="AP7" s="793">
        <v>3185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561</v>
      </c>
      <c r="BT7" s="797"/>
      <c r="BU7" s="797"/>
      <c r="BV7" s="797"/>
      <c r="BW7" s="797"/>
      <c r="BX7" s="797"/>
      <c r="BY7" s="797"/>
      <c r="BZ7" s="797"/>
      <c r="CA7" s="797"/>
      <c r="CB7" s="797"/>
      <c r="CC7" s="797"/>
      <c r="CD7" s="797"/>
      <c r="CE7" s="797"/>
      <c r="CF7" s="797"/>
      <c r="CG7" s="798"/>
      <c r="CH7" s="789">
        <v>0</v>
      </c>
      <c r="CI7" s="790"/>
      <c r="CJ7" s="790"/>
      <c r="CK7" s="790"/>
      <c r="CL7" s="791"/>
      <c r="CM7" s="789">
        <v>34</v>
      </c>
      <c r="CN7" s="790"/>
      <c r="CO7" s="790"/>
      <c r="CP7" s="790"/>
      <c r="CQ7" s="791"/>
      <c r="CR7" s="789">
        <v>33</v>
      </c>
      <c r="CS7" s="790"/>
      <c r="CT7" s="790"/>
      <c r="CU7" s="790"/>
      <c r="CV7" s="791"/>
      <c r="CW7" s="789">
        <v>0</v>
      </c>
      <c r="CX7" s="790"/>
      <c r="CY7" s="790"/>
      <c r="CZ7" s="790"/>
      <c r="DA7" s="791"/>
      <c r="DB7" s="789" t="s">
        <v>560</v>
      </c>
      <c r="DC7" s="790"/>
      <c r="DD7" s="790"/>
      <c r="DE7" s="790"/>
      <c r="DF7" s="791"/>
      <c r="DG7" s="789" t="s">
        <v>560</v>
      </c>
      <c r="DH7" s="790"/>
      <c r="DI7" s="790"/>
      <c r="DJ7" s="790"/>
      <c r="DK7" s="791"/>
      <c r="DL7" s="789" t="s">
        <v>560</v>
      </c>
      <c r="DM7" s="790"/>
      <c r="DN7" s="790"/>
      <c r="DO7" s="790"/>
      <c r="DP7" s="791"/>
      <c r="DQ7" s="789" t="s">
        <v>560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4064</v>
      </c>
      <c r="R23" s="812"/>
      <c r="S23" s="812"/>
      <c r="T23" s="812"/>
      <c r="U23" s="812"/>
      <c r="V23" s="812">
        <v>3801</v>
      </c>
      <c r="W23" s="812"/>
      <c r="X23" s="812"/>
      <c r="Y23" s="812"/>
      <c r="Z23" s="812"/>
      <c r="AA23" s="812">
        <v>262</v>
      </c>
      <c r="AB23" s="812"/>
      <c r="AC23" s="812"/>
      <c r="AD23" s="812"/>
      <c r="AE23" s="813"/>
      <c r="AF23" s="814">
        <v>176</v>
      </c>
      <c r="AG23" s="812"/>
      <c r="AH23" s="812"/>
      <c r="AI23" s="812"/>
      <c r="AJ23" s="815"/>
      <c r="AK23" s="816"/>
      <c r="AL23" s="817"/>
      <c r="AM23" s="817"/>
      <c r="AN23" s="817"/>
      <c r="AO23" s="817"/>
      <c r="AP23" s="812">
        <v>3185</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1313</v>
      </c>
      <c r="R28" s="841"/>
      <c r="S28" s="841"/>
      <c r="T28" s="841"/>
      <c r="U28" s="841"/>
      <c r="V28" s="841">
        <v>1258</v>
      </c>
      <c r="W28" s="841"/>
      <c r="X28" s="841"/>
      <c r="Y28" s="841"/>
      <c r="Z28" s="841"/>
      <c r="AA28" s="841">
        <v>54</v>
      </c>
      <c r="AB28" s="841"/>
      <c r="AC28" s="841"/>
      <c r="AD28" s="841"/>
      <c r="AE28" s="842"/>
      <c r="AF28" s="843">
        <v>54</v>
      </c>
      <c r="AG28" s="841"/>
      <c r="AH28" s="841"/>
      <c r="AI28" s="841"/>
      <c r="AJ28" s="844"/>
      <c r="AK28" s="845">
        <v>83</v>
      </c>
      <c r="AL28" s="836"/>
      <c r="AM28" s="836"/>
      <c r="AN28" s="836"/>
      <c r="AO28" s="836"/>
      <c r="AP28" s="836" t="s">
        <v>557</v>
      </c>
      <c r="AQ28" s="836"/>
      <c r="AR28" s="836"/>
      <c r="AS28" s="836"/>
      <c r="AT28" s="836"/>
      <c r="AU28" s="836" t="s">
        <v>557</v>
      </c>
      <c r="AV28" s="836"/>
      <c r="AW28" s="836"/>
      <c r="AX28" s="836"/>
      <c r="AY28" s="836"/>
      <c r="AZ28" s="837" t="s">
        <v>557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826</v>
      </c>
      <c r="R29" s="777"/>
      <c r="S29" s="777"/>
      <c r="T29" s="777"/>
      <c r="U29" s="777"/>
      <c r="V29" s="777">
        <v>806</v>
      </c>
      <c r="W29" s="777"/>
      <c r="X29" s="777"/>
      <c r="Y29" s="777"/>
      <c r="Z29" s="777"/>
      <c r="AA29" s="777">
        <v>21</v>
      </c>
      <c r="AB29" s="777"/>
      <c r="AC29" s="777"/>
      <c r="AD29" s="777"/>
      <c r="AE29" s="778"/>
      <c r="AF29" s="779">
        <v>21</v>
      </c>
      <c r="AG29" s="780"/>
      <c r="AH29" s="780"/>
      <c r="AI29" s="780"/>
      <c r="AJ29" s="781"/>
      <c r="AK29" s="848">
        <v>109</v>
      </c>
      <c r="AL29" s="849"/>
      <c r="AM29" s="849"/>
      <c r="AN29" s="849"/>
      <c r="AO29" s="849"/>
      <c r="AP29" s="849" t="s">
        <v>557</v>
      </c>
      <c r="AQ29" s="849"/>
      <c r="AR29" s="849"/>
      <c r="AS29" s="849"/>
      <c r="AT29" s="849"/>
      <c r="AU29" s="849" t="s">
        <v>558</v>
      </c>
      <c r="AV29" s="849"/>
      <c r="AW29" s="849"/>
      <c r="AX29" s="849"/>
      <c r="AY29" s="849"/>
      <c r="AZ29" s="850" t="s">
        <v>557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102</v>
      </c>
      <c r="R30" s="777"/>
      <c r="S30" s="777"/>
      <c r="T30" s="777"/>
      <c r="U30" s="777"/>
      <c r="V30" s="777">
        <v>101</v>
      </c>
      <c r="W30" s="777"/>
      <c r="X30" s="777"/>
      <c r="Y30" s="777"/>
      <c r="Z30" s="777"/>
      <c r="AA30" s="777">
        <v>2</v>
      </c>
      <c r="AB30" s="777"/>
      <c r="AC30" s="777"/>
      <c r="AD30" s="777"/>
      <c r="AE30" s="778"/>
      <c r="AF30" s="779">
        <v>2</v>
      </c>
      <c r="AG30" s="780"/>
      <c r="AH30" s="780"/>
      <c r="AI30" s="780"/>
      <c r="AJ30" s="781"/>
      <c r="AK30" s="848">
        <v>31</v>
      </c>
      <c r="AL30" s="849"/>
      <c r="AM30" s="849"/>
      <c r="AN30" s="849"/>
      <c r="AO30" s="849"/>
      <c r="AP30" s="849" t="s">
        <v>557</v>
      </c>
      <c r="AQ30" s="849"/>
      <c r="AR30" s="849"/>
      <c r="AS30" s="849"/>
      <c r="AT30" s="849"/>
      <c r="AU30" s="849" t="s">
        <v>556</v>
      </c>
      <c r="AV30" s="849"/>
      <c r="AW30" s="849"/>
      <c r="AX30" s="849"/>
      <c r="AY30" s="849"/>
      <c r="AZ30" s="850" t="s">
        <v>557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148</v>
      </c>
      <c r="R31" s="777"/>
      <c r="S31" s="777"/>
      <c r="T31" s="777"/>
      <c r="U31" s="777"/>
      <c r="V31" s="777">
        <v>140</v>
      </c>
      <c r="W31" s="777"/>
      <c r="X31" s="777"/>
      <c r="Y31" s="777"/>
      <c r="Z31" s="777"/>
      <c r="AA31" s="777">
        <v>9</v>
      </c>
      <c r="AB31" s="777"/>
      <c r="AC31" s="777"/>
      <c r="AD31" s="777"/>
      <c r="AE31" s="778"/>
      <c r="AF31" s="779">
        <v>151</v>
      </c>
      <c r="AG31" s="780"/>
      <c r="AH31" s="780"/>
      <c r="AI31" s="780"/>
      <c r="AJ31" s="781"/>
      <c r="AK31" s="848" t="s">
        <v>556</v>
      </c>
      <c r="AL31" s="849"/>
      <c r="AM31" s="849"/>
      <c r="AN31" s="849"/>
      <c r="AO31" s="849"/>
      <c r="AP31" s="849">
        <v>797</v>
      </c>
      <c r="AQ31" s="849"/>
      <c r="AR31" s="849"/>
      <c r="AS31" s="849"/>
      <c r="AT31" s="849"/>
      <c r="AU31" s="849" t="s">
        <v>556</v>
      </c>
      <c r="AV31" s="849"/>
      <c r="AW31" s="849"/>
      <c r="AX31" s="849"/>
      <c r="AY31" s="849"/>
      <c r="AZ31" s="850" t="s">
        <v>557</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64</v>
      </c>
      <c r="R32" s="777"/>
      <c r="S32" s="777"/>
      <c r="T32" s="777"/>
      <c r="U32" s="777"/>
      <c r="V32" s="777">
        <v>50</v>
      </c>
      <c r="W32" s="777"/>
      <c r="X32" s="777"/>
      <c r="Y32" s="777"/>
      <c r="Z32" s="777"/>
      <c r="AA32" s="777">
        <v>14</v>
      </c>
      <c r="AB32" s="777"/>
      <c r="AC32" s="777"/>
      <c r="AD32" s="777"/>
      <c r="AE32" s="778"/>
      <c r="AF32" s="779">
        <v>208</v>
      </c>
      <c r="AG32" s="780"/>
      <c r="AH32" s="780"/>
      <c r="AI32" s="780"/>
      <c r="AJ32" s="781"/>
      <c r="AK32" s="848" t="s">
        <v>556</v>
      </c>
      <c r="AL32" s="849"/>
      <c r="AM32" s="849"/>
      <c r="AN32" s="849"/>
      <c r="AO32" s="849"/>
      <c r="AP32" s="849" t="s">
        <v>559</v>
      </c>
      <c r="AQ32" s="849"/>
      <c r="AR32" s="849"/>
      <c r="AS32" s="849"/>
      <c r="AT32" s="849"/>
      <c r="AU32" s="849" t="s">
        <v>556</v>
      </c>
      <c r="AV32" s="849"/>
      <c r="AW32" s="849"/>
      <c r="AX32" s="849"/>
      <c r="AY32" s="849"/>
      <c r="AZ32" s="850" t="s">
        <v>557</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276</v>
      </c>
      <c r="R33" s="777"/>
      <c r="S33" s="777"/>
      <c r="T33" s="777"/>
      <c r="U33" s="777"/>
      <c r="V33" s="777">
        <v>284</v>
      </c>
      <c r="W33" s="777"/>
      <c r="X33" s="777"/>
      <c r="Y33" s="777"/>
      <c r="Z33" s="777"/>
      <c r="AA33" s="777">
        <v>-8</v>
      </c>
      <c r="AB33" s="777"/>
      <c r="AC33" s="777"/>
      <c r="AD33" s="777"/>
      <c r="AE33" s="778"/>
      <c r="AF33" s="779">
        <v>21</v>
      </c>
      <c r="AG33" s="780"/>
      <c r="AH33" s="780"/>
      <c r="AI33" s="780"/>
      <c r="AJ33" s="781"/>
      <c r="AK33" s="848" t="s">
        <v>556</v>
      </c>
      <c r="AL33" s="849"/>
      <c r="AM33" s="849"/>
      <c r="AN33" s="849"/>
      <c r="AO33" s="849"/>
      <c r="AP33" s="849" t="s">
        <v>556</v>
      </c>
      <c r="AQ33" s="849"/>
      <c r="AR33" s="849"/>
      <c r="AS33" s="849"/>
      <c r="AT33" s="849"/>
      <c r="AU33" s="849" t="s">
        <v>556</v>
      </c>
      <c r="AV33" s="849"/>
      <c r="AW33" s="849"/>
      <c r="AX33" s="849"/>
      <c r="AY33" s="849"/>
      <c r="AZ33" s="850" t="s">
        <v>557</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8</v>
      </c>
      <c r="R34" s="777"/>
      <c r="S34" s="777"/>
      <c r="T34" s="777"/>
      <c r="U34" s="777"/>
      <c r="V34" s="777">
        <v>6</v>
      </c>
      <c r="W34" s="777"/>
      <c r="X34" s="777"/>
      <c r="Y34" s="777"/>
      <c r="Z34" s="777"/>
      <c r="AA34" s="777">
        <v>2</v>
      </c>
      <c r="AB34" s="777"/>
      <c r="AC34" s="777"/>
      <c r="AD34" s="777"/>
      <c r="AE34" s="778"/>
      <c r="AF34" s="779">
        <v>2</v>
      </c>
      <c r="AG34" s="780"/>
      <c r="AH34" s="780"/>
      <c r="AI34" s="780"/>
      <c r="AJ34" s="781"/>
      <c r="AK34" s="848" t="s">
        <v>556</v>
      </c>
      <c r="AL34" s="849"/>
      <c r="AM34" s="849"/>
      <c r="AN34" s="849"/>
      <c r="AO34" s="849"/>
      <c r="AP34" s="849" t="s">
        <v>556</v>
      </c>
      <c r="AQ34" s="849"/>
      <c r="AR34" s="849"/>
      <c r="AS34" s="849"/>
      <c r="AT34" s="849"/>
      <c r="AU34" s="849" t="s">
        <v>556</v>
      </c>
      <c r="AV34" s="849"/>
      <c r="AW34" s="849"/>
      <c r="AX34" s="849"/>
      <c r="AY34" s="849"/>
      <c r="AZ34" s="850" t="s">
        <v>557</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7</v>
      </c>
      <c r="R35" s="777"/>
      <c r="S35" s="777"/>
      <c r="T35" s="777"/>
      <c r="U35" s="777"/>
      <c r="V35" s="777">
        <v>6</v>
      </c>
      <c r="W35" s="777"/>
      <c r="X35" s="777"/>
      <c r="Y35" s="777"/>
      <c r="Z35" s="777"/>
      <c r="AA35" s="777">
        <v>1</v>
      </c>
      <c r="AB35" s="777"/>
      <c r="AC35" s="777"/>
      <c r="AD35" s="777"/>
      <c r="AE35" s="778"/>
      <c r="AF35" s="779">
        <v>1</v>
      </c>
      <c r="AG35" s="780"/>
      <c r="AH35" s="780"/>
      <c r="AI35" s="780"/>
      <c r="AJ35" s="781"/>
      <c r="AK35" s="848" t="s">
        <v>556</v>
      </c>
      <c r="AL35" s="849"/>
      <c r="AM35" s="849"/>
      <c r="AN35" s="849"/>
      <c r="AO35" s="849"/>
      <c r="AP35" s="849" t="s">
        <v>556</v>
      </c>
      <c r="AQ35" s="849"/>
      <c r="AR35" s="849"/>
      <c r="AS35" s="849"/>
      <c r="AT35" s="849"/>
      <c r="AU35" s="849" t="s">
        <v>556</v>
      </c>
      <c r="AV35" s="849"/>
      <c r="AW35" s="849"/>
      <c r="AX35" s="849"/>
      <c r="AY35" s="849"/>
      <c r="AZ35" s="850" t="s">
        <v>557</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22</v>
      </c>
      <c r="R36" s="777"/>
      <c r="S36" s="777"/>
      <c r="T36" s="777"/>
      <c r="U36" s="777"/>
      <c r="V36" s="777">
        <v>19</v>
      </c>
      <c r="W36" s="777"/>
      <c r="X36" s="777"/>
      <c r="Y36" s="777"/>
      <c r="Z36" s="777"/>
      <c r="AA36" s="777">
        <v>2</v>
      </c>
      <c r="AB36" s="777"/>
      <c r="AC36" s="777"/>
      <c r="AD36" s="777"/>
      <c r="AE36" s="778"/>
      <c r="AF36" s="779">
        <v>2</v>
      </c>
      <c r="AG36" s="780"/>
      <c r="AH36" s="780"/>
      <c r="AI36" s="780"/>
      <c r="AJ36" s="781"/>
      <c r="AK36" s="848">
        <v>10</v>
      </c>
      <c r="AL36" s="849"/>
      <c r="AM36" s="849"/>
      <c r="AN36" s="849"/>
      <c r="AO36" s="849"/>
      <c r="AP36" s="849">
        <v>60</v>
      </c>
      <c r="AQ36" s="849"/>
      <c r="AR36" s="849"/>
      <c r="AS36" s="849"/>
      <c r="AT36" s="849"/>
      <c r="AU36" s="849">
        <v>60</v>
      </c>
      <c r="AV36" s="849"/>
      <c r="AW36" s="849"/>
      <c r="AX36" s="849"/>
      <c r="AY36" s="849"/>
      <c r="AZ36" s="850" t="s">
        <v>557</v>
      </c>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462</v>
      </c>
      <c r="AG63" s="860"/>
      <c r="AH63" s="860"/>
      <c r="AI63" s="860"/>
      <c r="AJ63" s="861"/>
      <c r="AK63" s="862"/>
      <c r="AL63" s="857"/>
      <c r="AM63" s="857"/>
      <c r="AN63" s="857"/>
      <c r="AO63" s="857"/>
      <c r="AP63" s="860">
        <v>857</v>
      </c>
      <c r="AQ63" s="860"/>
      <c r="AR63" s="860"/>
      <c r="AS63" s="860"/>
      <c r="AT63" s="860"/>
      <c r="AU63" s="860">
        <v>60</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391</v>
      </c>
      <c r="R66" s="736"/>
      <c r="S66" s="736"/>
      <c r="T66" s="736"/>
      <c r="U66" s="737"/>
      <c r="V66" s="735" t="s">
        <v>392</v>
      </c>
      <c r="W66" s="736"/>
      <c r="X66" s="736"/>
      <c r="Y66" s="736"/>
      <c r="Z66" s="737"/>
      <c r="AA66" s="735" t="s">
        <v>393</v>
      </c>
      <c r="AB66" s="736"/>
      <c r="AC66" s="736"/>
      <c r="AD66" s="736"/>
      <c r="AE66" s="737"/>
      <c r="AF66" s="870" t="s">
        <v>394</v>
      </c>
      <c r="AG66" s="831"/>
      <c r="AH66" s="831"/>
      <c r="AI66" s="831"/>
      <c r="AJ66" s="871"/>
      <c r="AK66" s="735" t="s">
        <v>395</v>
      </c>
      <c r="AL66" s="759"/>
      <c r="AM66" s="759"/>
      <c r="AN66" s="759"/>
      <c r="AO66" s="760"/>
      <c r="AP66" s="735" t="s">
        <v>396</v>
      </c>
      <c r="AQ66" s="736"/>
      <c r="AR66" s="736"/>
      <c r="AS66" s="736"/>
      <c r="AT66" s="737"/>
      <c r="AU66" s="735" t="s">
        <v>397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547</v>
      </c>
      <c r="C68" s="888"/>
      <c r="D68" s="888"/>
      <c r="E68" s="888"/>
      <c r="F68" s="888"/>
      <c r="G68" s="888"/>
      <c r="H68" s="888"/>
      <c r="I68" s="888"/>
      <c r="J68" s="888"/>
      <c r="K68" s="888"/>
      <c r="L68" s="888"/>
      <c r="M68" s="888"/>
      <c r="N68" s="888"/>
      <c r="O68" s="888"/>
      <c r="P68" s="889"/>
      <c r="Q68" s="890">
        <v>223</v>
      </c>
      <c r="R68" s="884"/>
      <c r="S68" s="884"/>
      <c r="T68" s="884"/>
      <c r="U68" s="884"/>
      <c r="V68" s="884">
        <v>204</v>
      </c>
      <c r="W68" s="884"/>
      <c r="X68" s="884"/>
      <c r="Y68" s="884"/>
      <c r="Z68" s="884"/>
      <c r="AA68" s="884">
        <v>19</v>
      </c>
      <c r="AB68" s="884"/>
      <c r="AC68" s="884"/>
      <c r="AD68" s="884"/>
      <c r="AE68" s="884"/>
      <c r="AF68" s="884">
        <v>19</v>
      </c>
      <c r="AG68" s="884"/>
      <c r="AH68" s="884"/>
      <c r="AI68" s="884"/>
      <c r="AJ68" s="884"/>
      <c r="AK68" s="884" t="s">
        <v>548</v>
      </c>
      <c r="AL68" s="884"/>
      <c r="AM68" s="884"/>
      <c r="AN68" s="884"/>
      <c r="AO68" s="884"/>
      <c r="AP68" s="884">
        <v>500</v>
      </c>
      <c r="AQ68" s="884"/>
      <c r="AR68" s="884"/>
      <c r="AS68" s="884"/>
      <c r="AT68" s="884"/>
      <c r="AU68" s="884">
        <v>202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549</v>
      </c>
      <c r="C69" s="892"/>
      <c r="D69" s="892"/>
      <c r="E69" s="892"/>
      <c r="F69" s="892"/>
      <c r="G69" s="892"/>
      <c r="H69" s="892"/>
      <c r="I69" s="892"/>
      <c r="J69" s="892"/>
      <c r="K69" s="892"/>
      <c r="L69" s="892"/>
      <c r="M69" s="892"/>
      <c r="N69" s="892"/>
      <c r="O69" s="892"/>
      <c r="P69" s="893"/>
      <c r="Q69" s="894">
        <v>1230</v>
      </c>
      <c r="R69" s="849"/>
      <c r="S69" s="849"/>
      <c r="T69" s="849"/>
      <c r="U69" s="849"/>
      <c r="V69" s="849">
        <v>1180</v>
      </c>
      <c r="W69" s="849"/>
      <c r="X69" s="849"/>
      <c r="Y69" s="849"/>
      <c r="Z69" s="849"/>
      <c r="AA69" s="849">
        <v>50</v>
      </c>
      <c r="AB69" s="849"/>
      <c r="AC69" s="849"/>
      <c r="AD69" s="849"/>
      <c r="AE69" s="849"/>
      <c r="AF69" s="849">
        <v>50</v>
      </c>
      <c r="AG69" s="849"/>
      <c r="AH69" s="849"/>
      <c r="AI69" s="849"/>
      <c r="AJ69" s="849"/>
      <c r="AK69" s="849">
        <v>7</v>
      </c>
      <c r="AL69" s="849"/>
      <c r="AM69" s="849"/>
      <c r="AN69" s="849"/>
      <c r="AO69" s="849"/>
      <c r="AP69" s="849">
        <v>644</v>
      </c>
      <c r="AQ69" s="849"/>
      <c r="AR69" s="849"/>
      <c r="AS69" s="849"/>
      <c r="AT69" s="849"/>
      <c r="AU69" s="849">
        <v>93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551</v>
      </c>
      <c r="C70" s="892"/>
      <c r="D70" s="892"/>
      <c r="E70" s="892"/>
      <c r="F70" s="892"/>
      <c r="G70" s="892"/>
      <c r="H70" s="892"/>
      <c r="I70" s="892"/>
      <c r="J70" s="892"/>
      <c r="K70" s="892"/>
      <c r="L70" s="892"/>
      <c r="M70" s="892"/>
      <c r="N70" s="892"/>
      <c r="O70" s="892"/>
      <c r="P70" s="893"/>
      <c r="Q70" s="894">
        <v>366</v>
      </c>
      <c r="R70" s="849"/>
      <c r="S70" s="849"/>
      <c r="T70" s="849"/>
      <c r="U70" s="849"/>
      <c r="V70" s="849">
        <v>454</v>
      </c>
      <c r="W70" s="849"/>
      <c r="X70" s="849"/>
      <c r="Y70" s="849"/>
      <c r="Z70" s="849"/>
      <c r="AA70" s="849">
        <v>-88</v>
      </c>
      <c r="AB70" s="849"/>
      <c r="AC70" s="849"/>
      <c r="AD70" s="849"/>
      <c r="AE70" s="849"/>
      <c r="AF70" s="849">
        <v>329</v>
      </c>
      <c r="AG70" s="849"/>
      <c r="AH70" s="849"/>
      <c r="AI70" s="849"/>
      <c r="AJ70" s="849"/>
      <c r="AK70" s="849">
        <v>204</v>
      </c>
      <c r="AL70" s="849"/>
      <c r="AM70" s="849"/>
      <c r="AN70" s="849"/>
      <c r="AO70" s="849"/>
      <c r="AP70" s="849">
        <v>2909</v>
      </c>
      <c r="AQ70" s="849"/>
      <c r="AR70" s="849"/>
      <c r="AS70" s="849"/>
      <c r="AT70" s="849"/>
      <c r="AU70" s="849">
        <v>73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550</v>
      </c>
      <c r="C71" s="892"/>
      <c r="D71" s="892"/>
      <c r="E71" s="892"/>
      <c r="F71" s="892"/>
      <c r="G71" s="892"/>
      <c r="H71" s="892"/>
      <c r="I71" s="892"/>
      <c r="J71" s="892"/>
      <c r="K71" s="892"/>
      <c r="L71" s="892"/>
      <c r="M71" s="892"/>
      <c r="N71" s="892"/>
      <c r="O71" s="892"/>
      <c r="P71" s="893"/>
      <c r="Q71" s="894">
        <v>30</v>
      </c>
      <c r="R71" s="849"/>
      <c r="S71" s="849"/>
      <c r="T71" s="849"/>
      <c r="U71" s="849"/>
      <c r="V71" s="849">
        <v>30</v>
      </c>
      <c r="W71" s="849"/>
      <c r="X71" s="849"/>
      <c r="Y71" s="849"/>
      <c r="Z71" s="849"/>
      <c r="AA71" s="849">
        <v>0</v>
      </c>
      <c r="AB71" s="849"/>
      <c r="AC71" s="849"/>
      <c r="AD71" s="849"/>
      <c r="AE71" s="849"/>
      <c r="AF71" s="849">
        <v>0</v>
      </c>
      <c r="AG71" s="849"/>
      <c r="AH71" s="849"/>
      <c r="AI71" s="849"/>
      <c r="AJ71" s="849"/>
      <c r="AK71" s="849" t="s">
        <v>548</v>
      </c>
      <c r="AL71" s="849"/>
      <c r="AM71" s="849"/>
      <c r="AN71" s="849"/>
      <c r="AO71" s="849"/>
      <c r="AP71" s="849">
        <v>400</v>
      </c>
      <c r="AQ71" s="849"/>
      <c r="AR71" s="849"/>
      <c r="AS71" s="849"/>
      <c r="AT71" s="849"/>
      <c r="AU71" s="849" t="s">
        <v>548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552</v>
      </c>
      <c r="C72" s="892"/>
      <c r="D72" s="892"/>
      <c r="E72" s="892"/>
      <c r="F72" s="892"/>
      <c r="G72" s="892"/>
      <c r="H72" s="892"/>
      <c r="I72" s="892"/>
      <c r="J72" s="892"/>
      <c r="K72" s="892"/>
      <c r="L72" s="892"/>
      <c r="M72" s="892"/>
      <c r="N72" s="892"/>
      <c r="O72" s="892"/>
      <c r="P72" s="893"/>
      <c r="Q72" s="894">
        <v>4968</v>
      </c>
      <c r="R72" s="849"/>
      <c r="S72" s="849"/>
      <c r="T72" s="849"/>
      <c r="U72" s="849"/>
      <c r="V72" s="849">
        <v>4821</v>
      </c>
      <c r="W72" s="849"/>
      <c r="X72" s="849"/>
      <c r="Y72" s="849"/>
      <c r="Z72" s="849"/>
      <c r="AA72" s="849">
        <v>147</v>
      </c>
      <c r="AB72" s="849"/>
      <c r="AC72" s="849"/>
      <c r="AD72" s="849"/>
      <c r="AE72" s="849"/>
      <c r="AF72" s="849">
        <v>147</v>
      </c>
      <c r="AG72" s="849"/>
      <c r="AH72" s="849"/>
      <c r="AI72" s="849"/>
      <c r="AJ72" s="849"/>
      <c r="AK72" s="849">
        <v>300</v>
      </c>
      <c r="AL72" s="849"/>
      <c r="AM72" s="849"/>
      <c r="AN72" s="849"/>
      <c r="AO72" s="849"/>
      <c r="AP72" s="849" t="s">
        <v>560</v>
      </c>
      <c r="AQ72" s="849"/>
      <c r="AR72" s="849"/>
      <c r="AS72" s="849"/>
      <c r="AT72" s="849"/>
      <c r="AU72" s="849" t="s">
        <v>560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553</v>
      </c>
      <c r="C73" s="892"/>
      <c r="D73" s="892"/>
      <c r="E73" s="892"/>
      <c r="F73" s="892"/>
      <c r="G73" s="892"/>
      <c r="H73" s="892"/>
      <c r="I73" s="892"/>
      <c r="J73" s="892"/>
      <c r="K73" s="892"/>
      <c r="L73" s="892"/>
      <c r="M73" s="892"/>
      <c r="N73" s="892"/>
      <c r="O73" s="892"/>
      <c r="P73" s="893"/>
      <c r="Q73" s="894">
        <v>2150</v>
      </c>
      <c r="R73" s="849"/>
      <c r="S73" s="849"/>
      <c r="T73" s="849"/>
      <c r="U73" s="849"/>
      <c r="V73" s="849">
        <v>2141</v>
      </c>
      <c r="W73" s="849"/>
      <c r="X73" s="849"/>
      <c r="Y73" s="849"/>
      <c r="Z73" s="849"/>
      <c r="AA73" s="849">
        <v>10</v>
      </c>
      <c r="AB73" s="849"/>
      <c r="AC73" s="849"/>
      <c r="AD73" s="849"/>
      <c r="AE73" s="849"/>
      <c r="AF73" s="849">
        <v>10</v>
      </c>
      <c r="AG73" s="849"/>
      <c r="AH73" s="849"/>
      <c r="AI73" s="849"/>
      <c r="AJ73" s="849"/>
      <c r="AK73" s="849" t="s">
        <v>560</v>
      </c>
      <c r="AL73" s="849"/>
      <c r="AM73" s="849"/>
      <c r="AN73" s="849"/>
      <c r="AO73" s="849"/>
      <c r="AP73" s="849" t="s">
        <v>560</v>
      </c>
      <c r="AQ73" s="849"/>
      <c r="AR73" s="849"/>
      <c r="AS73" s="849"/>
      <c r="AT73" s="849"/>
      <c r="AU73" s="849" t="s">
        <v>560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555</v>
      </c>
      <c r="C74" s="892"/>
      <c r="D74" s="892"/>
      <c r="E74" s="892"/>
      <c r="F74" s="892"/>
      <c r="G74" s="892"/>
      <c r="H74" s="892"/>
      <c r="I74" s="892"/>
      <c r="J74" s="892"/>
      <c r="K74" s="892"/>
      <c r="L74" s="892"/>
      <c r="M74" s="892"/>
      <c r="N74" s="892"/>
      <c r="O74" s="892"/>
      <c r="P74" s="893"/>
      <c r="Q74" s="894">
        <v>395095</v>
      </c>
      <c r="R74" s="849"/>
      <c r="S74" s="849"/>
      <c r="T74" s="849"/>
      <c r="U74" s="849"/>
      <c r="V74" s="849">
        <v>382735</v>
      </c>
      <c r="W74" s="849"/>
      <c r="X74" s="849"/>
      <c r="Y74" s="849"/>
      <c r="Z74" s="849"/>
      <c r="AA74" s="849">
        <v>12360</v>
      </c>
      <c r="AB74" s="849"/>
      <c r="AC74" s="849"/>
      <c r="AD74" s="849"/>
      <c r="AE74" s="849"/>
      <c r="AF74" s="849">
        <v>12360</v>
      </c>
      <c r="AG74" s="849"/>
      <c r="AH74" s="849"/>
      <c r="AI74" s="849"/>
      <c r="AJ74" s="849"/>
      <c r="AK74" s="849">
        <v>2332</v>
      </c>
      <c r="AL74" s="849"/>
      <c r="AM74" s="849"/>
      <c r="AN74" s="849"/>
      <c r="AO74" s="849"/>
      <c r="AP74" s="849" t="s">
        <v>560</v>
      </c>
      <c r="AQ74" s="849"/>
      <c r="AR74" s="849"/>
      <c r="AS74" s="849"/>
      <c r="AT74" s="849"/>
      <c r="AU74" s="849" t="s">
        <v>560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554</v>
      </c>
      <c r="C75" s="892"/>
      <c r="D75" s="892"/>
      <c r="E75" s="892"/>
      <c r="F75" s="892"/>
      <c r="G75" s="892"/>
      <c r="H75" s="892"/>
      <c r="I75" s="892"/>
      <c r="J75" s="892"/>
      <c r="K75" s="892"/>
      <c r="L75" s="892"/>
      <c r="M75" s="892"/>
      <c r="N75" s="892"/>
      <c r="O75" s="892"/>
      <c r="P75" s="893"/>
      <c r="Q75" s="897">
        <v>300</v>
      </c>
      <c r="R75" s="898"/>
      <c r="S75" s="898"/>
      <c r="T75" s="898"/>
      <c r="U75" s="848"/>
      <c r="V75" s="899">
        <v>294</v>
      </c>
      <c r="W75" s="898"/>
      <c r="X75" s="898"/>
      <c r="Y75" s="898"/>
      <c r="Z75" s="848"/>
      <c r="AA75" s="899">
        <v>7</v>
      </c>
      <c r="AB75" s="898"/>
      <c r="AC75" s="898"/>
      <c r="AD75" s="898"/>
      <c r="AE75" s="848"/>
      <c r="AF75" s="899">
        <v>7</v>
      </c>
      <c r="AG75" s="898"/>
      <c r="AH75" s="898"/>
      <c r="AI75" s="898"/>
      <c r="AJ75" s="848"/>
      <c r="AK75" s="899">
        <v>4</v>
      </c>
      <c r="AL75" s="898"/>
      <c r="AM75" s="898"/>
      <c r="AN75" s="898"/>
      <c r="AO75" s="848"/>
      <c r="AP75" s="899" t="s">
        <v>560</v>
      </c>
      <c r="AQ75" s="898"/>
      <c r="AR75" s="898"/>
      <c r="AS75" s="898"/>
      <c r="AT75" s="848"/>
      <c r="AU75" s="899" t="s">
        <v>560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4"/>
      <c r="R76" s="849"/>
      <c r="S76" s="849"/>
      <c r="T76" s="849"/>
      <c r="U76" s="849"/>
      <c r="V76" s="849"/>
      <c r="W76" s="849"/>
      <c r="X76" s="849"/>
      <c r="Y76" s="849"/>
      <c r="Z76" s="849"/>
      <c r="AA76" s="849"/>
      <c r="AB76" s="849"/>
      <c r="AC76" s="849"/>
      <c r="AD76" s="849"/>
      <c r="AE76" s="849"/>
      <c r="AF76" s="849"/>
      <c r="AG76" s="849"/>
      <c r="AH76" s="849"/>
      <c r="AI76" s="849"/>
      <c r="AJ76" s="849"/>
      <c r="AK76" s="849"/>
      <c r="AL76" s="849"/>
      <c r="AM76" s="849"/>
      <c r="AN76" s="849"/>
      <c r="AO76" s="849"/>
      <c r="AP76" s="849"/>
      <c r="AQ76" s="849"/>
      <c r="AR76" s="849"/>
      <c r="AS76" s="849"/>
      <c r="AT76" s="849"/>
      <c r="AU76" s="849"/>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12922</v>
      </c>
      <c r="AG88" s="860"/>
      <c r="AH88" s="860"/>
      <c r="AI88" s="860"/>
      <c r="AJ88" s="860"/>
      <c r="AK88" s="857"/>
      <c r="AL88" s="857"/>
      <c r="AM88" s="857"/>
      <c r="AN88" s="857"/>
      <c r="AO88" s="857"/>
      <c r="AP88" s="860">
        <v>4453</v>
      </c>
      <c r="AQ88" s="860"/>
      <c r="AR88" s="860"/>
      <c r="AS88" s="860"/>
      <c r="AT88" s="860"/>
      <c r="AU88" s="860">
        <v>368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33</v>
      </c>
      <c r="CS102" s="868"/>
      <c r="CT102" s="868"/>
      <c r="CU102" s="868"/>
      <c r="CV102" s="911"/>
      <c r="CW102" s="910">
        <v>0</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407</v>
      </c>
      <c r="AB109" s="913"/>
      <c r="AC109" s="913"/>
      <c r="AD109" s="913"/>
      <c r="AE109" s="914"/>
      <c r="AF109" s="912" t="s">
        <v>284</v>
      </c>
      <c r="AG109" s="913"/>
      <c r="AH109" s="913"/>
      <c r="AI109" s="913"/>
      <c r="AJ109" s="914"/>
      <c r="AK109" s="912" t="s">
        <v>283</v>
      </c>
      <c r="AL109" s="913"/>
      <c r="AM109" s="913"/>
      <c r="AN109" s="913"/>
      <c r="AO109" s="914"/>
      <c r="AP109" s="912" t="s">
        <v>408</v>
      </c>
      <c r="AQ109" s="913"/>
      <c r="AR109" s="913"/>
      <c r="AS109" s="913"/>
      <c r="AT109" s="915"/>
      <c r="AU109" s="934" t="s">
        <v>406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407</v>
      </c>
      <c r="BR109" s="913"/>
      <c r="BS109" s="913"/>
      <c r="BT109" s="913"/>
      <c r="BU109" s="914"/>
      <c r="BV109" s="912" t="s">
        <v>284</v>
      </c>
      <c r="BW109" s="913"/>
      <c r="BX109" s="913"/>
      <c r="BY109" s="913"/>
      <c r="BZ109" s="914"/>
      <c r="CA109" s="912" t="s">
        <v>283</v>
      </c>
      <c r="CB109" s="913"/>
      <c r="CC109" s="913"/>
      <c r="CD109" s="913"/>
      <c r="CE109" s="914"/>
      <c r="CF109" s="935" t="s">
        <v>408</v>
      </c>
      <c r="CG109" s="935"/>
      <c r="CH109" s="935"/>
      <c r="CI109" s="935"/>
      <c r="CJ109" s="935"/>
      <c r="CK109" s="912" t="s">
        <v>409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407</v>
      </c>
      <c r="DH109" s="913"/>
      <c r="DI109" s="913"/>
      <c r="DJ109" s="913"/>
      <c r="DK109" s="914"/>
      <c r="DL109" s="912" t="s">
        <v>284</v>
      </c>
      <c r="DM109" s="913"/>
      <c r="DN109" s="913"/>
      <c r="DO109" s="913"/>
      <c r="DP109" s="914"/>
      <c r="DQ109" s="912" t="s">
        <v>283</v>
      </c>
      <c r="DR109" s="913"/>
      <c r="DS109" s="913"/>
      <c r="DT109" s="913"/>
      <c r="DU109" s="914"/>
      <c r="DV109" s="912" t="s">
        <v>408</v>
      </c>
      <c r="DW109" s="913"/>
      <c r="DX109" s="913"/>
      <c r="DY109" s="913"/>
      <c r="DZ109" s="915"/>
    </row>
    <row r="110" spans="1:131" s="197" customFormat="1" ht="26.25" customHeight="1">
      <c r="A110" s="916" t="s">
        <v>410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376192</v>
      </c>
      <c r="AB110" s="920"/>
      <c r="AC110" s="920"/>
      <c r="AD110" s="920"/>
      <c r="AE110" s="921"/>
      <c r="AF110" s="922">
        <v>300252</v>
      </c>
      <c r="AG110" s="920"/>
      <c r="AH110" s="920"/>
      <c r="AI110" s="920"/>
      <c r="AJ110" s="921"/>
      <c r="AK110" s="922">
        <v>295219</v>
      </c>
      <c r="AL110" s="920"/>
      <c r="AM110" s="920"/>
      <c r="AN110" s="920"/>
      <c r="AO110" s="921"/>
      <c r="AP110" s="923">
        <v>13.7</v>
      </c>
      <c r="AQ110" s="924"/>
      <c r="AR110" s="924"/>
      <c r="AS110" s="924"/>
      <c r="AT110" s="925"/>
      <c r="AU110" s="926" t="s">
        <v>61</v>
      </c>
      <c r="AV110" s="927"/>
      <c r="AW110" s="927"/>
      <c r="AX110" s="927"/>
      <c r="AY110" s="928"/>
      <c r="AZ110" s="970" t="s">
        <v>411</v>
      </c>
      <c r="BA110" s="917"/>
      <c r="BB110" s="917"/>
      <c r="BC110" s="917"/>
      <c r="BD110" s="917"/>
      <c r="BE110" s="917"/>
      <c r="BF110" s="917"/>
      <c r="BG110" s="917"/>
      <c r="BH110" s="917"/>
      <c r="BI110" s="917"/>
      <c r="BJ110" s="917"/>
      <c r="BK110" s="917"/>
      <c r="BL110" s="917"/>
      <c r="BM110" s="917"/>
      <c r="BN110" s="917"/>
      <c r="BO110" s="917"/>
      <c r="BP110" s="918"/>
      <c r="BQ110" s="956">
        <v>3183977</v>
      </c>
      <c r="BR110" s="957"/>
      <c r="BS110" s="957"/>
      <c r="BT110" s="957"/>
      <c r="BU110" s="957"/>
      <c r="BV110" s="957">
        <v>3212988</v>
      </c>
      <c r="BW110" s="957"/>
      <c r="BX110" s="957"/>
      <c r="BY110" s="957"/>
      <c r="BZ110" s="957"/>
      <c r="CA110" s="957">
        <v>3185427</v>
      </c>
      <c r="CB110" s="957"/>
      <c r="CC110" s="957"/>
      <c r="CD110" s="957"/>
      <c r="CE110" s="957"/>
      <c r="CF110" s="971">
        <v>147.80000000000001</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v>5677</v>
      </c>
      <c r="BR111" s="950"/>
      <c r="BS111" s="950"/>
      <c r="BT111" s="950"/>
      <c r="BU111" s="950"/>
      <c r="BV111" s="950">
        <v>4691</v>
      </c>
      <c r="BW111" s="950"/>
      <c r="BX111" s="950"/>
      <c r="BY111" s="950"/>
      <c r="BZ111" s="950"/>
      <c r="CA111" s="950">
        <v>3720</v>
      </c>
      <c r="CB111" s="950"/>
      <c r="CC111" s="950"/>
      <c r="CD111" s="950"/>
      <c r="CE111" s="950"/>
      <c r="CF111" s="944">
        <v>0.2</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419</v>
      </c>
      <c r="AB112" s="989"/>
      <c r="AC112" s="989"/>
      <c r="AD112" s="989"/>
      <c r="AE112" s="990"/>
      <c r="AF112" s="991" t="s">
        <v>419</v>
      </c>
      <c r="AG112" s="989"/>
      <c r="AH112" s="989"/>
      <c r="AI112" s="989"/>
      <c r="AJ112" s="990"/>
      <c r="AK112" s="991" t="s">
        <v>419</v>
      </c>
      <c r="AL112" s="989"/>
      <c r="AM112" s="989"/>
      <c r="AN112" s="989"/>
      <c r="AO112" s="990"/>
      <c r="AP112" s="992" t="s">
        <v>419</v>
      </c>
      <c r="AQ112" s="993"/>
      <c r="AR112" s="993"/>
      <c r="AS112" s="993"/>
      <c r="AT112" s="994"/>
      <c r="AU112" s="929"/>
      <c r="AV112" s="930"/>
      <c r="AW112" s="930"/>
      <c r="AX112" s="930"/>
      <c r="AY112" s="931"/>
      <c r="AZ112" s="979" t="s">
        <v>420</v>
      </c>
      <c r="BA112" s="980"/>
      <c r="BB112" s="980"/>
      <c r="BC112" s="980"/>
      <c r="BD112" s="980"/>
      <c r="BE112" s="980"/>
      <c r="BF112" s="980"/>
      <c r="BG112" s="980"/>
      <c r="BH112" s="980"/>
      <c r="BI112" s="980"/>
      <c r="BJ112" s="980"/>
      <c r="BK112" s="980"/>
      <c r="BL112" s="980"/>
      <c r="BM112" s="980"/>
      <c r="BN112" s="980"/>
      <c r="BO112" s="980"/>
      <c r="BP112" s="981"/>
      <c r="BQ112" s="949">
        <v>73937</v>
      </c>
      <c r="BR112" s="950"/>
      <c r="BS112" s="950"/>
      <c r="BT112" s="950"/>
      <c r="BU112" s="950"/>
      <c r="BV112" s="950">
        <v>66987</v>
      </c>
      <c r="BW112" s="950"/>
      <c r="BX112" s="950"/>
      <c r="BY112" s="950"/>
      <c r="BZ112" s="950"/>
      <c r="CA112" s="950">
        <v>59813</v>
      </c>
      <c r="CB112" s="950"/>
      <c r="CC112" s="950"/>
      <c r="CD112" s="950"/>
      <c r="CE112" s="950"/>
      <c r="CF112" s="944">
        <v>2.8</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419</v>
      </c>
      <c r="DH112" s="950"/>
      <c r="DI112" s="950"/>
      <c r="DJ112" s="950"/>
      <c r="DK112" s="950"/>
      <c r="DL112" s="950" t="s">
        <v>419</v>
      </c>
      <c r="DM112" s="950"/>
      <c r="DN112" s="950"/>
      <c r="DO112" s="950"/>
      <c r="DP112" s="950"/>
      <c r="DQ112" s="950" t="s">
        <v>419</v>
      </c>
      <c r="DR112" s="950"/>
      <c r="DS112" s="950"/>
      <c r="DT112" s="950"/>
      <c r="DU112" s="950"/>
      <c r="DV112" s="951" t="s">
        <v>419</v>
      </c>
      <c r="DW112" s="951"/>
      <c r="DX112" s="951"/>
      <c r="DY112" s="951"/>
      <c r="DZ112" s="952"/>
    </row>
    <row r="113" spans="1:130" s="197" customFormat="1" ht="26.25" customHeight="1">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9511</v>
      </c>
      <c r="AB113" s="964"/>
      <c r="AC113" s="964"/>
      <c r="AD113" s="964"/>
      <c r="AE113" s="965"/>
      <c r="AF113" s="966">
        <v>9511</v>
      </c>
      <c r="AG113" s="964"/>
      <c r="AH113" s="964"/>
      <c r="AI113" s="964"/>
      <c r="AJ113" s="965"/>
      <c r="AK113" s="966">
        <v>9510</v>
      </c>
      <c r="AL113" s="964"/>
      <c r="AM113" s="964"/>
      <c r="AN113" s="964"/>
      <c r="AO113" s="965"/>
      <c r="AP113" s="967">
        <v>0.4</v>
      </c>
      <c r="AQ113" s="968"/>
      <c r="AR113" s="968"/>
      <c r="AS113" s="968"/>
      <c r="AT113" s="969"/>
      <c r="AU113" s="929"/>
      <c r="AV113" s="930"/>
      <c r="AW113" s="930"/>
      <c r="AX113" s="930"/>
      <c r="AY113" s="931"/>
      <c r="AZ113" s="979" t="s">
        <v>423</v>
      </c>
      <c r="BA113" s="980"/>
      <c r="BB113" s="980"/>
      <c r="BC113" s="980"/>
      <c r="BD113" s="980"/>
      <c r="BE113" s="980"/>
      <c r="BF113" s="980"/>
      <c r="BG113" s="980"/>
      <c r="BH113" s="980"/>
      <c r="BI113" s="980"/>
      <c r="BJ113" s="980"/>
      <c r="BK113" s="980"/>
      <c r="BL113" s="980"/>
      <c r="BM113" s="980"/>
      <c r="BN113" s="980"/>
      <c r="BO113" s="980"/>
      <c r="BP113" s="981"/>
      <c r="BQ113" s="949">
        <v>304450</v>
      </c>
      <c r="BR113" s="950"/>
      <c r="BS113" s="950"/>
      <c r="BT113" s="950"/>
      <c r="BU113" s="950"/>
      <c r="BV113" s="950">
        <v>351136</v>
      </c>
      <c r="BW113" s="950"/>
      <c r="BX113" s="950"/>
      <c r="BY113" s="950"/>
      <c r="BZ113" s="950"/>
      <c r="CA113" s="950">
        <v>329313</v>
      </c>
      <c r="CB113" s="950"/>
      <c r="CC113" s="950"/>
      <c r="CD113" s="950"/>
      <c r="CE113" s="950"/>
      <c r="CF113" s="944">
        <v>15.3</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419</v>
      </c>
      <c r="DH113" s="989"/>
      <c r="DI113" s="989"/>
      <c r="DJ113" s="989"/>
      <c r="DK113" s="990"/>
      <c r="DL113" s="991" t="s">
        <v>419</v>
      </c>
      <c r="DM113" s="989"/>
      <c r="DN113" s="989"/>
      <c r="DO113" s="989"/>
      <c r="DP113" s="990"/>
      <c r="DQ113" s="991" t="s">
        <v>419</v>
      </c>
      <c r="DR113" s="989"/>
      <c r="DS113" s="989"/>
      <c r="DT113" s="989"/>
      <c r="DU113" s="990"/>
      <c r="DV113" s="992" t="s">
        <v>419</v>
      </c>
      <c r="DW113" s="993"/>
      <c r="DX113" s="993"/>
      <c r="DY113" s="993"/>
      <c r="DZ113" s="994"/>
    </row>
    <row r="114" spans="1:130" s="197" customFormat="1" ht="26.25" customHeight="1">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46299</v>
      </c>
      <c r="AB114" s="989"/>
      <c r="AC114" s="989"/>
      <c r="AD114" s="989"/>
      <c r="AE114" s="990"/>
      <c r="AF114" s="991">
        <v>45700</v>
      </c>
      <c r="AG114" s="989"/>
      <c r="AH114" s="989"/>
      <c r="AI114" s="989"/>
      <c r="AJ114" s="990"/>
      <c r="AK114" s="991">
        <v>44588</v>
      </c>
      <c r="AL114" s="989"/>
      <c r="AM114" s="989"/>
      <c r="AN114" s="989"/>
      <c r="AO114" s="990"/>
      <c r="AP114" s="992">
        <v>2.1</v>
      </c>
      <c r="AQ114" s="993"/>
      <c r="AR114" s="993"/>
      <c r="AS114" s="993"/>
      <c r="AT114" s="994"/>
      <c r="AU114" s="929"/>
      <c r="AV114" s="930"/>
      <c r="AW114" s="930"/>
      <c r="AX114" s="930"/>
      <c r="AY114" s="931"/>
      <c r="AZ114" s="979" t="s">
        <v>426</v>
      </c>
      <c r="BA114" s="980"/>
      <c r="BB114" s="980"/>
      <c r="BC114" s="980"/>
      <c r="BD114" s="980"/>
      <c r="BE114" s="980"/>
      <c r="BF114" s="980"/>
      <c r="BG114" s="980"/>
      <c r="BH114" s="980"/>
      <c r="BI114" s="980"/>
      <c r="BJ114" s="980"/>
      <c r="BK114" s="980"/>
      <c r="BL114" s="980"/>
      <c r="BM114" s="980"/>
      <c r="BN114" s="980"/>
      <c r="BO114" s="980"/>
      <c r="BP114" s="981"/>
      <c r="BQ114" s="949">
        <v>1062749</v>
      </c>
      <c r="BR114" s="950"/>
      <c r="BS114" s="950"/>
      <c r="BT114" s="950"/>
      <c r="BU114" s="950"/>
      <c r="BV114" s="950">
        <v>1046514</v>
      </c>
      <c r="BW114" s="950"/>
      <c r="BX114" s="950"/>
      <c r="BY114" s="950"/>
      <c r="BZ114" s="950"/>
      <c r="CA114" s="950">
        <v>1010367</v>
      </c>
      <c r="CB114" s="950"/>
      <c r="CC114" s="950"/>
      <c r="CD114" s="950"/>
      <c r="CE114" s="950"/>
      <c r="CF114" s="944">
        <v>46.9</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419</v>
      </c>
      <c r="DH114" s="989"/>
      <c r="DI114" s="989"/>
      <c r="DJ114" s="989"/>
      <c r="DK114" s="990"/>
      <c r="DL114" s="991" t="s">
        <v>419</v>
      </c>
      <c r="DM114" s="989"/>
      <c r="DN114" s="989"/>
      <c r="DO114" s="989"/>
      <c r="DP114" s="990"/>
      <c r="DQ114" s="991" t="s">
        <v>419</v>
      </c>
      <c r="DR114" s="989"/>
      <c r="DS114" s="989"/>
      <c r="DT114" s="989"/>
      <c r="DU114" s="990"/>
      <c r="DV114" s="992" t="s">
        <v>419</v>
      </c>
      <c r="DW114" s="993"/>
      <c r="DX114" s="993"/>
      <c r="DY114" s="993"/>
      <c r="DZ114" s="994"/>
    </row>
    <row r="115" spans="1:130" s="197" customFormat="1" ht="26.25" customHeight="1">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3597</v>
      </c>
      <c r="AB115" s="964"/>
      <c r="AC115" s="964"/>
      <c r="AD115" s="964"/>
      <c r="AE115" s="965"/>
      <c r="AF115" s="966">
        <v>986</v>
      </c>
      <c r="AG115" s="964"/>
      <c r="AH115" s="964"/>
      <c r="AI115" s="964"/>
      <c r="AJ115" s="965"/>
      <c r="AK115" s="966">
        <v>970</v>
      </c>
      <c r="AL115" s="964"/>
      <c r="AM115" s="964"/>
      <c r="AN115" s="964"/>
      <c r="AO115" s="965"/>
      <c r="AP115" s="967">
        <v>0</v>
      </c>
      <c r="AQ115" s="968"/>
      <c r="AR115" s="968"/>
      <c r="AS115" s="968"/>
      <c r="AT115" s="969"/>
      <c r="AU115" s="929"/>
      <c r="AV115" s="930"/>
      <c r="AW115" s="930"/>
      <c r="AX115" s="930"/>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419</v>
      </c>
      <c r="BR115" s="950"/>
      <c r="BS115" s="950"/>
      <c r="BT115" s="950"/>
      <c r="BU115" s="950"/>
      <c r="BV115" s="950" t="s">
        <v>419</v>
      </c>
      <c r="BW115" s="950"/>
      <c r="BX115" s="950"/>
      <c r="BY115" s="950"/>
      <c r="BZ115" s="950"/>
      <c r="CA115" s="950" t="s">
        <v>419</v>
      </c>
      <c r="CB115" s="950"/>
      <c r="CC115" s="950"/>
      <c r="CD115" s="950"/>
      <c r="CE115" s="950"/>
      <c r="CF115" s="944" t="s">
        <v>419</v>
      </c>
      <c r="CG115" s="945"/>
      <c r="CH115" s="945"/>
      <c r="CI115" s="945"/>
      <c r="CJ115" s="945"/>
      <c r="CK115" s="975"/>
      <c r="CL115" s="976"/>
      <c r="CM115" s="979" t="s">
        <v>430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419</v>
      </c>
      <c r="DH115" s="989"/>
      <c r="DI115" s="989"/>
      <c r="DJ115" s="989"/>
      <c r="DK115" s="990"/>
      <c r="DL115" s="991" t="s">
        <v>419</v>
      </c>
      <c r="DM115" s="989"/>
      <c r="DN115" s="989"/>
      <c r="DO115" s="989"/>
      <c r="DP115" s="990"/>
      <c r="DQ115" s="991" t="s">
        <v>419</v>
      </c>
      <c r="DR115" s="989"/>
      <c r="DS115" s="989"/>
      <c r="DT115" s="989"/>
      <c r="DU115" s="990"/>
      <c r="DV115" s="992" t="s">
        <v>419</v>
      </c>
      <c r="DW115" s="993"/>
      <c r="DX115" s="993"/>
      <c r="DY115" s="993"/>
      <c r="DZ115" s="994"/>
    </row>
    <row r="116" spans="1:130" s="197" customFormat="1" ht="26.25" customHeight="1">
      <c r="A116" s="986"/>
      <c r="B116" s="987"/>
      <c r="C116" s="1001" t="s">
        <v>431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419</v>
      </c>
      <c r="AB116" s="989"/>
      <c r="AC116" s="989"/>
      <c r="AD116" s="989"/>
      <c r="AE116" s="990"/>
      <c r="AF116" s="991" t="s">
        <v>419</v>
      </c>
      <c r="AG116" s="989"/>
      <c r="AH116" s="989"/>
      <c r="AI116" s="989"/>
      <c r="AJ116" s="990"/>
      <c r="AK116" s="991" t="s">
        <v>419</v>
      </c>
      <c r="AL116" s="989"/>
      <c r="AM116" s="989"/>
      <c r="AN116" s="989"/>
      <c r="AO116" s="990"/>
      <c r="AP116" s="992" t="s">
        <v>419</v>
      </c>
      <c r="AQ116" s="993"/>
      <c r="AR116" s="993"/>
      <c r="AS116" s="993"/>
      <c r="AT116" s="994"/>
      <c r="AU116" s="929"/>
      <c r="AV116" s="930"/>
      <c r="AW116" s="930"/>
      <c r="AX116" s="930"/>
      <c r="AY116" s="931"/>
      <c r="AZ116" s="979" t="s">
        <v>432</v>
      </c>
      <c r="BA116" s="980"/>
      <c r="BB116" s="980"/>
      <c r="BC116" s="980"/>
      <c r="BD116" s="980"/>
      <c r="BE116" s="980"/>
      <c r="BF116" s="980"/>
      <c r="BG116" s="980"/>
      <c r="BH116" s="980"/>
      <c r="BI116" s="980"/>
      <c r="BJ116" s="980"/>
      <c r="BK116" s="980"/>
      <c r="BL116" s="980"/>
      <c r="BM116" s="980"/>
      <c r="BN116" s="980"/>
      <c r="BO116" s="980"/>
      <c r="BP116" s="981"/>
      <c r="BQ116" s="949" t="s">
        <v>419</v>
      </c>
      <c r="BR116" s="950"/>
      <c r="BS116" s="950"/>
      <c r="BT116" s="950"/>
      <c r="BU116" s="950"/>
      <c r="BV116" s="950" t="s">
        <v>419</v>
      </c>
      <c r="BW116" s="950"/>
      <c r="BX116" s="950"/>
      <c r="BY116" s="950"/>
      <c r="BZ116" s="950"/>
      <c r="CA116" s="950" t="s">
        <v>419</v>
      </c>
      <c r="CB116" s="950"/>
      <c r="CC116" s="950"/>
      <c r="CD116" s="950"/>
      <c r="CE116" s="950"/>
      <c r="CF116" s="944" t="s">
        <v>419</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5677</v>
      </c>
      <c r="DH116" s="989"/>
      <c r="DI116" s="989"/>
      <c r="DJ116" s="989"/>
      <c r="DK116" s="990"/>
      <c r="DL116" s="991">
        <v>4691</v>
      </c>
      <c r="DM116" s="989"/>
      <c r="DN116" s="989"/>
      <c r="DO116" s="989"/>
      <c r="DP116" s="990"/>
      <c r="DQ116" s="991">
        <v>3720</v>
      </c>
      <c r="DR116" s="989"/>
      <c r="DS116" s="989"/>
      <c r="DT116" s="989"/>
      <c r="DU116" s="990"/>
      <c r="DV116" s="992">
        <v>0.2</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434</v>
      </c>
      <c r="Z117" s="914"/>
      <c r="AA117" s="1026">
        <v>435599</v>
      </c>
      <c r="AB117" s="996"/>
      <c r="AC117" s="996"/>
      <c r="AD117" s="996"/>
      <c r="AE117" s="997"/>
      <c r="AF117" s="995">
        <v>356449</v>
      </c>
      <c r="AG117" s="996"/>
      <c r="AH117" s="996"/>
      <c r="AI117" s="996"/>
      <c r="AJ117" s="997"/>
      <c r="AK117" s="995">
        <v>350287</v>
      </c>
      <c r="AL117" s="996"/>
      <c r="AM117" s="996"/>
      <c r="AN117" s="996"/>
      <c r="AO117" s="997"/>
      <c r="AP117" s="998"/>
      <c r="AQ117" s="999"/>
      <c r="AR117" s="999"/>
      <c r="AS117" s="999"/>
      <c r="AT117" s="1000"/>
      <c r="AU117" s="929"/>
      <c r="AV117" s="930"/>
      <c r="AW117" s="930"/>
      <c r="AX117" s="930"/>
      <c r="AY117" s="931"/>
      <c r="AZ117" s="1025" t="s">
        <v>435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407</v>
      </c>
      <c r="AB118" s="913"/>
      <c r="AC118" s="913"/>
      <c r="AD118" s="913"/>
      <c r="AE118" s="914"/>
      <c r="AF118" s="912" t="s">
        <v>284</v>
      </c>
      <c r="AG118" s="913"/>
      <c r="AH118" s="913"/>
      <c r="AI118" s="913"/>
      <c r="AJ118" s="914"/>
      <c r="AK118" s="912" t="s">
        <v>283</v>
      </c>
      <c r="AL118" s="913"/>
      <c r="AM118" s="913"/>
      <c r="AN118" s="913"/>
      <c r="AO118" s="914"/>
      <c r="AP118" s="1020" t="s">
        <v>408</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437</v>
      </c>
      <c r="BP118" s="1024"/>
      <c r="BQ118" s="1015">
        <v>4630790</v>
      </c>
      <c r="BR118" s="1016"/>
      <c r="BS118" s="1016"/>
      <c r="BT118" s="1016"/>
      <c r="BU118" s="1016"/>
      <c r="BV118" s="1016">
        <v>4682316</v>
      </c>
      <c r="BW118" s="1016"/>
      <c r="BX118" s="1016"/>
      <c r="BY118" s="1016"/>
      <c r="BZ118" s="1016"/>
      <c r="CA118" s="1016">
        <v>4588640</v>
      </c>
      <c r="CB118" s="1016"/>
      <c r="CC118" s="1016"/>
      <c r="CD118" s="1016"/>
      <c r="CE118" s="1016"/>
      <c r="CF118" s="1017"/>
      <c r="CG118" s="1018"/>
      <c r="CH118" s="1018"/>
      <c r="CI118" s="1018"/>
      <c r="CJ118" s="1019"/>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439</v>
      </c>
      <c r="AV119" s="1008"/>
      <c r="AW119" s="1008"/>
      <c r="AX119" s="1008"/>
      <c r="AY119" s="1009"/>
      <c r="AZ119" s="970" t="s">
        <v>440</v>
      </c>
      <c r="BA119" s="917"/>
      <c r="BB119" s="917"/>
      <c r="BC119" s="917"/>
      <c r="BD119" s="917"/>
      <c r="BE119" s="917"/>
      <c r="BF119" s="917"/>
      <c r="BG119" s="917"/>
      <c r="BH119" s="917"/>
      <c r="BI119" s="917"/>
      <c r="BJ119" s="917"/>
      <c r="BK119" s="917"/>
      <c r="BL119" s="917"/>
      <c r="BM119" s="917"/>
      <c r="BN119" s="917"/>
      <c r="BO119" s="917"/>
      <c r="BP119" s="918"/>
      <c r="BQ119" s="956">
        <v>1807643</v>
      </c>
      <c r="BR119" s="957"/>
      <c r="BS119" s="957"/>
      <c r="BT119" s="957"/>
      <c r="BU119" s="957"/>
      <c r="BV119" s="957">
        <v>1711453</v>
      </c>
      <c r="BW119" s="957"/>
      <c r="BX119" s="957"/>
      <c r="BY119" s="957"/>
      <c r="BZ119" s="957"/>
      <c r="CA119" s="957">
        <v>1877982</v>
      </c>
      <c r="CB119" s="957"/>
      <c r="CC119" s="957"/>
      <c r="CD119" s="957"/>
      <c r="CE119" s="957"/>
      <c r="CF119" s="971">
        <v>87.2</v>
      </c>
      <c r="CG119" s="972"/>
      <c r="CH119" s="972"/>
      <c r="CI119" s="972"/>
      <c r="CJ119" s="972"/>
      <c r="CK119" s="977"/>
      <c r="CL119" s="978"/>
      <c r="CM119" s="1034" t="s">
        <v>441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442</v>
      </c>
      <c r="BA120" s="980"/>
      <c r="BB120" s="980"/>
      <c r="BC120" s="980"/>
      <c r="BD120" s="980"/>
      <c r="BE120" s="980"/>
      <c r="BF120" s="980"/>
      <c r="BG120" s="980"/>
      <c r="BH120" s="980"/>
      <c r="BI120" s="980"/>
      <c r="BJ120" s="980"/>
      <c r="BK120" s="980"/>
      <c r="BL120" s="980"/>
      <c r="BM120" s="980"/>
      <c r="BN120" s="980"/>
      <c r="BO120" s="980"/>
      <c r="BP120" s="981"/>
      <c r="BQ120" s="949" t="s">
        <v>109</v>
      </c>
      <c r="BR120" s="950"/>
      <c r="BS120" s="950"/>
      <c r="BT120" s="950"/>
      <c r="BU120" s="950"/>
      <c r="BV120" s="950" t="s">
        <v>109</v>
      </c>
      <c r="BW120" s="950"/>
      <c r="BX120" s="950"/>
      <c r="BY120" s="950"/>
      <c r="BZ120" s="950"/>
      <c r="CA120" s="950" t="s">
        <v>109</v>
      </c>
      <c r="CB120" s="950"/>
      <c r="CC120" s="950"/>
      <c r="CD120" s="950"/>
      <c r="CE120" s="950"/>
      <c r="CF120" s="944" t="s">
        <v>109</v>
      </c>
      <c r="CG120" s="945"/>
      <c r="CH120" s="945"/>
      <c r="CI120" s="945"/>
      <c r="CJ120" s="945"/>
      <c r="CK120" s="1043" t="s">
        <v>443</v>
      </c>
      <c r="CL120" s="1044"/>
      <c r="CM120" s="1044"/>
      <c r="CN120" s="1044"/>
      <c r="CO120" s="1045"/>
      <c r="CP120" s="1051" t="s">
        <v>444</v>
      </c>
      <c r="CQ120" s="1052"/>
      <c r="CR120" s="1052"/>
      <c r="CS120" s="1052"/>
      <c r="CT120" s="1052"/>
      <c r="CU120" s="1052"/>
      <c r="CV120" s="1052"/>
      <c r="CW120" s="1052"/>
      <c r="CX120" s="1052"/>
      <c r="CY120" s="1052"/>
      <c r="CZ120" s="1052"/>
      <c r="DA120" s="1052"/>
      <c r="DB120" s="1052"/>
      <c r="DC120" s="1052"/>
      <c r="DD120" s="1052"/>
      <c r="DE120" s="1052"/>
      <c r="DF120" s="1053"/>
      <c r="DG120" s="956">
        <v>73937</v>
      </c>
      <c r="DH120" s="957"/>
      <c r="DI120" s="957"/>
      <c r="DJ120" s="957"/>
      <c r="DK120" s="957"/>
      <c r="DL120" s="957">
        <v>66987</v>
      </c>
      <c r="DM120" s="957"/>
      <c r="DN120" s="957"/>
      <c r="DO120" s="957"/>
      <c r="DP120" s="957"/>
      <c r="DQ120" s="957">
        <v>59813</v>
      </c>
      <c r="DR120" s="957"/>
      <c r="DS120" s="957"/>
      <c r="DT120" s="957"/>
      <c r="DU120" s="957"/>
      <c r="DV120" s="958">
        <v>2.8</v>
      </c>
      <c r="DW120" s="958"/>
      <c r="DX120" s="958"/>
      <c r="DY120" s="958"/>
      <c r="DZ120" s="959"/>
    </row>
    <row r="121" spans="1:130" s="197" customFormat="1" ht="26.25" customHeight="1">
      <c r="A121" s="1005"/>
      <c r="B121" s="976"/>
      <c r="C121" s="1040" t="s">
        <v>445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446</v>
      </c>
      <c r="BA121" s="1001"/>
      <c r="BB121" s="1001"/>
      <c r="BC121" s="1001"/>
      <c r="BD121" s="1001"/>
      <c r="BE121" s="1001"/>
      <c r="BF121" s="1001"/>
      <c r="BG121" s="1001"/>
      <c r="BH121" s="1001"/>
      <c r="BI121" s="1001"/>
      <c r="BJ121" s="1001"/>
      <c r="BK121" s="1001"/>
      <c r="BL121" s="1001"/>
      <c r="BM121" s="1001"/>
      <c r="BN121" s="1001"/>
      <c r="BO121" s="1001"/>
      <c r="BP121" s="1002"/>
      <c r="BQ121" s="1015">
        <v>2988256</v>
      </c>
      <c r="BR121" s="1016"/>
      <c r="BS121" s="1016"/>
      <c r="BT121" s="1016"/>
      <c r="BU121" s="1016"/>
      <c r="BV121" s="1016">
        <v>3041854</v>
      </c>
      <c r="BW121" s="1016"/>
      <c r="BX121" s="1016"/>
      <c r="BY121" s="1016"/>
      <c r="BZ121" s="1016"/>
      <c r="CA121" s="1016">
        <v>2983651</v>
      </c>
      <c r="CB121" s="1016"/>
      <c r="CC121" s="1016"/>
      <c r="CD121" s="1016"/>
      <c r="CE121" s="1016"/>
      <c r="CF121" s="1054">
        <v>138.5</v>
      </c>
      <c r="CG121" s="1055"/>
      <c r="CH121" s="1055"/>
      <c r="CI121" s="1055"/>
      <c r="CJ121" s="1055"/>
      <c r="CK121" s="1046"/>
      <c r="CL121" s="1047"/>
      <c r="CM121" s="1047"/>
      <c r="CN121" s="1047"/>
      <c r="CO121" s="1048"/>
      <c r="CP121" s="1037" t="s">
        <v>447</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c r="A122" s="1005"/>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448</v>
      </c>
      <c r="BP122" s="1024"/>
      <c r="BQ122" s="1064">
        <v>4795899</v>
      </c>
      <c r="BR122" s="1065"/>
      <c r="BS122" s="1065"/>
      <c r="BT122" s="1065"/>
      <c r="BU122" s="1065"/>
      <c r="BV122" s="1065">
        <v>4753307</v>
      </c>
      <c r="BW122" s="1065"/>
      <c r="BX122" s="1065"/>
      <c r="BY122" s="1065"/>
      <c r="BZ122" s="1065"/>
      <c r="CA122" s="1065">
        <v>4861633</v>
      </c>
      <c r="CB122" s="1065"/>
      <c r="CC122" s="1065"/>
      <c r="CD122" s="1065"/>
      <c r="CE122" s="1065"/>
      <c r="CF122" s="1017"/>
      <c r="CG122" s="1018"/>
      <c r="CH122" s="1018"/>
      <c r="CI122" s="1018"/>
      <c r="CJ122" s="1019"/>
      <c r="CK122" s="1046"/>
      <c r="CL122" s="1047"/>
      <c r="CM122" s="1047"/>
      <c r="CN122" s="1047"/>
      <c r="CO122" s="1048"/>
      <c r="CP122" s="1037" t="s">
        <v>449</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c r="A123" s="1005"/>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3597</v>
      </c>
      <c r="AB123" s="989"/>
      <c r="AC123" s="989"/>
      <c r="AD123" s="989"/>
      <c r="AE123" s="990"/>
      <c r="AF123" s="991">
        <v>986</v>
      </c>
      <c r="AG123" s="989"/>
      <c r="AH123" s="989"/>
      <c r="AI123" s="989"/>
      <c r="AJ123" s="990"/>
      <c r="AK123" s="991">
        <v>970</v>
      </c>
      <c r="AL123" s="989"/>
      <c r="AM123" s="989"/>
      <c r="AN123" s="989"/>
      <c r="AO123" s="990"/>
      <c r="AP123" s="992">
        <v>0</v>
      </c>
      <c r="AQ123" s="993"/>
      <c r="AR123" s="993"/>
      <c r="AS123" s="993"/>
      <c r="AT123" s="994"/>
      <c r="AU123" s="1061" t="s">
        <v>450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451</v>
      </c>
      <c r="CQ123" s="1038"/>
      <c r="CR123" s="1038"/>
      <c r="CS123" s="1038"/>
      <c r="CT123" s="1038"/>
      <c r="CU123" s="1038"/>
      <c r="CV123" s="1038"/>
      <c r="CW123" s="1038"/>
      <c r="CX123" s="1038"/>
      <c r="CY123" s="1038"/>
      <c r="CZ123" s="1038"/>
      <c r="DA123" s="1038"/>
      <c r="DB123" s="1038"/>
      <c r="DC123" s="1038"/>
      <c r="DD123" s="1038"/>
      <c r="DE123" s="1038"/>
      <c r="DF123" s="1039"/>
      <c r="DG123" s="988" t="s">
        <v>452</v>
      </c>
      <c r="DH123" s="989"/>
      <c r="DI123" s="989"/>
      <c r="DJ123" s="989"/>
      <c r="DK123" s="990"/>
      <c r="DL123" s="991" t="s">
        <v>452</v>
      </c>
      <c r="DM123" s="989"/>
      <c r="DN123" s="989"/>
      <c r="DO123" s="989"/>
      <c r="DP123" s="990"/>
      <c r="DQ123" s="991" t="s">
        <v>452</v>
      </c>
      <c r="DR123" s="989"/>
      <c r="DS123" s="989"/>
      <c r="DT123" s="989"/>
      <c r="DU123" s="990"/>
      <c r="DV123" s="992" t="s">
        <v>452</v>
      </c>
      <c r="DW123" s="993"/>
      <c r="DX123" s="993"/>
      <c r="DY123" s="993"/>
      <c r="DZ123" s="994"/>
    </row>
    <row r="124" spans="1:130" s="197" customFormat="1" ht="26.25" customHeight="1">
      <c r="A124" s="1005"/>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452</v>
      </c>
      <c r="AB124" s="989"/>
      <c r="AC124" s="989"/>
      <c r="AD124" s="989"/>
      <c r="AE124" s="990"/>
      <c r="AF124" s="991" t="s">
        <v>452</v>
      </c>
      <c r="AG124" s="989"/>
      <c r="AH124" s="989"/>
      <c r="AI124" s="989"/>
      <c r="AJ124" s="990"/>
      <c r="AK124" s="991" t="s">
        <v>452</v>
      </c>
      <c r="AL124" s="989"/>
      <c r="AM124" s="989"/>
      <c r="AN124" s="989"/>
      <c r="AO124" s="990"/>
      <c r="AP124" s="992" t="s">
        <v>452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453</v>
      </c>
      <c r="CQ124" s="1038"/>
      <c r="CR124" s="1038"/>
      <c r="CS124" s="1038"/>
      <c r="CT124" s="1038"/>
      <c r="CU124" s="1038"/>
      <c r="CV124" s="1038"/>
      <c r="CW124" s="1038"/>
      <c r="CX124" s="1038"/>
      <c r="CY124" s="1038"/>
      <c r="CZ124" s="1038"/>
      <c r="DA124" s="1038"/>
      <c r="DB124" s="1038"/>
      <c r="DC124" s="1038"/>
      <c r="DD124" s="1038"/>
      <c r="DE124" s="1038"/>
      <c r="DF124" s="1039"/>
      <c r="DG124" s="1027" t="s">
        <v>452</v>
      </c>
      <c r="DH124" s="1028"/>
      <c r="DI124" s="1028"/>
      <c r="DJ124" s="1028"/>
      <c r="DK124" s="1029"/>
      <c r="DL124" s="1030" t="s">
        <v>452</v>
      </c>
      <c r="DM124" s="1028"/>
      <c r="DN124" s="1028"/>
      <c r="DO124" s="1028"/>
      <c r="DP124" s="1029"/>
      <c r="DQ124" s="1030" t="s">
        <v>452</v>
      </c>
      <c r="DR124" s="1028"/>
      <c r="DS124" s="1028"/>
      <c r="DT124" s="1028"/>
      <c r="DU124" s="1029"/>
      <c r="DV124" s="1031" t="s">
        <v>452</v>
      </c>
      <c r="DW124" s="1032"/>
      <c r="DX124" s="1032"/>
      <c r="DY124" s="1032"/>
      <c r="DZ124" s="1033"/>
    </row>
    <row r="125" spans="1:130" s="197" customFormat="1" ht="26.25" customHeight="1" thickBot="1">
      <c r="A125" s="1005"/>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452</v>
      </c>
      <c r="AB125" s="989"/>
      <c r="AC125" s="989"/>
      <c r="AD125" s="989"/>
      <c r="AE125" s="990"/>
      <c r="AF125" s="991" t="s">
        <v>452</v>
      </c>
      <c r="AG125" s="989"/>
      <c r="AH125" s="989"/>
      <c r="AI125" s="989"/>
      <c r="AJ125" s="990"/>
      <c r="AK125" s="991" t="s">
        <v>452</v>
      </c>
      <c r="AL125" s="989"/>
      <c r="AM125" s="989"/>
      <c r="AN125" s="989"/>
      <c r="AO125" s="990"/>
      <c r="AP125" s="992" t="s">
        <v>452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454</v>
      </c>
      <c r="CL125" s="1044"/>
      <c r="CM125" s="1044"/>
      <c r="CN125" s="1044"/>
      <c r="CO125" s="1045"/>
      <c r="CP125" s="970" t="s">
        <v>455</v>
      </c>
      <c r="CQ125" s="917"/>
      <c r="CR125" s="917"/>
      <c r="CS125" s="917"/>
      <c r="CT125" s="917"/>
      <c r="CU125" s="917"/>
      <c r="CV125" s="917"/>
      <c r="CW125" s="917"/>
      <c r="CX125" s="917"/>
      <c r="CY125" s="917"/>
      <c r="CZ125" s="917"/>
      <c r="DA125" s="917"/>
      <c r="DB125" s="917"/>
      <c r="DC125" s="917"/>
      <c r="DD125" s="917"/>
      <c r="DE125" s="917"/>
      <c r="DF125" s="918"/>
      <c r="DG125" s="956" t="s">
        <v>452</v>
      </c>
      <c r="DH125" s="957"/>
      <c r="DI125" s="957"/>
      <c r="DJ125" s="957"/>
      <c r="DK125" s="957"/>
      <c r="DL125" s="957" t="s">
        <v>452</v>
      </c>
      <c r="DM125" s="957"/>
      <c r="DN125" s="957"/>
      <c r="DO125" s="957"/>
      <c r="DP125" s="957"/>
      <c r="DQ125" s="957" t="s">
        <v>452</v>
      </c>
      <c r="DR125" s="957"/>
      <c r="DS125" s="957"/>
      <c r="DT125" s="957"/>
      <c r="DU125" s="957"/>
      <c r="DV125" s="958" t="s">
        <v>452</v>
      </c>
      <c r="DW125" s="958"/>
      <c r="DX125" s="958"/>
      <c r="DY125" s="958"/>
      <c r="DZ125" s="959"/>
    </row>
    <row r="126" spans="1:130" s="197" customFormat="1" ht="26.25" customHeight="1">
      <c r="A126" s="1005"/>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452</v>
      </c>
      <c r="AB126" s="989"/>
      <c r="AC126" s="989"/>
      <c r="AD126" s="989"/>
      <c r="AE126" s="990"/>
      <c r="AF126" s="991" t="s">
        <v>452</v>
      </c>
      <c r="AG126" s="989"/>
      <c r="AH126" s="989"/>
      <c r="AI126" s="989"/>
      <c r="AJ126" s="990"/>
      <c r="AK126" s="991" t="s">
        <v>452</v>
      </c>
      <c r="AL126" s="989"/>
      <c r="AM126" s="989"/>
      <c r="AN126" s="989"/>
      <c r="AO126" s="990"/>
      <c r="AP126" s="992" t="s">
        <v>452</v>
      </c>
      <c r="AQ126" s="993"/>
      <c r="AR126" s="993"/>
      <c r="AS126" s="993"/>
      <c r="AT126" s="994"/>
      <c r="AU126" s="233"/>
      <c r="AV126" s="233"/>
      <c r="AW126" s="233"/>
      <c r="AX126" s="1066" t="s">
        <v>456</v>
      </c>
      <c r="AY126" s="1067"/>
      <c r="AZ126" s="1067"/>
      <c r="BA126" s="1067"/>
      <c r="BB126" s="1067"/>
      <c r="BC126" s="1067"/>
      <c r="BD126" s="1067"/>
      <c r="BE126" s="1068"/>
      <c r="BF126" s="1082" t="s">
        <v>457</v>
      </c>
      <c r="BG126" s="1067"/>
      <c r="BH126" s="1067"/>
      <c r="BI126" s="1067"/>
      <c r="BJ126" s="1067"/>
      <c r="BK126" s="1067"/>
      <c r="BL126" s="1068"/>
      <c r="BM126" s="1082" t="s">
        <v>458</v>
      </c>
      <c r="BN126" s="1067"/>
      <c r="BO126" s="1067"/>
      <c r="BP126" s="1067"/>
      <c r="BQ126" s="1067"/>
      <c r="BR126" s="1067"/>
      <c r="BS126" s="1068"/>
      <c r="BT126" s="1082" t="s">
        <v>459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460</v>
      </c>
      <c r="CQ126" s="980"/>
      <c r="CR126" s="980"/>
      <c r="CS126" s="980"/>
      <c r="CT126" s="980"/>
      <c r="CU126" s="980"/>
      <c r="CV126" s="980"/>
      <c r="CW126" s="980"/>
      <c r="CX126" s="980"/>
      <c r="CY126" s="980"/>
      <c r="CZ126" s="980"/>
      <c r="DA126" s="980"/>
      <c r="DB126" s="980"/>
      <c r="DC126" s="980"/>
      <c r="DD126" s="980"/>
      <c r="DE126" s="980"/>
      <c r="DF126" s="981"/>
      <c r="DG126" s="949" t="s">
        <v>452</v>
      </c>
      <c r="DH126" s="950"/>
      <c r="DI126" s="950"/>
      <c r="DJ126" s="950"/>
      <c r="DK126" s="950"/>
      <c r="DL126" s="950" t="s">
        <v>452</v>
      </c>
      <c r="DM126" s="950"/>
      <c r="DN126" s="950"/>
      <c r="DO126" s="950"/>
      <c r="DP126" s="950"/>
      <c r="DQ126" s="950" t="s">
        <v>452</v>
      </c>
      <c r="DR126" s="950"/>
      <c r="DS126" s="950"/>
      <c r="DT126" s="950"/>
      <c r="DU126" s="950"/>
      <c r="DV126" s="951" t="s">
        <v>452</v>
      </c>
      <c r="DW126" s="951"/>
      <c r="DX126" s="951"/>
      <c r="DY126" s="951"/>
      <c r="DZ126" s="952"/>
    </row>
    <row r="127" spans="1:130" s="197" customFormat="1" ht="26.25" customHeight="1" thickBot="1">
      <c r="A127" s="1006"/>
      <c r="B127" s="978"/>
      <c r="C127" s="1034" t="s">
        <v>461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452</v>
      </c>
      <c r="AB127" s="989"/>
      <c r="AC127" s="989"/>
      <c r="AD127" s="989"/>
      <c r="AE127" s="990"/>
      <c r="AF127" s="991" t="s">
        <v>452</v>
      </c>
      <c r="AG127" s="989"/>
      <c r="AH127" s="989"/>
      <c r="AI127" s="989"/>
      <c r="AJ127" s="990"/>
      <c r="AK127" s="991" t="s">
        <v>452</v>
      </c>
      <c r="AL127" s="989"/>
      <c r="AM127" s="989"/>
      <c r="AN127" s="989"/>
      <c r="AO127" s="990"/>
      <c r="AP127" s="992" t="s">
        <v>452</v>
      </c>
      <c r="AQ127" s="993"/>
      <c r="AR127" s="993"/>
      <c r="AS127" s="993"/>
      <c r="AT127" s="994"/>
      <c r="AU127" s="233"/>
      <c r="AV127" s="233"/>
      <c r="AW127" s="233"/>
      <c r="AX127" s="916" t="s">
        <v>462</v>
      </c>
      <c r="AY127" s="917"/>
      <c r="AZ127" s="917"/>
      <c r="BA127" s="917"/>
      <c r="BB127" s="917"/>
      <c r="BC127" s="917"/>
      <c r="BD127" s="917"/>
      <c r="BE127" s="918"/>
      <c r="BF127" s="1071" t="s">
        <v>452</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463</v>
      </c>
      <c r="CQ127" s="1075"/>
      <c r="CR127" s="1075"/>
      <c r="CS127" s="1075"/>
      <c r="CT127" s="1075"/>
      <c r="CU127" s="1075"/>
      <c r="CV127" s="1075"/>
      <c r="CW127" s="1075"/>
      <c r="CX127" s="1075"/>
      <c r="CY127" s="1075"/>
      <c r="CZ127" s="1075"/>
      <c r="DA127" s="1075"/>
      <c r="DB127" s="1075"/>
      <c r="DC127" s="1075"/>
      <c r="DD127" s="1075"/>
      <c r="DE127" s="1075"/>
      <c r="DF127" s="1076"/>
      <c r="DG127" s="1077" t="s">
        <v>464</v>
      </c>
      <c r="DH127" s="1078"/>
      <c r="DI127" s="1078"/>
      <c r="DJ127" s="1078"/>
      <c r="DK127" s="1078"/>
      <c r="DL127" s="1078" t="s">
        <v>465</v>
      </c>
      <c r="DM127" s="1078"/>
      <c r="DN127" s="1078"/>
      <c r="DO127" s="1078"/>
      <c r="DP127" s="1078"/>
      <c r="DQ127" s="1078" t="s">
        <v>465</v>
      </c>
      <c r="DR127" s="1078"/>
      <c r="DS127" s="1078"/>
      <c r="DT127" s="1078"/>
      <c r="DU127" s="1078"/>
      <c r="DV127" s="1079" t="s">
        <v>465</v>
      </c>
      <c r="DW127" s="1079"/>
      <c r="DX127" s="1079"/>
      <c r="DY127" s="1079"/>
      <c r="DZ127" s="1080"/>
    </row>
    <row r="128" spans="1:130" s="197" customFormat="1" ht="26.25" customHeight="1">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t="s">
        <v>452</v>
      </c>
      <c r="AB128" s="1120"/>
      <c r="AC128" s="1120"/>
      <c r="AD128" s="1120"/>
      <c r="AE128" s="1121"/>
      <c r="AF128" s="1122" t="s">
        <v>452</v>
      </c>
      <c r="AG128" s="1120"/>
      <c r="AH128" s="1120"/>
      <c r="AI128" s="1120"/>
      <c r="AJ128" s="1121"/>
      <c r="AK128" s="1122" t="s">
        <v>452</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452</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2458152</v>
      </c>
      <c r="AB129" s="989"/>
      <c r="AC129" s="989"/>
      <c r="AD129" s="989"/>
      <c r="AE129" s="990"/>
      <c r="AF129" s="991">
        <v>2357792</v>
      </c>
      <c r="AG129" s="989"/>
      <c r="AH129" s="989"/>
      <c r="AI129" s="989"/>
      <c r="AJ129" s="990"/>
      <c r="AK129" s="991">
        <v>2457259</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3.1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330025</v>
      </c>
      <c r="AB130" s="989"/>
      <c r="AC130" s="989"/>
      <c r="AD130" s="989"/>
      <c r="AE130" s="990"/>
      <c r="AF130" s="991">
        <v>308969</v>
      </c>
      <c r="AG130" s="989"/>
      <c r="AH130" s="989"/>
      <c r="AI130" s="989"/>
      <c r="AJ130" s="990"/>
      <c r="AK130" s="991">
        <v>302649</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t="s">
        <v>474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475</v>
      </c>
      <c r="X131" s="1114"/>
      <c r="Y131" s="1114"/>
      <c r="Z131" s="1115"/>
      <c r="AA131" s="1027">
        <v>2128127</v>
      </c>
      <c r="AB131" s="1028"/>
      <c r="AC131" s="1028"/>
      <c r="AD131" s="1028"/>
      <c r="AE131" s="1029"/>
      <c r="AF131" s="1030">
        <v>2048823</v>
      </c>
      <c r="AG131" s="1028"/>
      <c r="AH131" s="1028"/>
      <c r="AI131" s="1028"/>
      <c r="AJ131" s="1029"/>
      <c r="AK131" s="1030">
        <v>2154610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477</v>
      </c>
      <c r="W132" s="1131"/>
      <c r="X132" s="1131"/>
      <c r="Y132" s="1131"/>
      <c r="Z132" s="1132"/>
      <c r="AA132" s="1133">
        <v>4.9608881419999999</v>
      </c>
      <c r="AB132" s="1134"/>
      <c r="AC132" s="1134"/>
      <c r="AD132" s="1134"/>
      <c r="AE132" s="1135"/>
      <c r="AF132" s="1136">
        <v>2.3174281040000002</v>
      </c>
      <c r="AG132" s="1134"/>
      <c r="AH132" s="1134"/>
      <c r="AI132" s="1134"/>
      <c r="AJ132" s="1135"/>
      <c r="AK132" s="1136">
        <v>2.2109801770000002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478</v>
      </c>
      <c r="W133" s="1138"/>
      <c r="X133" s="1138"/>
      <c r="Y133" s="1138"/>
      <c r="Z133" s="1139"/>
      <c r="AA133" s="1140">
        <v>5.7</v>
      </c>
      <c r="AB133" s="1141"/>
      <c r="AC133" s="1141"/>
      <c r="AD133" s="1141"/>
      <c r="AE133" s="1142"/>
      <c r="AF133" s="1140">
        <v>4.5</v>
      </c>
      <c r="AG133" s="1141"/>
      <c r="AH133" s="1141"/>
      <c r="AI133" s="1141"/>
      <c r="AJ133" s="1142"/>
      <c r="AK133" s="1140">
        <v>3.1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47" t="s">
        <v>481</v>
      </c>
      <c r="L7" s="254"/>
      <c r="M7" s="255" t="s">
        <v>482</v>
      </c>
      <c r="N7" s="256"/>
    </row>
    <row r="8" spans="1:16">
      <c r="A8" s="248"/>
      <c r="B8" s="244"/>
      <c r="C8" s="244"/>
      <c r="D8" s="244"/>
      <c r="E8" s="244"/>
      <c r="F8" s="244"/>
      <c r="G8" s="257"/>
      <c r="H8" s="258"/>
      <c r="I8" s="258"/>
      <c r="J8" s="259"/>
      <c r="K8" s="1148"/>
      <c r="L8" s="260" t="s">
        <v>483</v>
      </c>
      <c r="M8" s="261" t="s">
        <v>484</v>
      </c>
      <c r="N8" s="262" t="s">
        <v>485</v>
      </c>
    </row>
    <row r="9" spans="1:16">
      <c r="A9" s="248"/>
      <c r="B9" s="244"/>
      <c r="C9" s="244"/>
      <c r="D9" s="244"/>
      <c r="E9" s="244"/>
      <c r="F9" s="244"/>
      <c r="G9" s="1149" t="s">
        <v>486</v>
      </c>
      <c r="H9" s="1150"/>
      <c r="I9" s="1150"/>
      <c r="J9" s="1151"/>
      <c r="K9" s="263">
        <v>623528</v>
      </c>
      <c r="L9" s="264">
        <v>86951</v>
      </c>
      <c r="M9" s="265">
        <v>114146</v>
      </c>
      <c r="N9" s="266">
        <v>-23.8</v>
      </c>
    </row>
    <row r="10" spans="1:16">
      <c r="A10" s="248"/>
      <c r="B10" s="244"/>
      <c r="C10" s="244"/>
      <c r="D10" s="244"/>
      <c r="E10" s="244"/>
      <c r="F10" s="244"/>
      <c r="G10" s="1149" t="s">
        <v>487</v>
      </c>
      <c r="H10" s="1150"/>
      <c r="I10" s="1150"/>
      <c r="J10" s="1151"/>
      <c r="K10" s="267">
        <v>55149</v>
      </c>
      <c r="L10" s="268">
        <v>7691</v>
      </c>
      <c r="M10" s="269">
        <v>10658</v>
      </c>
      <c r="N10" s="270">
        <v>-27.8</v>
      </c>
    </row>
    <row r="11" spans="1:16" ht="13.5" customHeight="1">
      <c r="A11" s="248"/>
      <c r="B11" s="244"/>
      <c r="C11" s="244"/>
      <c r="D11" s="244"/>
      <c r="E11" s="244"/>
      <c r="F11" s="244"/>
      <c r="G11" s="1149" t="s">
        <v>488</v>
      </c>
      <c r="H11" s="1150"/>
      <c r="I11" s="1150"/>
      <c r="J11" s="1151"/>
      <c r="K11" s="267">
        <v>110487</v>
      </c>
      <c r="L11" s="268">
        <v>15407</v>
      </c>
      <c r="M11" s="269">
        <v>17529</v>
      </c>
      <c r="N11" s="270">
        <v>-12.1</v>
      </c>
    </row>
    <row r="12" spans="1:16" ht="13.5" customHeight="1">
      <c r="A12" s="248"/>
      <c r="B12" s="244"/>
      <c r="C12" s="244"/>
      <c r="D12" s="244"/>
      <c r="E12" s="244"/>
      <c r="F12" s="244"/>
      <c r="G12" s="1149" t="s">
        <v>489</v>
      </c>
      <c r="H12" s="1150"/>
      <c r="I12" s="1150"/>
      <c r="J12" s="1151"/>
      <c r="K12" s="267" t="s">
        <v>490</v>
      </c>
      <c r="L12" s="268" t="s">
        <v>490</v>
      </c>
      <c r="M12" s="269">
        <v>1257</v>
      </c>
      <c r="N12" s="270" t="s">
        <v>490</v>
      </c>
    </row>
    <row r="13" spans="1:16" ht="13.5" customHeight="1">
      <c r="A13" s="248"/>
      <c r="B13" s="244"/>
      <c r="C13" s="244"/>
      <c r="D13" s="244"/>
      <c r="E13" s="244"/>
      <c r="F13" s="244"/>
      <c r="G13" s="1149" t="s">
        <v>491</v>
      </c>
      <c r="H13" s="1150"/>
      <c r="I13" s="1150"/>
      <c r="J13" s="1151"/>
      <c r="K13" s="267" t="s">
        <v>490</v>
      </c>
      <c r="L13" s="268" t="s">
        <v>490</v>
      </c>
      <c r="M13" s="269" t="s">
        <v>490</v>
      </c>
      <c r="N13" s="270" t="s">
        <v>490</v>
      </c>
    </row>
    <row r="14" spans="1:16" ht="13.5" customHeight="1">
      <c r="A14" s="248"/>
      <c r="B14" s="244"/>
      <c r="C14" s="244"/>
      <c r="D14" s="244"/>
      <c r="E14" s="244"/>
      <c r="F14" s="244"/>
      <c r="G14" s="1149" t="s">
        <v>492</v>
      </c>
      <c r="H14" s="1150"/>
      <c r="I14" s="1150"/>
      <c r="J14" s="1151"/>
      <c r="K14" s="267">
        <v>28925</v>
      </c>
      <c r="L14" s="268">
        <v>4034</v>
      </c>
      <c r="M14" s="269">
        <v>5389</v>
      </c>
      <c r="N14" s="270">
        <v>-25.1</v>
      </c>
    </row>
    <row r="15" spans="1:16" ht="13.5" customHeight="1">
      <c r="A15" s="248"/>
      <c r="B15" s="244"/>
      <c r="C15" s="244"/>
      <c r="D15" s="244"/>
      <c r="E15" s="244"/>
      <c r="F15" s="244"/>
      <c r="G15" s="1149" t="s">
        <v>493</v>
      </c>
      <c r="H15" s="1150"/>
      <c r="I15" s="1150"/>
      <c r="J15" s="1151"/>
      <c r="K15" s="267" t="s">
        <v>490</v>
      </c>
      <c r="L15" s="268" t="s">
        <v>490</v>
      </c>
      <c r="M15" s="269">
        <v>2513</v>
      </c>
      <c r="N15" s="270" t="s">
        <v>490</v>
      </c>
    </row>
    <row r="16" spans="1:16">
      <c r="A16" s="248"/>
      <c r="B16" s="244"/>
      <c r="C16" s="244"/>
      <c r="D16" s="244"/>
      <c r="E16" s="244"/>
      <c r="F16" s="244"/>
      <c r="G16" s="1152" t="s">
        <v>494</v>
      </c>
      <c r="H16" s="1153"/>
      <c r="I16" s="1153"/>
      <c r="J16" s="1154"/>
      <c r="K16" s="268">
        <v>-49850</v>
      </c>
      <c r="L16" s="268">
        <v>-6952</v>
      </c>
      <c r="M16" s="269">
        <v>-11876</v>
      </c>
      <c r="N16" s="270">
        <v>-41.5</v>
      </c>
    </row>
    <row r="17" spans="1:16">
      <c r="A17" s="248"/>
      <c r="B17" s="244"/>
      <c r="C17" s="244"/>
      <c r="D17" s="244"/>
      <c r="E17" s="244"/>
      <c r="F17" s="244"/>
      <c r="G17" s="1152" t="s">
        <v>167</v>
      </c>
      <c r="H17" s="1153"/>
      <c r="I17" s="1153"/>
      <c r="J17" s="1154"/>
      <c r="K17" s="268">
        <v>768239</v>
      </c>
      <c r="L17" s="268">
        <v>107131</v>
      </c>
      <c r="M17" s="269">
        <v>139615</v>
      </c>
      <c r="N17" s="270">
        <v>-23.3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44" t="s">
        <v>499</v>
      </c>
      <c r="H21" s="1145"/>
      <c r="I21" s="1145"/>
      <c r="J21" s="1146"/>
      <c r="K21" s="280">
        <v>11.02</v>
      </c>
      <c r="L21" s="281">
        <v>13.07</v>
      </c>
      <c r="M21" s="282">
        <v>-2.0499999999999998</v>
      </c>
      <c r="N21" s="249"/>
      <c r="O21" s="283"/>
      <c r="P21" s="279"/>
    </row>
    <row r="22" spans="1:16" s="284" customFormat="1">
      <c r="A22" s="279"/>
      <c r="B22" s="249"/>
      <c r="C22" s="249"/>
      <c r="D22" s="249"/>
      <c r="E22" s="249"/>
      <c r="F22" s="249"/>
      <c r="G22" s="1144" t="s">
        <v>500</v>
      </c>
      <c r="H22" s="1145"/>
      <c r="I22" s="1145"/>
      <c r="J22" s="1146"/>
      <c r="K22" s="285">
        <v>98.7</v>
      </c>
      <c r="L22" s="286">
        <v>95</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47" t="s">
        <v>481</v>
      </c>
      <c r="L30" s="254"/>
      <c r="M30" s="255" t="s">
        <v>482</v>
      </c>
      <c r="N30" s="256"/>
    </row>
    <row r="31" spans="1:16">
      <c r="A31" s="248"/>
      <c r="B31" s="244"/>
      <c r="C31" s="244"/>
      <c r="D31" s="244"/>
      <c r="E31" s="244"/>
      <c r="F31" s="244"/>
      <c r="G31" s="257"/>
      <c r="H31" s="258"/>
      <c r="I31" s="258"/>
      <c r="J31" s="259"/>
      <c r="K31" s="1148"/>
      <c r="L31" s="260" t="s">
        <v>483</v>
      </c>
      <c r="M31" s="261" t="s">
        <v>484</v>
      </c>
      <c r="N31" s="262" t="s">
        <v>485</v>
      </c>
    </row>
    <row r="32" spans="1:16" ht="27" customHeight="1">
      <c r="A32" s="248"/>
      <c r="B32" s="244"/>
      <c r="C32" s="244"/>
      <c r="D32" s="244"/>
      <c r="E32" s="244"/>
      <c r="F32" s="244"/>
      <c r="G32" s="1160" t="s">
        <v>504</v>
      </c>
      <c r="H32" s="1161"/>
      <c r="I32" s="1161"/>
      <c r="J32" s="1162"/>
      <c r="K32" s="294">
        <v>295219</v>
      </c>
      <c r="L32" s="294">
        <v>41168</v>
      </c>
      <c r="M32" s="295">
        <v>64386</v>
      </c>
      <c r="N32" s="296">
        <v>-36.1</v>
      </c>
    </row>
    <row r="33" spans="1:16" ht="13.5" customHeight="1">
      <c r="A33" s="248"/>
      <c r="B33" s="244"/>
      <c r="C33" s="244"/>
      <c r="D33" s="244"/>
      <c r="E33" s="244"/>
      <c r="F33" s="244"/>
      <c r="G33" s="1160" t="s">
        <v>505</v>
      </c>
      <c r="H33" s="1161"/>
      <c r="I33" s="1161"/>
      <c r="J33" s="1162"/>
      <c r="K33" s="294" t="s">
        <v>490</v>
      </c>
      <c r="L33" s="294" t="s">
        <v>490</v>
      </c>
      <c r="M33" s="295" t="s">
        <v>490</v>
      </c>
      <c r="N33" s="296" t="s">
        <v>490</v>
      </c>
    </row>
    <row r="34" spans="1:16" ht="27" customHeight="1">
      <c r="A34" s="248"/>
      <c r="B34" s="244"/>
      <c r="C34" s="244"/>
      <c r="D34" s="244"/>
      <c r="E34" s="244"/>
      <c r="F34" s="244"/>
      <c r="G34" s="1160" t="s">
        <v>506</v>
      </c>
      <c r="H34" s="1161"/>
      <c r="I34" s="1161"/>
      <c r="J34" s="1162"/>
      <c r="K34" s="294" t="s">
        <v>490</v>
      </c>
      <c r="L34" s="294" t="s">
        <v>490</v>
      </c>
      <c r="M34" s="295">
        <v>1</v>
      </c>
      <c r="N34" s="296" t="s">
        <v>490</v>
      </c>
    </row>
    <row r="35" spans="1:16" ht="27" customHeight="1">
      <c r="A35" s="248"/>
      <c r="B35" s="244"/>
      <c r="C35" s="244"/>
      <c r="D35" s="244"/>
      <c r="E35" s="244"/>
      <c r="F35" s="244"/>
      <c r="G35" s="1160" t="s">
        <v>507</v>
      </c>
      <c r="H35" s="1161"/>
      <c r="I35" s="1161"/>
      <c r="J35" s="1162"/>
      <c r="K35" s="294">
        <v>9510</v>
      </c>
      <c r="L35" s="294">
        <v>1326</v>
      </c>
      <c r="M35" s="295">
        <v>18584</v>
      </c>
      <c r="N35" s="296">
        <v>-92.9</v>
      </c>
    </row>
    <row r="36" spans="1:16" ht="27" customHeight="1">
      <c r="A36" s="248"/>
      <c r="B36" s="244"/>
      <c r="C36" s="244"/>
      <c r="D36" s="244"/>
      <c r="E36" s="244"/>
      <c r="F36" s="244"/>
      <c r="G36" s="1160" t="s">
        <v>508</v>
      </c>
      <c r="H36" s="1161"/>
      <c r="I36" s="1161"/>
      <c r="J36" s="1162"/>
      <c r="K36" s="294">
        <v>44588</v>
      </c>
      <c r="L36" s="294">
        <v>6218</v>
      </c>
      <c r="M36" s="295">
        <v>4740</v>
      </c>
      <c r="N36" s="296">
        <v>31.2</v>
      </c>
    </row>
    <row r="37" spans="1:16" ht="13.5" customHeight="1">
      <c r="A37" s="248"/>
      <c r="B37" s="244"/>
      <c r="C37" s="244"/>
      <c r="D37" s="244"/>
      <c r="E37" s="244"/>
      <c r="F37" s="244"/>
      <c r="G37" s="1160" t="s">
        <v>509</v>
      </c>
      <c r="H37" s="1161"/>
      <c r="I37" s="1161"/>
      <c r="J37" s="1162"/>
      <c r="K37" s="294">
        <v>970</v>
      </c>
      <c r="L37" s="294">
        <v>135</v>
      </c>
      <c r="M37" s="295">
        <v>1431</v>
      </c>
      <c r="N37" s="296">
        <v>-90.6</v>
      </c>
    </row>
    <row r="38" spans="1:16" ht="27" customHeight="1">
      <c r="A38" s="248"/>
      <c r="B38" s="244"/>
      <c r="C38" s="244"/>
      <c r="D38" s="244"/>
      <c r="E38" s="244"/>
      <c r="F38" s="244"/>
      <c r="G38" s="1163" t="s">
        <v>510</v>
      </c>
      <c r="H38" s="1164"/>
      <c r="I38" s="1164"/>
      <c r="J38" s="1165"/>
      <c r="K38" s="297" t="s">
        <v>490</v>
      </c>
      <c r="L38" s="297" t="s">
        <v>490</v>
      </c>
      <c r="M38" s="298">
        <v>15</v>
      </c>
      <c r="N38" s="299" t="s">
        <v>490</v>
      </c>
      <c r="O38" s="293"/>
    </row>
    <row r="39" spans="1:16">
      <c r="A39" s="248"/>
      <c r="B39" s="244"/>
      <c r="C39" s="244"/>
      <c r="D39" s="244"/>
      <c r="E39" s="244"/>
      <c r="F39" s="244"/>
      <c r="G39" s="1163" t="s">
        <v>511</v>
      </c>
      <c r="H39" s="1164"/>
      <c r="I39" s="1164"/>
      <c r="J39" s="1165"/>
      <c r="K39" s="300" t="s">
        <v>490</v>
      </c>
      <c r="L39" s="300" t="s">
        <v>490</v>
      </c>
      <c r="M39" s="301">
        <v>-2634</v>
      </c>
      <c r="N39" s="302" t="s">
        <v>490</v>
      </c>
      <c r="O39" s="293"/>
    </row>
    <row r="40" spans="1:16" ht="27" customHeight="1">
      <c r="A40" s="248"/>
      <c r="B40" s="244"/>
      <c r="C40" s="244"/>
      <c r="D40" s="244"/>
      <c r="E40" s="244"/>
      <c r="F40" s="244"/>
      <c r="G40" s="1160" t="s">
        <v>512</v>
      </c>
      <c r="H40" s="1161"/>
      <c r="I40" s="1161"/>
      <c r="J40" s="1162"/>
      <c r="K40" s="300">
        <v>-302649</v>
      </c>
      <c r="L40" s="300">
        <v>-42205</v>
      </c>
      <c r="M40" s="301">
        <v>-59733</v>
      </c>
      <c r="N40" s="302">
        <v>-29.3</v>
      </c>
      <c r="O40" s="293"/>
    </row>
    <row r="41" spans="1:16">
      <c r="A41" s="248"/>
      <c r="B41" s="244"/>
      <c r="C41" s="244"/>
      <c r="D41" s="244"/>
      <c r="E41" s="244"/>
      <c r="F41" s="244"/>
      <c r="G41" s="1166" t="s">
        <v>278</v>
      </c>
      <c r="H41" s="1167"/>
      <c r="I41" s="1167"/>
      <c r="J41" s="1168"/>
      <c r="K41" s="294">
        <v>47638</v>
      </c>
      <c r="L41" s="300">
        <v>6643</v>
      </c>
      <c r="M41" s="301">
        <v>26789</v>
      </c>
      <c r="N41" s="302">
        <v>-75.2</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55" t="s">
        <v>481</v>
      </c>
      <c r="J49" s="1157" t="s">
        <v>516</v>
      </c>
      <c r="K49" s="1158"/>
      <c r="L49" s="1158"/>
      <c r="M49" s="1158"/>
      <c r="N49" s="1159"/>
    </row>
    <row r="50" spans="1:14">
      <c r="A50" s="248"/>
      <c r="B50" s="244"/>
      <c r="C50" s="244"/>
      <c r="D50" s="244"/>
      <c r="E50" s="244"/>
      <c r="F50" s="244"/>
      <c r="G50" s="312"/>
      <c r="H50" s="313"/>
      <c r="I50" s="1156"/>
      <c r="J50" s="314" t="s">
        <v>517</v>
      </c>
      <c r="K50" s="315" t="s">
        <v>518</v>
      </c>
      <c r="L50" s="316" t="s">
        <v>519</v>
      </c>
      <c r="M50" s="317" t="s">
        <v>520</v>
      </c>
      <c r="N50" s="318" t="s">
        <v>521</v>
      </c>
    </row>
    <row r="51" spans="1:14">
      <c r="A51" s="248"/>
      <c r="B51" s="244"/>
      <c r="C51" s="244"/>
      <c r="D51" s="244"/>
      <c r="E51" s="244"/>
      <c r="F51" s="244"/>
      <c r="G51" s="310" t="s">
        <v>522</v>
      </c>
      <c r="H51" s="311"/>
      <c r="I51" s="319">
        <v>428565</v>
      </c>
      <c r="J51" s="320">
        <v>55327</v>
      </c>
      <c r="K51" s="321">
        <v>-11.3</v>
      </c>
      <c r="L51" s="322">
        <v>92021</v>
      </c>
      <c r="M51" s="323">
        <v>-24.5</v>
      </c>
      <c r="N51" s="324">
        <v>13.2</v>
      </c>
    </row>
    <row r="52" spans="1:14">
      <c r="A52" s="248"/>
      <c r="B52" s="244"/>
      <c r="C52" s="244"/>
      <c r="D52" s="244"/>
      <c r="E52" s="244"/>
      <c r="F52" s="244"/>
      <c r="G52" s="325"/>
      <c r="H52" s="326" t="s">
        <v>523</v>
      </c>
      <c r="I52" s="327">
        <v>385612</v>
      </c>
      <c r="J52" s="328">
        <v>49782</v>
      </c>
      <c r="K52" s="329">
        <v>5.2</v>
      </c>
      <c r="L52" s="330">
        <v>52579</v>
      </c>
      <c r="M52" s="331">
        <v>-23.2</v>
      </c>
      <c r="N52" s="332">
        <v>28.4</v>
      </c>
    </row>
    <row r="53" spans="1:14">
      <c r="A53" s="248"/>
      <c r="B53" s="244"/>
      <c r="C53" s="244"/>
      <c r="D53" s="244"/>
      <c r="E53" s="244"/>
      <c r="F53" s="244"/>
      <c r="G53" s="310" t="s">
        <v>524</v>
      </c>
      <c r="H53" s="311"/>
      <c r="I53" s="319">
        <v>398977</v>
      </c>
      <c r="J53" s="320">
        <v>52957</v>
      </c>
      <c r="K53" s="321">
        <v>-4.3</v>
      </c>
      <c r="L53" s="322">
        <v>94828</v>
      </c>
      <c r="M53" s="323">
        <v>3.1</v>
      </c>
      <c r="N53" s="324">
        <v>-7.4</v>
      </c>
    </row>
    <row r="54" spans="1:14">
      <c r="A54" s="248"/>
      <c r="B54" s="244"/>
      <c r="C54" s="244"/>
      <c r="D54" s="244"/>
      <c r="E54" s="244"/>
      <c r="F54" s="244"/>
      <c r="G54" s="325"/>
      <c r="H54" s="326" t="s">
        <v>523</v>
      </c>
      <c r="I54" s="327">
        <v>306803</v>
      </c>
      <c r="J54" s="328">
        <v>40722</v>
      </c>
      <c r="K54" s="329">
        <v>-18.2</v>
      </c>
      <c r="L54" s="330">
        <v>55133</v>
      </c>
      <c r="M54" s="331">
        <v>4.9000000000000004</v>
      </c>
      <c r="N54" s="332">
        <v>-23.1</v>
      </c>
    </row>
    <row r="55" spans="1:14">
      <c r="A55" s="248"/>
      <c r="B55" s="244"/>
      <c r="C55" s="244"/>
      <c r="D55" s="244"/>
      <c r="E55" s="244"/>
      <c r="F55" s="244"/>
      <c r="G55" s="310" t="s">
        <v>525</v>
      </c>
      <c r="H55" s="311"/>
      <c r="I55" s="319">
        <v>429973</v>
      </c>
      <c r="J55" s="320">
        <v>57699</v>
      </c>
      <c r="K55" s="321">
        <v>9</v>
      </c>
      <c r="L55" s="322">
        <v>119674</v>
      </c>
      <c r="M55" s="323">
        <v>26.2</v>
      </c>
      <c r="N55" s="324">
        <v>-17.2</v>
      </c>
    </row>
    <row r="56" spans="1:14">
      <c r="A56" s="248"/>
      <c r="B56" s="244"/>
      <c r="C56" s="244"/>
      <c r="D56" s="244"/>
      <c r="E56" s="244"/>
      <c r="F56" s="244"/>
      <c r="G56" s="325"/>
      <c r="H56" s="326" t="s">
        <v>523</v>
      </c>
      <c r="I56" s="327">
        <v>281913</v>
      </c>
      <c r="J56" s="328">
        <v>37831</v>
      </c>
      <c r="K56" s="329">
        <v>-7.1</v>
      </c>
      <c r="L56" s="330">
        <v>57803</v>
      </c>
      <c r="M56" s="331">
        <v>4.8</v>
      </c>
      <c r="N56" s="332">
        <v>-11.9</v>
      </c>
    </row>
    <row r="57" spans="1:14">
      <c r="A57" s="248"/>
      <c r="B57" s="244"/>
      <c r="C57" s="244"/>
      <c r="D57" s="244"/>
      <c r="E57" s="244"/>
      <c r="F57" s="244"/>
      <c r="G57" s="310" t="s">
        <v>526</v>
      </c>
      <c r="H57" s="311"/>
      <c r="I57" s="319">
        <v>406503</v>
      </c>
      <c r="J57" s="320">
        <v>55510</v>
      </c>
      <c r="K57" s="321">
        <v>-3.8</v>
      </c>
      <c r="L57" s="322">
        <v>119685</v>
      </c>
      <c r="M57" s="323">
        <v>0</v>
      </c>
      <c r="N57" s="324">
        <v>-3.8</v>
      </c>
    </row>
    <row r="58" spans="1:14">
      <c r="A58" s="248"/>
      <c r="B58" s="244"/>
      <c r="C58" s="244"/>
      <c r="D58" s="244"/>
      <c r="E58" s="244"/>
      <c r="F58" s="244"/>
      <c r="G58" s="325"/>
      <c r="H58" s="326" t="s">
        <v>523</v>
      </c>
      <c r="I58" s="327">
        <v>323628</v>
      </c>
      <c r="J58" s="328">
        <v>44193</v>
      </c>
      <c r="K58" s="329">
        <v>16.8</v>
      </c>
      <c r="L58" s="330">
        <v>68464</v>
      </c>
      <c r="M58" s="331">
        <v>18.399999999999999</v>
      </c>
      <c r="N58" s="332">
        <v>-1.6</v>
      </c>
    </row>
    <row r="59" spans="1:14">
      <c r="A59" s="248"/>
      <c r="B59" s="244"/>
      <c r="C59" s="244"/>
      <c r="D59" s="244"/>
      <c r="E59" s="244"/>
      <c r="F59" s="244"/>
      <c r="G59" s="310" t="s">
        <v>527</v>
      </c>
      <c r="H59" s="311"/>
      <c r="I59" s="319">
        <v>402999</v>
      </c>
      <c r="J59" s="320">
        <v>56198</v>
      </c>
      <c r="K59" s="321">
        <v>1.2</v>
      </c>
      <c r="L59" s="322">
        <v>109920</v>
      </c>
      <c r="M59" s="323">
        <v>-8.1999999999999993</v>
      </c>
      <c r="N59" s="324">
        <v>9.4</v>
      </c>
    </row>
    <row r="60" spans="1:14">
      <c r="A60" s="248"/>
      <c r="B60" s="244"/>
      <c r="C60" s="244"/>
      <c r="D60" s="244"/>
      <c r="E60" s="244"/>
      <c r="F60" s="244"/>
      <c r="G60" s="325"/>
      <c r="H60" s="326" t="s">
        <v>523</v>
      </c>
      <c r="I60" s="333">
        <v>356607</v>
      </c>
      <c r="J60" s="328">
        <v>49729</v>
      </c>
      <c r="K60" s="329">
        <v>12.5</v>
      </c>
      <c r="L60" s="330">
        <v>62739</v>
      </c>
      <c r="M60" s="331">
        <v>-8.4</v>
      </c>
      <c r="N60" s="332">
        <v>20.9</v>
      </c>
    </row>
    <row r="61" spans="1:14">
      <c r="A61" s="248"/>
      <c r="B61" s="244"/>
      <c r="C61" s="244"/>
      <c r="D61" s="244"/>
      <c r="E61" s="244"/>
      <c r="F61" s="244"/>
      <c r="G61" s="310" t="s">
        <v>528</v>
      </c>
      <c r="H61" s="334"/>
      <c r="I61" s="335">
        <v>413403</v>
      </c>
      <c r="J61" s="336">
        <v>55538</v>
      </c>
      <c r="K61" s="337">
        <v>-1.8</v>
      </c>
      <c r="L61" s="338">
        <v>107226</v>
      </c>
      <c r="M61" s="339">
        <v>-0.7</v>
      </c>
      <c r="N61" s="324">
        <v>-1.1000000000000001</v>
      </c>
    </row>
    <row r="62" spans="1:14">
      <c r="A62" s="248"/>
      <c r="B62" s="244"/>
      <c r="C62" s="244"/>
      <c r="D62" s="244"/>
      <c r="E62" s="244"/>
      <c r="F62" s="244"/>
      <c r="G62" s="325"/>
      <c r="H62" s="326" t="s">
        <v>523</v>
      </c>
      <c r="I62" s="327">
        <v>330913</v>
      </c>
      <c r="J62" s="328">
        <v>44451</v>
      </c>
      <c r="K62" s="329">
        <v>1.8</v>
      </c>
      <c r="L62" s="330">
        <v>59344</v>
      </c>
      <c r="M62" s="331">
        <v>-0.7</v>
      </c>
      <c r="N62" s="332">
        <v>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26.45</v>
      </c>
      <c r="G47" s="12">
        <v>29.69</v>
      </c>
      <c r="H47" s="12">
        <v>34.85</v>
      </c>
      <c r="I47" s="12">
        <v>34.130000000000003</v>
      </c>
      <c r="J47" s="13">
        <v>41.52</v>
      </c>
    </row>
    <row r="48" spans="2:10" ht="57.75" customHeight="1">
      <c r="B48" s="14"/>
      <c r="C48" s="1171" t="s">
        <v>4</v>
      </c>
      <c r="D48" s="1171"/>
      <c r="E48" s="1172"/>
      <c r="F48" s="15">
        <v>5.12</v>
      </c>
      <c r="G48" s="16">
        <v>6.16</v>
      </c>
      <c r="H48" s="16">
        <v>5.88</v>
      </c>
      <c r="I48" s="16">
        <v>7.07</v>
      </c>
      <c r="J48" s="17">
        <v>7.15</v>
      </c>
    </row>
    <row r="49" spans="2:10" ht="57.75" customHeight="1" thickBot="1">
      <c r="B49" s="18"/>
      <c r="C49" s="1173" t="s">
        <v>5</v>
      </c>
      <c r="D49" s="1173"/>
      <c r="E49" s="1174"/>
      <c r="F49" s="19" t="s">
        <v>535</v>
      </c>
      <c r="G49" s="20">
        <v>3.83</v>
      </c>
      <c r="H49" s="20">
        <v>4.7699999999999996</v>
      </c>
      <c r="I49" s="20" t="s">
        <v>536</v>
      </c>
      <c r="J49" s="21">
        <v>9.14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土田 克之</cp:lastModifiedBy>
  <cp:lastPrinted>2017-05-30T23:30:06Z</cp:lastPrinted>
  <dcterms:created xsi:type="dcterms:W3CDTF">2017-02-15T19:37:08Z</dcterms:created>
  <dcterms:modified xsi:type="dcterms:W3CDTF">2020-03-13T02:08:33Z</dcterms:modified>
</cp:coreProperties>
</file>