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CCQZJpsgcfh8Wlv/M6m4+UXntI6WgT7jhyVxf/XjZ/95AR4AJbNkcr+dkl1+qh5cIUQtuuLLbknwV52FwlR9Q==" workbookSaltValue="xPq5WqRYyHcyNw/s1VqhN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<sst xmlns="http://schemas.openxmlformats.org/spreadsheetml/2006/main" xmlns:r="http://schemas.openxmlformats.org/officeDocument/2006/relationships" count="112" uniqueCount="112">
  <si>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</si>
  <si>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</si>
  <si>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</si>
  <si>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</si>
  <si>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</si>
  <si>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</si>
  <si>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</si>
  <si>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</si>
  <si>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</si>
  <si>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</si>
  <si>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</si>
  <si>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</si>
  <si>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</si>
  <si>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</si>
  <si>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</si>
  <si>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</si>
  <si>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</si>
  <si>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</si>
  <si>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</si>
  <si>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</si>
  <si>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</si>
  <si>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</si>
  <si>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静岡県　松崎町</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</si>
  <si>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</si>
  <si>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</si>
  <si>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</si>
  <si>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</si>
  <si>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</si>
  <si>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</si>
  <si>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</si>
  <si>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</si>
  <si>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</si>
  <si>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</si>
  <si>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</si>
  <si>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</si>
  <si>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</si>
  <si>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</si>
  <si>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</si>
  <si>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</si>
  <si>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</si>
  <si>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</si>
  <si>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</si>
  <si>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</si>
  <si>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</si>
  <si>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</si>
  <si>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</si>
  <si>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</si>
  <si>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</si>
  <si>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</si>
  <si>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</si>
  <si>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</si>
  <si>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</si>
  <si>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</si>
  <si>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</si>
  <si>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</si>
  <si>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</si>
  <si>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</si>
  <si>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</si>
  <si>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</si>
  <si>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</si>
  <si>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</si>
  <si>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</si>
  <si>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</si>
  <si>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</si>
  <si>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</si>
  <si>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</si>
  <si>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</si>
  <si>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</si>
  <si>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</si>
  <si>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</si>
  <si>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</si>
  <si>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</si>
  <si>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</si>
  <si>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</si>
  <si>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</si>
  <si>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</si>
  <si>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</si>
  <si>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</si>
  <si>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</si>
  <si>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</si>
  <si>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</si>
  <si>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</si>
  <si>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</si>
  <si>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</si>
  <si>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</si>
  <si>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</si>
  <si>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</si>
  <si>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</si>
  <si>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</si>
  <si>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</si>
  <si>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</si>
  <si>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</si>
  <si>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</si>
  <si>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</si>
  <si>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</si>
  <si>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</si>
  <si>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</si>
  <si>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</si>
  <si>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　給水人口の減少が続き、水道使用量及び給水収益は減少傾向が続いている。また、企業債残高対給水収益比率は類似団体平均値を下回っているものの依然として企業債の償還金が経営の大きな負担となっている。
　令和４年度は動力費（電気代）の高騰や台風災害に伴う対応等により、費用が大きく増大し、不足する資金の補填として一般会計からの繰入れを受ける状況となった。給水原価も大きく増加し、供給単価を上回る状態となっている。また、短期的な債務の支払い能力を示す、流動比率も一般会計からの繰入を含めても減少傾向となっている。今後は、現在の状況を改善するため、令和7年度の料金改定を目途に公平妥当な料金の検討を進めている。
　事業の効率性については、有収率において類似団体平均値を大きく上回っているものの全国平均を下回っている。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や省力化、施設の統廃合も含めた検討が必要となる。</t>
    <rPh sb="98" eb="100">
      <t>レイワ</t>
    </rPh>
    <rPh sb="101" eb="103">
      <t>ネンド</t>
    </rPh>
    <rPh sb="104" eb="107">
      <t>ドウリョクヒ</t>
    </rPh>
    <rPh sb="108" eb="111">
      <t>デンキダイ</t>
    </rPh>
    <rPh sb="113" eb="115">
      <t>コウトウ</t>
    </rPh>
    <rPh sb="116" eb="118">
      <t>タイフウ</t>
    </rPh>
    <rPh sb="118" eb="120">
      <t>サイガイ</t>
    </rPh>
    <rPh sb="121" eb="122">
      <t>トモナ</t>
    </rPh>
    <rPh sb="123" eb="125">
      <t>タイオウ</t>
    </rPh>
    <rPh sb="125" eb="126">
      <t>トウ</t>
    </rPh>
    <rPh sb="130" eb="132">
      <t>ヒヨウ</t>
    </rPh>
    <rPh sb="133" eb="134">
      <t>オオ</t>
    </rPh>
    <rPh sb="136" eb="138">
      <t>ゾウダイ</t>
    </rPh>
    <rPh sb="140" eb="142">
      <t>フソク</t>
    </rPh>
    <rPh sb="144" eb="146">
      <t>シキン</t>
    </rPh>
    <rPh sb="147" eb="149">
      <t>ホテン</t>
    </rPh>
    <rPh sb="152" eb="154">
      <t>イッパン</t>
    </rPh>
    <rPh sb="154" eb="156">
      <t>カイケイ</t>
    </rPh>
    <rPh sb="159" eb="161">
      <t>クリイ</t>
    </rPh>
    <rPh sb="163" eb="164">
      <t>ウ</t>
    </rPh>
    <rPh sb="166" eb="168">
      <t>ジョウキョウ</t>
    </rPh>
    <rPh sb="173" eb="175">
      <t>キュウスイ</t>
    </rPh>
    <rPh sb="175" eb="177">
      <t>ゲンカ</t>
    </rPh>
    <rPh sb="178" eb="179">
      <t>オオ</t>
    </rPh>
    <rPh sb="181" eb="183">
      <t>ゾウカ</t>
    </rPh>
    <rPh sb="185" eb="187">
      <t>キョウキュウ</t>
    </rPh>
    <rPh sb="187" eb="189">
      <t>タンカ</t>
    </rPh>
    <rPh sb="190" eb="192">
      <t>ウワマワ</t>
    </rPh>
    <rPh sb="193" eb="195">
      <t>ジョウタイ</t>
    </rPh>
    <rPh sb="205" eb="208">
      <t>タンキテキ</t>
    </rPh>
    <rPh sb="209" eb="211">
      <t>サイム</t>
    </rPh>
    <rPh sb="212" eb="214">
      <t>シハラ</t>
    </rPh>
    <rPh sb="215" eb="217">
      <t>ノウリョク</t>
    </rPh>
    <rPh sb="218" eb="219">
      <t>シメ</t>
    </rPh>
    <rPh sb="221" eb="223">
      <t>リュウドウ</t>
    </rPh>
    <rPh sb="223" eb="225">
      <t>ヒリツ</t>
    </rPh>
    <rPh sb="226" eb="228">
      <t>イッパン</t>
    </rPh>
    <rPh sb="228" eb="230">
      <t>カイケイ</t>
    </rPh>
    <rPh sb="233" eb="234">
      <t>ソウ</t>
    </rPh>
    <rPh sb="234" eb="235">
      <t>イ</t>
    </rPh>
    <rPh sb="236" eb="237">
      <t>フク</t>
    </rPh>
    <rPh sb="240" eb="242">
      <t>ゲンショウ</t>
    </rPh>
    <rPh sb="242" eb="244">
      <t>ケイコウ</t>
    </rPh>
    <rPh sb="251" eb="253">
      <t>コンゴ</t>
    </rPh>
    <rPh sb="255" eb="257">
      <t>ゲンザイ</t>
    </rPh>
    <rPh sb="258" eb="260">
      <t>ジョウキョウ</t>
    </rPh>
    <rPh sb="261" eb="263">
      <t>カイゼン</t>
    </rPh>
    <rPh sb="268" eb="270">
      <t>レイワ</t>
    </rPh>
    <rPh sb="271" eb="273">
      <t>ネンド</t>
    </rPh>
    <rPh sb="274" eb="276">
      <t>リョウキン</t>
    </rPh>
    <rPh sb="276" eb="278">
      <t>カイテイ</t>
    </rPh>
    <rPh sb="279" eb="281">
      <t>モクト</t>
    </rPh>
    <rPh sb="282" eb="284">
      <t>コウヘイ</t>
    </rPh>
    <rPh sb="284" eb="286">
      <t>ダトウ</t>
    </rPh>
    <rPh sb="287" eb="289">
      <t>リョウキン</t>
    </rPh>
    <rPh sb="290" eb="292">
      <t>ケントウ</t>
    </rPh>
    <rPh sb="293" eb="294">
      <t>スス</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</si>
  <si>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</si>
  <si>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</si>
  <si>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</si>
  <si>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</si>
  <si>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</si>
  <si>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</si>
  <si>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</si>
  <si>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</si>
  <si>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</si>
  <si>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</si>
  <si>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</si>
  <si>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有形固定資産減価償却率、管路経年化率は共に類似団体平均値、全国平均を上回っており、施設の老朽化が進んでいる。
　施設、管路の更新には多額の費用が必要になることから、日常点検を強化し、早期異常発見、修繕に努め、施設の長寿命化を図るとともに経営戦略等を踏まえた事業費の平準化を図り、計画的かつ効率的更新に取り組んでいく。</t>
  </si>
  <si>
    <t>　給水人口の減少、観光交流客数の減少により、給水収益の減少が続いている。
　一方で動力費の高騰などにより費用は増加傾向にある。また、施設や管路が更新時期を迎え、更新費用の増加が見込まれる。
　こうしたことから、適切な料金改定に加えて、点検を強化し、適切な修繕を実施することにより施設の長寿命化を図るとともに適切な経営を目指していく。</t>
    <rPh sb="41" eb="44">
      <t>ドウリョクヒ</t>
    </rPh>
    <rPh sb="45" eb="47">
      <t>コウトウ</t>
    </rPh>
    <rPh sb="52" eb="54">
      <t>ヒヨウ</t>
    </rPh>
    <rPh sb="55" eb="57">
      <t>ゾウカ</t>
    </rPh>
    <rPh sb="57" eb="59">
      <t>ケイコウ</t>
    </rPh>
    <rPh sb="105" eb="107">
      <t>テキセツ</t>
    </rPh>
    <rPh sb="108" eb="110">
      <t>リョウキン</t>
    </rPh>
    <rPh sb="110" eb="112">
      <t>カイテイ</t>
    </rPh>
    <rPh sb="113" eb="114">
      <t>クワ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</si>
</sst>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1.23</c:v>
                </c:pt>
                <c:pt idx="2">
                  <c:v>1.56</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0.52</c:v>
                </c:pt>
                <c:pt idx="1">
                  <c:v>0.47</c:v>
                </c:pt>
                <c:pt idx="2">
                  <c:v>0.4</c:v>
                </c:pt>
                <c:pt idx="3">
                  <c:v>0.36</c:v>
                </c:pt>
                <c:pt idx="4">
                  <c:v>0.56999999999999995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35.229999999999997</c:v>
                </c:pt>
                <c:pt idx="1">
                  <c:v>35.1</c:v>
                </c:pt>
                <c:pt idx="2">
                  <c:v>33.28</c:v>
                </c:pt>
                <c:pt idx="3">
                  <c:v>32.6</c:v>
                </c:pt>
                <c:pt idx="4">
                  <c:v>31.66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50.29</c:v>
                </c:pt>
                <c:pt idx="1">
                  <c:v>49.64</c:v>
                </c:pt>
                <c:pt idx="2">
                  <c:v>49.38</c:v>
                </c:pt>
                <c:pt idx="3">
                  <c:v>50.09</c:v>
                </c:pt>
                <c:pt idx="4">
                  <c:v>50.1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85.9</c:v>
                </c:pt>
                <c:pt idx="1">
                  <c:v>85.9</c:v>
                </c:pt>
                <c:pt idx="2">
                  <c:v>85.7</c:v>
                </c:pt>
                <c:pt idx="3">
                  <c:v>85.9</c:v>
                </c:pt>
                <c:pt idx="4">
                  <c:v>85.93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77.73</c:v>
                </c:pt>
                <c:pt idx="1">
                  <c:v>78.09</c:v>
                </c:pt>
                <c:pt idx="2">
                  <c:v>78.010000000000005</c:v>
                </c:pt>
                <c:pt idx="3">
                  <c:v>77.599999999999994</c:v>
                </c:pt>
                <c:pt idx="4">
                  <c:v>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102.14</c:v>
                </c:pt>
                <c:pt idx="1">
                  <c:v>105.36</c:v>
                </c:pt>
                <c:pt idx="2">
                  <c:v>101.05</c:v>
                </c:pt>
                <c:pt idx="3">
                  <c:v>106.86</c:v>
                </c:pt>
                <c:pt idx="4">
                  <c:v>104.85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103.81</c:v>
                </c:pt>
                <c:pt idx="1">
                  <c:v>104.35</c:v>
                </c:pt>
                <c:pt idx="2">
                  <c:v>105.34</c:v>
                </c:pt>
                <c:pt idx="3">
                  <c:v>105.77</c:v>
                </c:pt>
                <c:pt idx="4">
                  <c:v>104.82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50.52</c:v>
                </c:pt>
                <c:pt idx="1">
                  <c:v>52.3</c:v>
                </c:pt>
                <c:pt idx="2">
                  <c:v>54.38</c:v>
                </c:pt>
                <c:pt idx="3">
                  <c:v>55.86</c:v>
                </c:pt>
                <c:pt idx="4">
                  <c:v>57.46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45.85</c:v>
                </c:pt>
                <c:pt idx="1">
                  <c:v>47.31</c:v>
                </c:pt>
                <c:pt idx="2">
                  <c:v>47.5</c:v>
                </c:pt>
                <c:pt idx="3">
                  <c:v>48.41</c:v>
                </c:pt>
                <c:pt idx="4">
                  <c:v>50.02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26.36</c:v>
                </c:pt>
                <c:pt idx="1">
                  <c:v>26.51</c:v>
                </c:pt>
                <c:pt idx="2">
                  <c:v>26.35</c:v>
                </c:pt>
                <c:pt idx="3">
                  <c:v>27.24</c:v>
                </c:pt>
                <c:pt idx="4">
                  <c:v>27.71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14.13</c:v>
                </c:pt>
                <c:pt idx="1">
                  <c:v>16.77</c:v>
                </c:pt>
                <c:pt idx="2">
                  <c:v>17.399999999999999</c:v>
                </c:pt>
                <c:pt idx="3">
                  <c:v>18.64</c:v>
                </c:pt>
                <c:pt idx="4">
                  <c:v>19.510000000000002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25.66</c:v>
                </c:pt>
                <c:pt idx="1">
                  <c:v>21.69</c:v>
                </c:pt>
                <c:pt idx="2">
                  <c:v>24.04</c:v>
                </c:pt>
                <c:pt idx="3">
                  <c:v>28.03</c:v>
                </c:pt>
                <c:pt idx="4">
                  <c:v>26.73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195.47</c:v>
                </c:pt>
                <c:pt idx="1">
                  <c:v>160.97999999999999</c:v>
                </c:pt>
                <c:pt idx="2">
                  <c:v>123.06</c:v>
                </c:pt>
                <c:pt idx="3">
                  <c:v>117.12</c:v>
                </c:pt>
                <c:pt idx="4">
                  <c:v>105.7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300.14</c:v>
                </c:pt>
                <c:pt idx="1">
                  <c:v>301.04000000000002</c:v>
                </c:pt>
                <c:pt idx="2">
                  <c:v>305.08</c:v>
                </c:pt>
                <c:pt idx="3">
                  <c:v>305.33999999999997</c:v>
                </c:pt>
                <c:pt idx="4">
                  <c:v>310.01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497.74</c:v>
                </c:pt>
                <c:pt idx="1">
                  <c:v>449.04</c:v>
                </c:pt>
                <c:pt idx="2">
                  <c:v>438.33</c:v>
                </c:pt>
                <c:pt idx="3">
                  <c:v>395.47</c:v>
                </c:pt>
                <c:pt idx="4">
                  <c:v>378.4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566.65</c:v>
                </c:pt>
                <c:pt idx="1">
                  <c:v>551.62</c:v>
                </c:pt>
                <c:pt idx="2">
                  <c:v>585.59</c:v>
                </c:pt>
                <c:pt idx="3">
                  <c:v>561.34</c:v>
                </c:pt>
                <c:pt idx="4">
                  <c:v>538.33000000000004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102.14</c:v>
                </c:pt>
                <c:pt idx="1">
                  <c:v>105.65</c:v>
                </c:pt>
                <c:pt idx="2">
                  <c:v>100.91</c:v>
                </c:pt>
                <c:pt idx="3">
                  <c:v>107.36</c:v>
                </c:pt>
                <c:pt idx="4">
                  <c:v>84.2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84.77</c:v>
                </c:pt>
                <c:pt idx="1">
                  <c:v>87.11</c:v>
                </c:pt>
                <c:pt idx="2">
                  <c:v>82.78</c:v>
                </c:pt>
                <c:pt idx="3">
                  <c:v>84.82</c:v>
                </c:pt>
                <c:pt idx="4">
                  <c:v>82.29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149.49</c:v>
                </c:pt>
                <c:pt idx="1">
                  <c:v>146.38</c:v>
                </c:pt>
                <c:pt idx="2">
                  <c:v>150.30000000000001</c:v>
                </c:pt>
                <c:pt idx="3">
                  <c:v>142.81</c:v>
                </c:pt>
                <c:pt idx="4">
                  <c:v>182.61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227.27</c:v>
                </c:pt>
                <c:pt idx="1">
                  <c:v>223.98</c:v>
                </c:pt>
                <c:pt idx="2">
                  <c:v>225.09</c:v>
                </c:pt>
                <c:pt idx="3">
                  <c:v>224.82</c:v>
                </c:pt>
                <c:pt idx="4">
                  <c:v>230.85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2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松崎町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5971</v>
      </c>
      <c r="AM8" s="29"/>
      <c r="AN8" s="29"/>
      <c r="AO8" s="29"/>
      <c r="AP8" s="29"/>
      <c r="AQ8" s="29"/>
      <c r="AR8" s="29"/>
      <c r="AS8" s="29"/>
      <c r="AT8" s="7">
        <f>データ!$S$6</f>
        <v>85.11</v>
      </c>
      <c r="AU8" s="15"/>
      <c r="AV8" s="15"/>
      <c r="AW8" s="15"/>
      <c r="AX8" s="15"/>
      <c r="AY8" s="15"/>
      <c r="AZ8" s="15"/>
      <c r="BA8" s="15"/>
      <c r="BB8" s="27">
        <f>データ!$T$6</f>
        <v>70.16</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21</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14</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66.459999999999994</v>
      </c>
      <c r="J10" s="15"/>
      <c r="K10" s="15"/>
      <c r="L10" s="15"/>
      <c r="M10" s="15"/>
      <c r="N10" s="15"/>
      <c r="O10" s="24"/>
      <c r="P10" s="27">
        <f>データ!$P$6</f>
        <v>98.95</v>
      </c>
      <c r="Q10" s="27"/>
      <c r="R10" s="27"/>
      <c r="S10" s="27"/>
      <c r="T10" s="27"/>
      <c r="U10" s="27"/>
      <c r="V10" s="27"/>
      <c r="W10" s="29">
        <f>データ!$Q$6</f>
        <v>2632</v>
      </c>
      <c r="X10" s="29"/>
      <c r="Y10" s="29"/>
      <c r="Z10" s="29"/>
      <c r="AA10" s="29"/>
      <c r="AB10" s="29"/>
      <c r="AC10" s="29"/>
      <c r="AD10" s="2"/>
      <c r="AE10" s="2"/>
      <c r="AF10" s="2"/>
      <c r="AG10" s="2"/>
      <c r="AH10" s="2"/>
      <c r="AI10" s="2"/>
      <c r="AJ10" s="2"/>
      <c r="AK10" s="2"/>
      <c r="AL10" s="29">
        <f>データ!$U$6</f>
        <v>5863</v>
      </c>
      <c r="AM10" s="29"/>
      <c r="AN10" s="29"/>
      <c r="AO10" s="29"/>
      <c r="AP10" s="29"/>
      <c r="AQ10" s="29"/>
      <c r="AR10" s="29"/>
      <c r="AS10" s="29"/>
      <c r="AT10" s="7">
        <f>データ!$V$6</f>
        <v>21.83</v>
      </c>
      <c r="AU10" s="15"/>
      <c r="AV10" s="15"/>
      <c r="AW10" s="15"/>
      <c r="AX10" s="15"/>
      <c r="AY10" s="15"/>
      <c r="AZ10" s="15"/>
      <c r="BA10" s="15"/>
      <c r="BB10" s="27">
        <f>データ!$W$6</f>
        <v>268.58</v>
      </c>
      <c r="BC10" s="27"/>
      <c r="BD10" s="27"/>
      <c r="BE10" s="27"/>
      <c r="BF10" s="27"/>
      <c r="BG10" s="27"/>
      <c r="BH10" s="27"/>
      <c r="BI10" s="27"/>
      <c r="BJ10" s="2"/>
      <c r="BK10" s="2"/>
      <c r="BL10" s="38" t="s">
        <v>36</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98</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0</v>
      </c>
      <c r="J84" s="12" t="s">
        <v>29</v>
      </c>
      <c r="K84" s="12" t="s">
        <v>49</v>
      </c>
      <c r="L84" s="12" t="s">
        <v>51</v>
      </c>
      <c r="M84" s="12" t="s">
        <v>33</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B+BA6ODUGlATZNZ/jFZxwNg8V+FA/BE+ulrqsCfWFw+o6zxpqdqnuGSPOHNHwU7aOUdOTCyV8u4Cz7CyqOl5gw==" saltValue="K6a3ooABjE/AgmW+W96A8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58</v>
      </c>
      <c r="D3" s="67" t="s">
        <v>59</v>
      </c>
      <c r="E3" s="67" t="s">
        <v>8</v>
      </c>
      <c r="F3" s="67" t="s">
        <v>7</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28</v>
      </c>
      <c r="B5" s="69"/>
      <c r="C5" s="69"/>
      <c r="D5" s="69"/>
      <c r="E5" s="69"/>
      <c r="F5" s="69"/>
      <c r="G5" s="69"/>
      <c r="H5" s="77" t="s">
        <v>57</v>
      </c>
      <c r="I5" s="77" t="s">
        <v>69</v>
      </c>
      <c r="J5" s="77" t="s">
        <v>70</v>
      </c>
      <c r="K5" s="77" t="s">
        <v>71</v>
      </c>
      <c r="L5" s="77" t="s">
        <v>72</v>
      </c>
      <c r="M5" s="77" t="s">
        <v>9</v>
      </c>
      <c r="N5" s="77" t="s">
        <v>73</v>
      </c>
      <c r="O5" s="77" t="s">
        <v>74</v>
      </c>
      <c r="P5" s="77" t="s">
        <v>75</v>
      </c>
      <c r="Q5" s="77" t="s">
        <v>76</v>
      </c>
      <c r="R5" s="77" t="s">
        <v>77</v>
      </c>
      <c r="S5" s="77" t="s">
        <v>79</v>
      </c>
      <c r="T5" s="77" t="s">
        <v>64</v>
      </c>
      <c r="U5" s="77" t="s">
        <v>80</v>
      </c>
      <c r="V5" s="77" t="s">
        <v>81</v>
      </c>
      <c r="W5" s="77" t="s">
        <v>82</v>
      </c>
      <c r="X5" s="77" t="s">
        <v>83</v>
      </c>
      <c r="Y5" s="77" t="s">
        <v>84</v>
      </c>
      <c r="Z5" s="77" t="s">
        <v>85</v>
      </c>
      <c r="AA5" s="77" t="s">
        <v>86</v>
      </c>
      <c r="AB5" s="77" t="s">
        <v>87</v>
      </c>
      <c r="AC5" s="77" t="s">
        <v>89</v>
      </c>
      <c r="AD5" s="77" t="s">
        <v>90</v>
      </c>
      <c r="AE5" s="77" t="s">
        <v>91</v>
      </c>
      <c r="AF5" s="77" t="s">
        <v>92</v>
      </c>
      <c r="AG5" s="77" t="s">
        <v>93</v>
      </c>
      <c r="AH5" s="77" t="s">
        <v>43</v>
      </c>
      <c r="AI5" s="77" t="s">
        <v>83</v>
      </c>
      <c r="AJ5" s="77" t="s">
        <v>84</v>
      </c>
      <c r="AK5" s="77" t="s">
        <v>85</v>
      </c>
      <c r="AL5" s="77" t="s">
        <v>86</v>
      </c>
      <c r="AM5" s="77" t="s">
        <v>87</v>
      </c>
      <c r="AN5" s="77" t="s">
        <v>89</v>
      </c>
      <c r="AO5" s="77" t="s">
        <v>90</v>
      </c>
      <c r="AP5" s="77" t="s">
        <v>91</v>
      </c>
      <c r="AQ5" s="77" t="s">
        <v>92</v>
      </c>
      <c r="AR5" s="77" t="s">
        <v>93</v>
      </c>
      <c r="AS5" s="77" t="s">
        <v>88</v>
      </c>
      <c r="AT5" s="77" t="s">
        <v>83</v>
      </c>
      <c r="AU5" s="77" t="s">
        <v>84</v>
      </c>
      <c r="AV5" s="77" t="s">
        <v>85</v>
      </c>
      <c r="AW5" s="77" t="s">
        <v>86</v>
      </c>
      <c r="AX5" s="77" t="s">
        <v>87</v>
      </c>
      <c r="AY5" s="77" t="s">
        <v>89</v>
      </c>
      <c r="AZ5" s="77" t="s">
        <v>90</v>
      </c>
      <c r="BA5" s="77" t="s">
        <v>91</v>
      </c>
      <c r="BB5" s="77" t="s">
        <v>92</v>
      </c>
      <c r="BC5" s="77" t="s">
        <v>93</v>
      </c>
      <c r="BD5" s="77" t="s">
        <v>88</v>
      </c>
      <c r="BE5" s="77" t="s">
        <v>83</v>
      </c>
      <c r="BF5" s="77" t="s">
        <v>84</v>
      </c>
      <c r="BG5" s="77" t="s">
        <v>85</v>
      </c>
      <c r="BH5" s="77" t="s">
        <v>86</v>
      </c>
      <c r="BI5" s="77" t="s">
        <v>87</v>
      </c>
      <c r="BJ5" s="77" t="s">
        <v>89</v>
      </c>
      <c r="BK5" s="77" t="s">
        <v>90</v>
      </c>
      <c r="BL5" s="77" t="s">
        <v>91</v>
      </c>
      <c r="BM5" s="77" t="s">
        <v>92</v>
      </c>
      <c r="BN5" s="77" t="s">
        <v>93</v>
      </c>
      <c r="BO5" s="77" t="s">
        <v>88</v>
      </c>
      <c r="BP5" s="77" t="s">
        <v>83</v>
      </c>
      <c r="BQ5" s="77" t="s">
        <v>84</v>
      </c>
      <c r="BR5" s="77" t="s">
        <v>85</v>
      </c>
      <c r="BS5" s="77" t="s">
        <v>86</v>
      </c>
      <c r="BT5" s="77" t="s">
        <v>87</v>
      </c>
      <c r="BU5" s="77" t="s">
        <v>89</v>
      </c>
      <c r="BV5" s="77" t="s">
        <v>90</v>
      </c>
      <c r="BW5" s="77" t="s">
        <v>91</v>
      </c>
      <c r="BX5" s="77" t="s">
        <v>92</v>
      </c>
      <c r="BY5" s="77" t="s">
        <v>93</v>
      </c>
      <c r="BZ5" s="77" t="s">
        <v>88</v>
      </c>
      <c r="CA5" s="77" t="s">
        <v>83</v>
      </c>
      <c r="CB5" s="77" t="s">
        <v>84</v>
      </c>
      <c r="CC5" s="77" t="s">
        <v>85</v>
      </c>
      <c r="CD5" s="77" t="s">
        <v>86</v>
      </c>
      <c r="CE5" s="77" t="s">
        <v>87</v>
      </c>
      <c r="CF5" s="77" t="s">
        <v>89</v>
      </c>
      <c r="CG5" s="77" t="s">
        <v>90</v>
      </c>
      <c r="CH5" s="77" t="s">
        <v>91</v>
      </c>
      <c r="CI5" s="77" t="s">
        <v>92</v>
      </c>
      <c r="CJ5" s="77" t="s">
        <v>93</v>
      </c>
      <c r="CK5" s="77" t="s">
        <v>88</v>
      </c>
      <c r="CL5" s="77" t="s">
        <v>83</v>
      </c>
      <c r="CM5" s="77" t="s">
        <v>84</v>
      </c>
      <c r="CN5" s="77" t="s">
        <v>85</v>
      </c>
      <c r="CO5" s="77" t="s">
        <v>86</v>
      </c>
      <c r="CP5" s="77" t="s">
        <v>87</v>
      </c>
      <c r="CQ5" s="77" t="s">
        <v>89</v>
      </c>
      <c r="CR5" s="77" t="s">
        <v>90</v>
      </c>
      <c r="CS5" s="77" t="s">
        <v>91</v>
      </c>
      <c r="CT5" s="77" t="s">
        <v>92</v>
      </c>
      <c r="CU5" s="77" t="s">
        <v>93</v>
      </c>
      <c r="CV5" s="77" t="s">
        <v>88</v>
      </c>
      <c r="CW5" s="77" t="s">
        <v>83</v>
      </c>
      <c r="CX5" s="77" t="s">
        <v>84</v>
      </c>
      <c r="CY5" s="77" t="s">
        <v>85</v>
      </c>
      <c r="CZ5" s="77" t="s">
        <v>86</v>
      </c>
      <c r="DA5" s="77" t="s">
        <v>87</v>
      </c>
      <c r="DB5" s="77" t="s">
        <v>89</v>
      </c>
      <c r="DC5" s="77" t="s">
        <v>90</v>
      </c>
      <c r="DD5" s="77" t="s">
        <v>91</v>
      </c>
      <c r="DE5" s="77" t="s">
        <v>92</v>
      </c>
      <c r="DF5" s="77" t="s">
        <v>93</v>
      </c>
      <c r="DG5" s="77" t="s">
        <v>88</v>
      </c>
      <c r="DH5" s="77" t="s">
        <v>83</v>
      </c>
      <c r="DI5" s="77" t="s">
        <v>84</v>
      </c>
      <c r="DJ5" s="77" t="s">
        <v>85</v>
      </c>
      <c r="DK5" s="77" t="s">
        <v>86</v>
      </c>
      <c r="DL5" s="77" t="s">
        <v>87</v>
      </c>
      <c r="DM5" s="77" t="s">
        <v>89</v>
      </c>
      <c r="DN5" s="77" t="s">
        <v>90</v>
      </c>
      <c r="DO5" s="77" t="s">
        <v>91</v>
      </c>
      <c r="DP5" s="77" t="s">
        <v>92</v>
      </c>
      <c r="DQ5" s="77" t="s">
        <v>93</v>
      </c>
      <c r="DR5" s="77" t="s">
        <v>88</v>
      </c>
      <c r="DS5" s="77" t="s">
        <v>83</v>
      </c>
      <c r="DT5" s="77" t="s">
        <v>84</v>
      </c>
      <c r="DU5" s="77" t="s">
        <v>85</v>
      </c>
      <c r="DV5" s="77" t="s">
        <v>86</v>
      </c>
      <c r="DW5" s="77" t="s">
        <v>87</v>
      </c>
      <c r="DX5" s="77" t="s">
        <v>89</v>
      </c>
      <c r="DY5" s="77" t="s">
        <v>90</v>
      </c>
      <c r="DZ5" s="77" t="s">
        <v>91</v>
      </c>
      <c r="EA5" s="77" t="s">
        <v>92</v>
      </c>
      <c r="EB5" s="77" t="s">
        <v>93</v>
      </c>
      <c r="EC5" s="77" t="s">
        <v>88</v>
      </c>
      <c r="ED5" s="77" t="s">
        <v>83</v>
      </c>
      <c r="EE5" s="77" t="s">
        <v>84</v>
      </c>
      <c r="EF5" s="77" t="s">
        <v>85</v>
      </c>
      <c r="EG5" s="77" t="s">
        <v>86</v>
      </c>
      <c r="EH5" s="77" t="s">
        <v>87</v>
      </c>
      <c r="EI5" s="77" t="s">
        <v>89</v>
      </c>
      <c r="EJ5" s="77" t="s">
        <v>90</v>
      </c>
      <c r="EK5" s="77" t="s">
        <v>91</v>
      </c>
      <c r="EL5" s="77" t="s">
        <v>92</v>
      </c>
      <c r="EM5" s="77" t="s">
        <v>93</v>
      </c>
      <c r="EN5" s="77" t="s">
        <v>88</v>
      </c>
    </row>
    <row r="6" spans="1:144" s="64" customFormat="1">
      <c r="A6" s="65" t="s">
        <v>94</v>
      </c>
      <c r="B6" s="70">
        <f t="shared" ref="B6:W6" si="1">B7</f>
        <v>2022</v>
      </c>
      <c r="C6" s="70">
        <f t="shared" si="1"/>
        <v>223051</v>
      </c>
      <c r="D6" s="70">
        <f t="shared" si="1"/>
        <v>46</v>
      </c>
      <c r="E6" s="70">
        <f t="shared" si="1"/>
        <v>1</v>
      </c>
      <c r="F6" s="70">
        <f t="shared" si="1"/>
        <v>0</v>
      </c>
      <c r="G6" s="70">
        <f t="shared" si="1"/>
        <v>1</v>
      </c>
      <c r="H6" s="70" t="str">
        <f t="shared" si="1"/>
        <v>静岡県　松崎町</v>
      </c>
      <c r="I6" s="70" t="str">
        <f t="shared" si="1"/>
        <v>法適用</v>
      </c>
      <c r="J6" s="70" t="str">
        <f t="shared" si="1"/>
        <v>水道事業</v>
      </c>
      <c r="K6" s="70" t="str">
        <f t="shared" si="1"/>
        <v>末端給水事業</v>
      </c>
      <c r="L6" s="70" t="str">
        <f t="shared" si="1"/>
        <v>A8</v>
      </c>
      <c r="M6" s="70" t="str">
        <f t="shared" si="1"/>
        <v>非設置</v>
      </c>
      <c r="N6" s="80" t="str">
        <f t="shared" si="1"/>
        <v>-</v>
      </c>
      <c r="O6" s="80">
        <f t="shared" si="1"/>
        <v>66.459999999999994</v>
      </c>
      <c r="P6" s="80">
        <f t="shared" si="1"/>
        <v>98.95</v>
      </c>
      <c r="Q6" s="80">
        <f t="shared" si="1"/>
        <v>2632</v>
      </c>
      <c r="R6" s="80">
        <f t="shared" si="1"/>
        <v>5971</v>
      </c>
      <c r="S6" s="80">
        <f t="shared" si="1"/>
        <v>85.11</v>
      </c>
      <c r="T6" s="80">
        <f t="shared" si="1"/>
        <v>70.16</v>
      </c>
      <c r="U6" s="80">
        <f t="shared" si="1"/>
        <v>5863</v>
      </c>
      <c r="V6" s="80">
        <f t="shared" si="1"/>
        <v>21.83</v>
      </c>
      <c r="W6" s="80">
        <f t="shared" si="1"/>
        <v>268.58</v>
      </c>
      <c r="X6" s="86">
        <f t="shared" ref="X6:AG6" si="2">IF(X7="",NA(),X7)</f>
        <v>102.14</v>
      </c>
      <c r="Y6" s="86">
        <f t="shared" si="2"/>
        <v>105.36</v>
      </c>
      <c r="Z6" s="86">
        <f t="shared" si="2"/>
        <v>101.05</v>
      </c>
      <c r="AA6" s="86">
        <f t="shared" si="2"/>
        <v>106.86</v>
      </c>
      <c r="AB6" s="86">
        <f t="shared" si="2"/>
        <v>104.85</v>
      </c>
      <c r="AC6" s="86">
        <f t="shared" si="2"/>
        <v>103.81</v>
      </c>
      <c r="AD6" s="86">
        <f t="shared" si="2"/>
        <v>104.35</v>
      </c>
      <c r="AE6" s="86">
        <f t="shared" si="2"/>
        <v>105.34</v>
      </c>
      <c r="AF6" s="86">
        <f t="shared" si="2"/>
        <v>105.77</v>
      </c>
      <c r="AG6" s="86">
        <f t="shared" si="2"/>
        <v>104.82</v>
      </c>
      <c r="AH6" s="80" t="str">
        <f>IF(AH7="","",IF(AH7="-","【-】","【"&amp;SUBSTITUTE(TEXT(AH7,"#,##0.00"),"-","△")&amp;"】"))</f>
        <v>【108.70】</v>
      </c>
      <c r="AI6" s="80">
        <f t="shared" ref="AI6:AR6" si="3">IF(AI7="",NA(),AI7)</f>
        <v>0</v>
      </c>
      <c r="AJ6" s="80">
        <f t="shared" si="3"/>
        <v>0</v>
      </c>
      <c r="AK6" s="80">
        <f t="shared" si="3"/>
        <v>0</v>
      </c>
      <c r="AL6" s="80">
        <f t="shared" si="3"/>
        <v>0</v>
      </c>
      <c r="AM6" s="80">
        <f t="shared" si="3"/>
        <v>0</v>
      </c>
      <c r="AN6" s="86">
        <f t="shared" si="3"/>
        <v>25.66</v>
      </c>
      <c r="AO6" s="86">
        <f t="shared" si="3"/>
        <v>21.69</v>
      </c>
      <c r="AP6" s="86">
        <f t="shared" si="3"/>
        <v>24.04</v>
      </c>
      <c r="AQ6" s="86">
        <f t="shared" si="3"/>
        <v>28.03</v>
      </c>
      <c r="AR6" s="86">
        <f t="shared" si="3"/>
        <v>26.73</v>
      </c>
      <c r="AS6" s="80" t="str">
        <f>IF(AS7="","",IF(AS7="-","【-】","【"&amp;SUBSTITUTE(TEXT(AS7,"#,##0.00"),"-","△")&amp;"】"))</f>
        <v>【1.34】</v>
      </c>
      <c r="AT6" s="86">
        <f t="shared" ref="AT6:BC6" si="4">IF(AT7="",NA(),AT7)</f>
        <v>195.47</v>
      </c>
      <c r="AU6" s="86">
        <f t="shared" si="4"/>
        <v>160.97999999999999</v>
      </c>
      <c r="AV6" s="86">
        <f t="shared" si="4"/>
        <v>123.06</v>
      </c>
      <c r="AW6" s="86">
        <f t="shared" si="4"/>
        <v>117.12</v>
      </c>
      <c r="AX6" s="86">
        <f t="shared" si="4"/>
        <v>105.7</v>
      </c>
      <c r="AY6" s="86">
        <f t="shared" si="4"/>
        <v>300.14</v>
      </c>
      <c r="AZ6" s="86">
        <f t="shared" si="4"/>
        <v>301.04000000000002</v>
      </c>
      <c r="BA6" s="86">
        <f t="shared" si="4"/>
        <v>305.08</v>
      </c>
      <c r="BB6" s="86">
        <f t="shared" si="4"/>
        <v>305.33999999999997</v>
      </c>
      <c r="BC6" s="86">
        <f t="shared" si="4"/>
        <v>310.01</v>
      </c>
      <c r="BD6" s="80" t="str">
        <f>IF(BD7="","",IF(BD7="-","【-】","【"&amp;SUBSTITUTE(TEXT(BD7,"#,##0.00"),"-","△")&amp;"】"))</f>
        <v>【252.29】</v>
      </c>
      <c r="BE6" s="86">
        <f t="shared" ref="BE6:BN6" si="5">IF(BE7="",NA(),BE7)</f>
        <v>497.74</v>
      </c>
      <c r="BF6" s="86">
        <f t="shared" si="5"/>
        <v>449.04</v>
      </c>
      <c r="BG6" s="86">
        <f t="shared" si="5"/>
        <v>438.33</v>
      </c>
      <c r="BH6" s="86">
        <f t="shared" si="5"/>
        <v>395.47</v>
      </c>
      <c r="BI6" s="86">
        <f t="shared" si="5"/>
        <v>378.4</v>
      </c>
      <c r="BJ6" s="86">
        <f t="shared" si="5"/>
        <v>566.65</v>
      </c>
      <c r="BK6" s="86">
        <f t="shared" si="5"/>
        <v>551.62</v>
      </c>
      <c r="BL6" s="86">
        <f t="shared" si="5"/>
        <v>585.59</v>
      </c>
      <c r="BM6" s="86">
        <f t="shared" si="5"/>
        <v>561.34</v>
      </c>
      <c r="BN6" s="86">
        <f t="shared" si="5"/>
        <v>538.33000000000004</v>
      </c>
      <c r="BO6" s="80" t="str">
        <f>IF(BO7="","",IF(BO7="-","【-】","【"&amp;SUBSTITUTE(TEXT(BO7,"#,##0.00"),"-","△")&amp;"】"))</f>
        <v>【268.07】</v>
      </c>
      <c r="BP6" s="86">
        <f t="shared" ref="BP6:BY6" si="6">IF(BP7="",NA(),BP7)</f>
        <v>102.14</v>
      </c>
      <c r="BQ6" s="86">
        <f t="shared" si="6"/>
        <v>105.65</v>
      </c>
      <c r="BR6" s="86">
        <f t="shared" si="6"/>
        <v>100.91</v>
      </c>
      <c r="BS6" s="86">
        <f t="shared" si="6"/>
        <v>107.36</v>
      </c>
      <c r="BT6" s="86">
        <f t="shared" si="6"/>
        <v>84.2</v>
      </c>
      <c r="BU6" s="86">
        <f t="shared" si="6"/>
        <v>84.77</v>
      </c>
      <c r="BV6" s="86">
        <f t="shared" si="6"/>
        <v>87.11</v>
      </c>
      <c r="BW6" s="86">
        <f t="shared" si="6"/>
        <v>82.78</v>
      </c>
      <c r="BX6" s="86">
        <f t="shared" si="6"/>
        <v>84.82</v>
      </c>
      <c r="BY6" s="86">
        <f t="shared" si="6"/>
        <v>82.29</v>
      </c>
      <c r="BZ6" s="80" t="str">
        <f>IF(BZ7="","",IF(BZ7="-","【-】","【"&amp;SUBSTITUTE(TEXT(BZ7,"#,##0.00"),"-","△")&amp;"】"))</f>
        <v>【97.47】</v>
      </c>
      <c r="CA6" s="86">
        <f t="shared" ref="CA6:CJ6" si="7">IF(CA7="",NA(),CA7)</f>
        <v>149.49</v>
      </c>
      <c r="CB6" s="86">
        <f t="shared" si="7"/>
        <v>146.38</v>
      </c>
      <c r="CC6" s="86">
        <f t="shared" si="7"/>
        <v>150.30000000000001</v>
      </c>
      <c r="CD6" s="86">
        <f t="shared" si="7"/>
        <v>142.81</v>
      </c>
      <c r="CE6" s="86">
        <f t="shared" si="7"/>
        <v>182.61</v>
      </c>
      <c r="CF6" s="86">
        <f t="shared" si="7"/>
        <v>227.27</v>
      </c>
      <c r="CG6" s="86">
        <f t="shared" si="7"/>
        <v>223.98</v>
      </c>
      <c r="CH6" s="86">
        <f t="shared" si="7"/>
        <v>225.09</v>
      </c>
      <c r="CI6" s="86">
        <f t="shared" si="7"/>
        <v>224.82</v>
      </c>
      <c r="CJ6" s="86">
        <f t="shared" si="7"/>
        <v>230.85</v>
      </c>
      <c r="CK6" s="80" t="str">
        <f>IF(CK7="","",IF(CK7="-","【-】","【"&amp;SUBSTITUTE(TEXT(CK7,"#,##0.00"),"-","△")&amp;"】"))</f>
        <v>【174.75】</v>
      </c>
      <c r="CL6" s="86">
        <f t="shared" ref="CL6:CU6" si="8">IF(CL7="",NA(),CL7)</f>
        <v>35.229999999999997</v>
      </c>
      <c r="CM6" s="86">
        <f t="shared" si="8"/>
        <v>35.1</v>
      </c>
      <c r="CN6" s="86">
        <f t="shared" si="8"/>
        <v>33.28</v>
      </c>
      <c r="CO6" s="86">
        <f t="shared" si="8"/>
        <v>32.6</v>
      </c>
      <c r="CP6" s="86">
        <f t="shared" si="8"/>
        <v>31.66</v>
      </c>
      <c r="CQ6" s="86">
        <f t="shared" si="8"/>
        <v>50.29</v>
      </c>
      <c r="CR6" s="86">
        <f t="shared" si="8"/>
        <v>49.64</v>
      </c>
      <c r="CS6" s="86">
        <f t="shared" si="8"/>
        <v>49.38</v>
      </c>
      <c r="CT6" s="86">
        <f t="shared" si="8"/>
        <v>50.09</v>
      </c>
      <c r="CU6" s="86">
        <f t="shared" si="8"/>
        <v>50.1</v>
      </c>
      <c r="CV6" s="80" t="str">
        <f>IF(CV7="","",IF(CV7="-","【-】","【"&amp;SUBSTITUTE(TEXT(CV7,"#,##0.00"),"-","△")&amp;"】"))</f>
        <v>【59.97】</v>
      </c>
      <c r="CW6" s="86">
        <f t="shared" ref="CW6:DF6" si="9">IF(CW7="",NA(),CW7)</f>
        <v>85.9</v>
      </c>
      <c r="CX6" s="86">
        <f t="shared" si="9"/>
        <v>85.9</v>
      </c>
      <c r="CY6" s="86">
        <f t="shared" si="9"/>
        <v>85.7</v>
      </c>
      <c r="CZ6" s="86">
        <f t="shared" si="9"/>
        <v>85.9</v>
      </c>
      <c r="DA6" s="86">
        <f t="shared" si="9"/>
        <v>85.93</v>
      </c>
      <c r="DB6" s="86">
        <f t="shared" si="9"/>
        <v>77.73</v>
      </c>
      <c r="DC6" s="86">
        <f t="shared" si="9"/>
        <v>78.09</v>
      </c>
      <c r="DD6" s="86">
        <f t="shared" si="9"/>
        <v>78.010000000000005</v>
      </c>
      <c r="DE6" s="86">
        <f t="shared" si="9"/>
        <v>77.599999999999994</v>
      </c>
      <c r="DF6" s="86">
        <f t="shared" si="9"/>
        <v>77.3</v>
      </c>
      <c r="DG6" s="80" t="str">
        <f>IF(DG7="","",IF(DG7="-","【-】","【"&amp;SUBSTITUTE(TEXT(DG7,"#,##0.00"),"-","△")&amp;"】"))</f>
        <v>【89.76】</v>
      </c>
      <c r="DH6" s="86">
        <f t="shared" ref="DH6:DQ6" si="10">IF(DH7="",NA(),DH7)</f>
        <v>50.52</v>
      </c>
      <c r="DI6" s="86">
        <f t="shared" si="10"/>
        <v>52.3</v>
      </c>
      <c r="DJ6" s="86">
        <f t="shared" si="10"/>
        <v>54.38</v>
      </c>
      <c r="DK6" s="86">
        <f t="shared" si="10"/>
        <v>55.86</v>
      </c>
      <c r="DL6" s="86">
        <f t="shared" si="10"/>
        <v>57.46</v>
      </c>
      <c r="DM6" s="86">
        <f t="shared" si="10"/>
        <v>45.85</v>
      </c>
      <c r="DN6" s="86">
        <f t="shared" si="10"/>
        <v>47.31</v>
      </c>
      <c r="DO6" s="86">
        <f t="shared" si="10"/>
        <v>47.5</v>
      </c>
      <c r="DP6" s="86">
        <f t="shared" si="10"/>
        <v>48.41</v>
      </c>
      <c r="DQ6" s="86">
        <f t="shared" si="10"/>
        <v>50.02</v>
      </c>
      <c r="DR6" s="80" t="str">
        <f>IF(DR7="","",IF(DR7="-","【-】","【"&amp;SUBSTITUTE(TEXT(DR7,"#,##0.00"),"-","△")&amp;"】"))</f>
        <v>【51.51】</v>
      </c>
      <c r="DS6" s="86">
        <f t="shared" ref="DS6:EB6" si="11">IF(DS7="",NA(),DS7)</f>
        <v>26.36</v>
      </c>
      <c r="DT6" s="86">
        <f t="shared" si="11"/>
        <v>26.51</v>
      </c>
      <c r="DU6" s="86">
        <f t="shared" si="11"/>
        <v>26.35</v>
      </c>
      <c r="DV6" s="86">
        <f t="shared" si="11"/>
        <v>27.24</v>
      </c>
      <c r="DW6" s="86">
        <f t="shared" si="11"/>
        <v>27.71</v>
      </c>
      <c r="DX6" s="86">
        <f t="shared" si="11"/>
        <v>14.13</v>
      </c>
      <c r="DY6" s="86">
        <f t="shared" si="11"/>
        <v>16.77</v>
      </c>
      <c r="DZ6" s="86">
        <f t="shared" si="11"/>
        <v>17.399999999999999</v>
      </c>
      <c r="EA6" s="86">
        <f t="shared" si="11"/>
        <v>18.64</v>
      </c>
      <c r="EB6" s="86">
        <f t="shared" si="11"/>
        <v>19.510000000000002</v>
      </c>
      <c r="EC6" s="80" t="str">
        <f>IF(EC7="","",IF(EC7="-","【-】","【"&amp;SUBSTITUTE(TEXT(EC7,"#,##0.00"),"-","△")&amp;"】"))</f>
        <v>【23.75】</v>
      </c>
      <c r="ED6" s="86">
        <f t="shared" ref="ED6:EM6" si="12">IF(ED7="",NA(),ED7)</f>
        <v>0.66</v>
      </c>
      <c r="EE6" s="86">
        <f t="shared" si="12"/>
        <v>1.23</v>
      </c>
      <c r="EF6" s="86">
        <f t="shared" si="12"/>
        <v>1.56</v>
      </c>
      <c r="EG6" s="80">
        <f t="shared" si="12"/>
        <v>0</v>
      </c>
      <c r="EH6" s="80">
        <f t="shared" si="12"/>
        <v>0</v>
      </c>
      <c r="EI6" s="86">
        <f t="shared" si="12"/>
        <v>0.52</v>
      </c>
      <c r="EJ6" s="86">
        <f t="shared" si="12"/>
        <v>0.47</v>
      </c>
      <c r="EK6" s="86">
        <f t="shared" si="12"/>
        <v>0.4</v>
      </c>
      <c r="EL6" s="86">
        <f t="shared" si="12"/>
        <v>0.36</v>
      </c>
      <c r="EM6" s="86">
        <f t="shared" si="12"/>
        <v>0.56999999999999995</v>
      </c>
      <c r="EN6" s="80" t="str">
        <f>IF(EN7="","",IF(EN7="-","【-】","【"&amp;SUBSTITUTE(TEXT(EN7,"#,##0.00"),"-","△")&amp;"】"))</f>
        <v>【0.67】</v>
      </c>
    </row>
    <row r="7" spans="1:144" s="64" customFormat="1">
      <c r="A7" s="65"/>
      <c r="B7" s="71">
        <v>2022</v>
      </c>
      <c r="C7" s="71">
        <v>223051</v>
      </c>
      <c r="D7" s="71">
        <v>46</v>
      </c>
      <c r="E7" s="71">
        <v>1</v>
      </c>
      <c r="F7" s="71">
        <v>0</v>
      </c>
      <c r="G7" s="71">
        <v>1</v>
      </c>
      <c r="H7" s="71" t="s">
        <v>22</v>
      </c>
      <c r="I7" s="71" t="s">
        <v>95</v>
      </c>
      <c r="J7" s="71" t="s">
        <v>96</v>
      </c>
      <c r="K7" s="71" t="s">
        <v>97</v>
      </c>
      <c r="L7" s="71" t="s">
        <v>78</v>
      </c>
      <c r="M7" s="71" t="s">
        <v>13</v>
      </c>
      <c r="N7" s="81" t="s">
        <v>99</v>
      </c>
      <c r="O7" s="81">
        <v>66.459999999999994</v>
      </c>
      <c r="P7" s="81">
        <v>98.95</v>
      </c>
      <c r="Q7" s="81">
        <v>2632</v>
      </c>
      <c r="R7" s="81">
        <v>5971</v>
      </c>
      <c r="S7" s="81">
        <v>85.11</v>
      </c>
      <c r="T7" s="81">
        <v>70.16</v>
      </c>
      <c r="U7" s="81">
        <v>5863</v>
      </c>
      <c r="V7" s="81">
        <v>21.83</v>
      </c>
      <c r="W7" s="81">
        <v>268.58</v>
      </c>
      <c r="X7" s="81">
        <v>102.14</v>
      </c>
      <c r="Y7" s="81">
        <v>105.36</v>
      </c>
      <c r="Z7" s="81">
        <v>101.05</v>
      </c>
      <c r="AA7" s="81">
        <v>106.86</v>
      </c>
      <c r="AB7" s="81">
        <v>104.85</v>
      </c>
      <c r="AC7" s="81">
        <v>103.81</v>
      </c>
      <c r="AD7" s="81">
        <v>104.35</v>
      </c>
      <c r="AE7" s="81">
        <v>105.34</v>
      </c>
      <c r="AF7" s="81">
        <v>105.77</v>
      </c>
      <c r="AG7" s="81">
        <v>104.82</v>
      </c>
      <c r="AH7" s="81">
        <v>108.7</v>
      </c>
      <c r="AI7" s="81">
        <v>0</v>
      </c>
      <c r="AJ7" s="81">
        <v>0</v>
      </c>
      <c r="AK7" s="81">
        <v>0</v>
      </c>
      <c r="AL7" s="81">
        <v>0</v>
      </c>
      <c r="AM7" s="81">
        <v>0</v>
      </c>
      <c r="AN7" s="81">
        <v>25.66</v>
      </c>
      <c r="AO7" s="81">
        <v>21.69</v>
      </c>
      <c r="AP7" s="81">
        <v>24.04</v>
      </c>
      <c r="AQ7" s="81">
        <v>28.03</v>
      </c>
      <c r="AR7" s="81">
        <v>26.73</v>
      </c>
      <c r="AS7" s="81">
        <v>1.34</v>
      </c>
      <c r="AT7" s="81">
        <v>195.47</v>
      </c>
      <c r="AU7" s="81">
        <v>160.97999999999999</v>
      </c>
      <c r="AV7" s="81">
        <v>123.06</v>
      </c>
      <c r="AW7" s="81">
        <v>117.12</v>
      </c>
      <c r="AX7" s="81">
        <v>105.7</v>
      </c>
      <c r="AY7" s="81">
        <v>300.14</v>
      </c>
      <c r="AZ7" s="81">
        <v>301.04000000000002</v>
      </c>
      <c r="BA7" s="81">
        <v>305.08</v>
      </c>
      <c r="BB7" s="81">
        <v>305.33999999999997</v>
      </c>
      <c r="BC7" s="81">
        <v>310.01</v>
      </c>
      <c r="BD7" s="81">
        <v>252.29</v>
      </c>
      <c r="BE7" s="81">
        <v>497.74</v>
      </c>
      <c r="BF7" s="81">
        <v>449.04</v>
      </c>
      <c r="BG7" s="81">
        <v>438.33</v>
      </c>
      <c r="BH7" s="81">
        <v>395.47</v>
      </c>
      <c r="BI7" s="81">
        <v>378.4</v>
      </c>
      <c r="BJ7" s="81">
        <v>566.65</v>
      </c>
      <c r="BK7" s="81">
        <v>551.62</v>
      </c>
      <c r="BL7" s="81">
        <v>585.59</v>
      </c>
      <c r="BM7" s="81">
        <v>561.34</v>
      </c>
      <c r="BN7" s="81">
        <v>538.33000000000004</v>
      </c>
      <c r="BO7" s="81">
        <v>268.07</v>
      </c>
      <c r="BP7" s="81">
        <v>102.14</v>
      </c>
      <c r="BQ7" s="81">
        <v>105.65</v>
      </c>
      <c r="BR7" s="81">
        <v>100.91</v>
      </c>
      <c r="BS7" s="81">
        <v>107.36</v>
      </c>
      <c r="BT7" s="81">
        <v>84.2</v>
      </c>
      <c r="BU7" s="81">
        <v>84.77</v>
      </c>
      <c r="BV7" s="81">
        <v>87.11</v>
      </c>
      <c r="BW7" s="81">
        <v>82.78</v>
      </c>
      <c r="BX7" s="81">
        <v>84.82</v>
      </c>
      <c r="BY7" s="81">
        <v>82.29</v>
      </c>
      <c r="BZ7" s="81">
        <v>97.47</v>
      </c>
      <c r="CA7" s="81">
        <v>149.49</v>
      </c>
      <c r="CB7" s="81">
        <v>146.38</v>
      </c>
      <c r="CC7" s="81">
        <v>150.30000000000001</v>
      </c>
      <c r="CD7" s="81">
        <v>142.81</v>
      </c>
      <c r="CE7" s="81">
        <v>182.61</v>
      </c>
      <c r="CF7" s="81">
        <v>227.27</v>
      </c>
      <c r="CG7" s="81">
        <v>223.98</v>
      </c>
      <c r="CH7" s="81">
        <v>225.09</v>
      </c>
      <c r="CI7" s="81">
        <v>224.82</v>
      </c>
      <c r="CJ7" s="81">
        <v>230.85</v>
      </c>
      <c r="CK7" s="81">
        <v>174.75</v>
      </c>
      <c r="CL7" s="81">
        <v>35.229999999999997</v>
      </c>
      <c r="CM7" s="81">
        <v>35.1</v>
      </c>
      <c r="CN7" s="81">
        <v>33.28</v>
      </c>
      <c r="CO7" s="81">
        <v>32.6</v>
      </c>
      <c r="CP7" s="81">
        <v>31.66</v>
      </c>
      <c r="CQ7" s="81">
        <v>50.29</v>
      </c>
      <c r="CR7" s="81">
        <v>49.64</v>
      </c>
      <c r="CS7" s="81">
        <v>49.38</v>
      </c>
      <c r="CT7" s="81">
        <v>50.09</v>
      </c>
      <c r="CU7" s="81">
        <v>50.1</v>
      </c>
      <c r="CV7" s="81">
        <v>59.97</v>
      </c>
      <c r="CW7" s="81">
        <v>85.9</v>
      </c>
      <c r="CX7" s="81">
        <v>85.9</v>
      </c>
      <c r="CY7" s="81">
        <v>85.7</v>
      </c>
      <c r="CZ7" s="81">
        <v>85.9</v>
      </c>
      <c r="DA7" s="81">
        <v>85.93</v>
      </c>
      <c r="DB7" s="81">
        <v>77.73</v>
      </c>
      <c r="DC7" s="81">
        <v>78.09</v>
      </c>
      <c r="DD7" s="81">
        <v>78.010000000000005</v>
      </c>
      <c r="DE7" s="81">
        <v>77.599999999999994</v>
      </c>
      <c r="DF7" s="81">
        <v>77.3</v>
      </c>
      <c r="DG7" s="81">
        <v>89.76</v>
      </c>
      <c r="DH7" s="81">
        <v>50.52</v>
      </c>
      <c r="DI7" s="81">
        <v>52.3</v>
      </c>
      <c r="DJ7" s="81">
        <v>54.38</v>
      </c>
      <c r="DK7" s="81">
        <v>55.86</v>
      </c>
      <c r="DL7" s="81">
        <v>57.46</v>
      </c>
      <c r="DM7" s="81">
        <v>45.85</v>
      </c>
      <c r="DN7" s="81">
        <v>47.31</v>
      </c>
      <c r="DO7" s="81">
        <v>47.5</v>
      </c>
      <c r="DP7" s="81">
        <v>48.41</v>
      </c>
      <c r="DQ7" s="81">
        <v>50.02</v>
      </c>
      <c r="DR7" s="81">
        <v>51.51</v>
      </c>
      <c r="DS7" s="81">
        <v>26.36</v>
      </c>
      <c r="DT7" s="81">
        <v>26.51</v>
      </c>
      <c r="DU7" s="81">
        <v>26.35</v>
      </c>
      <c r="DV7" s="81">
        <v>27.24</v>
      </c>
      <c r="DW7" s="81">
        <v>27.71</v>
      </c>
      <c r="DX7" s="81">
        <v>14.13</v>
      </c>
      <c r="DY7" s="81">
        <v>16.77</v>
      </c>
      <c r="DZ7" s="81">
        <v>17.399999999999999</v>
      </c>
      <c r="EA7" s="81">
        <v>18.64</v>
      </c>
      <c r="EB7" s="81">
        <v>19.510000000000002</v>
      </c>
      <c r="EC7" s="81">
        <v>23.75</v>
      </c>
      <c r="ED7" s="81">
        <v>0.66</v>
      </c>
      <c r="EE7" s="81">
        <v>1.23</v>
      </c>
      <c r="EF7" s="81">
        <v>1.56</v>
      </c>
      <c r="EG7" s="81">
        <v>0</v>
      </c>
      <c r="EH7" s="81">
        <v>0</v>
      </c>
      <c r="EI7" s="81">
        <v>0.52</v>
      </c>
      <c r="EJ7" s="81">
        <v>0.47</v>
      </c>
      <c r="EK7" s="81">
        <v>0.4</v>
      </c>
      <c r="EL7" s="81">
        <v>0.36</v>
      </c>
      <c r="EM7" s="81">
        <v>0.56999999999999995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菊池 宏明</cp:lastModifiedBy>
  <dcterms:created xsi:type="dcterms:W3CDTF">2023-12-05T00:55:23Z</dcterms:created>
  <dcterms:modified xsi:type="dcterms:W3CDTF">2024-01-29T03:05:19Z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2024-01-29T03:05:19Z</vt:filetime>
  </property>
</Properties>
</file>